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drawings/drawing2.xml" ContentType="application/vnd.openxmlformats-officedocument.drawing+xml"/>
  <Override PartName="/xl/tables/table7.xml" ContentType="application/vnd.openxmlformats-officedocument.spreadsheetml.table+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ml.chartshape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4.xml" ContentType="application/vnd.openxmlformats-officedocument.drawingml.chartshapes+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5.xml" ContentType="application/vnd.openxmlformats-officedocument.drawingml.chartshapes+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6.xml" ContentType="application/vnd.openxmlformats-officedocument.drawingml.chartshapes+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7.xml" ContentType="application/vnd.openxmlformats-officedocument.drawingml.chartshapes+xml"/>
  <Override PartName="/xl/drawings/drawing8.xml" ContentType="application/vnd.openxmlformats-officedocument.drawing+xml"/>
  <Override PartName="/xl/tables/table8.xml" ContentType="application/vnd.openxmlformats-officedocument.spreadsheetml.table+xml"/>
  <Override PartName="/xl/drawings/drawing9.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0.xml" ContentType="application/vnd.openxmlformats-officedocument.drawingml.chartshapes+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1.xml" ContentType="application/vnd.openxmlformats-officedocument.drawingml.chartshapes+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2.xml" ContentType="application/vnd.openxmlformats-officedocument.drawingml.chartshapes+xml"/>
  <Override PartName="/xl/drawings/drawing13.xml" ContentType="application/vnd.openxmlformats-officedocument.drawing+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tables/table12.xml" ContentType="application/vnd.openxmlformats-officedocument.spreadsheetml.table+xml"/>
  <Override PartName="/xl/drawings/drawing18.xml" ContentType="application/vnd.openxmlformats-officedocument.drawing+xml"/>
  <Override PartName="/xl/tables/table13.xml" ContentType="application/vnd.openxmlformats-officedocument.spreadsheetml.table+xml"/>
  <Override PartName="/xl/drawings/drawing19.xml" ContentType="application/vnd.openxmlformats-officedocument.drawing+xml"/>
  <Override PartName="/xl/tables/table14.xml" ContentType="application/vnd.openxmlformats-officedocument.spreadsheetml.table+xml"/>
  <Override PartName="/xl/drawings/drawing20.xml" ContentType="application/vnd.openxmlformats-officedocument.drawing+xml"/>
  <Override PartName="/xl/tables/table15.xml" ContentType="application/vnd.openxmlformats-officedocument.spreadsheetml.table+xml"/>
  <Override PartName="/xl/drawings/drawing21.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22.xml" ContentType="application/vnd.openxmlformats-officedocument.drawing+xml"/>
  <Override PartName="/xl/tables/table16.xml" ContentType="application/vnd.openxmlformats-officedocument.spreadsheetml.tab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23.xml" ContentType="application/vnd.openxmlformats-officedocument.drawing+xml"/>
  <Override PartName="/xl/tables/table17.xml" ContentType="application/vnd.openxmlformats-officedocument.spreadsheetml.tab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24.xml" ContentType="application/vnd.openxmlformats-officedocument.drawingml.chartshapes+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25.xml" ContentType="application/vnd.openxmlformats-officedocument.drawingml.chartshapes+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tables/table18.xml" ContentType="application/vnd.openxmlformats-officedocument.spreadsheetml.tab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29.xml" ContentType="application/vnd.openxmlformats-officedocument.drawingml.chartshapes+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30.xml" ContentType="application/vnd.openxmlformats-officedocument.drawingml.chartshapes+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31.xml" ContentType="application/vnd.openxmlformats-officedocument.drawingml.chartshapes+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32.xml" ContentType="application/vnd.openxmlformats-officedocument.drawingml.chartshapes+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33.xml" ContentType="application/vnd.openxmlformats-officedocument.drawingml.chartshapes+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34.xml" ContentType="application/vnd.openxmlformats-officedocument.drawingml.chartshapes+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35.xml" ContentType="application/vnd.openxmlformats-officedocument.drawingml.chartshapes+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36.xml" ContentType="application/vnd.openxmlformats-officedocument.drawingml.chartshapes+xml"/>
  <Override PartName="/xl/drawings/drawing37.xml" ContentType="application/vnd.openxmlformats-officedocument.drawing+xml"/>
  <Override PartName="/xl/tables/table19.xml" ContentType="application/vnd.openxmlformats-officedocument.spreadsheetml.table+xml"/>
  <Override PartName="/xl/drawings/drawing38.xml" ContentType="application/vnd.openxmlformats-officedocument.drawing+xml"/>
  <Override PartName="/xl/tables/table20.xml" ContentType="application/vnd.openxmlformats-officedocument.spreadsheetml.table+xml"/>
  <Override PartName="/xl/drawings/drawing39.xml" ContentType="application/vnd.openxmlformats-officedocument.drawing+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40.xml" ContentType="application/vnd.openxmlformats-officedocument.drawingml.chartshapes+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drawings/drawing41.xml" ContentType="application/vnd.openxmlformats-officedocument.drawingml.chartshapes+xml"/>
  <Override PartName="/xl/tables/table21.xml" ContentType="application/vnd.openxmlformats-officedocument.spreadsheetml.table+xml"/>
  <Override PartName="/xl/tables/table22.xml" ContentType="application/vnd.openxmlformats-officedocument.spreadsheetml.table+xml"/>
  <Override PartName="/xl/drawings/drawing42.xml" ContentType="application/vnd.openxmlformats-officedocument.drawing+xml"/>
  <Override PartName="/xl/tables/table23.xml" ContentType="application/vnd.openxmlformats-officedocument.spreadsheetml.tab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43.xml" ContentType="application/vnd.openxmlformats-officedocument.drawingml.chartshapes+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drawings/drawing44.xml" ContentType="application/vnd.openxmlformats-officedocument.drawingml.chartshapes+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drawings/drawing45.xml" ContentType="application/vnd.openxmlformats-officedocument.drawingml.chartshapes+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drawings/drawing46.xml" ContentType="application/vnd.openxmlformats-officedocument.drawingml.chartshapes+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drawings/drawing47.xml" ContentType="application/vnd.openxmlformats-officedocument.drawingml.chartshapes+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drawings/drawing48.xml" ContentType="application/vnd.openxmlformats-officedocument.drawingml.chartshapes+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49.xml" ContentType="application/vnd.openxmlformats-officedocument.drawingml.chartshapes+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drawings/drawing50.xml" ContentType="application/vnd.openxmlformats-officedocument.drawingml.chartshapes+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drawings/drawing51.xml" ContentType="application/vnd.openxmlformats-officedocument.drawingml.chartshapes+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drawings/drawing52.xml" ContentType="application/vnd.openxmlformats-officedocument.drawingml.chartshapes+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drawings/drawing53.xml" ContentType="application/vnd.openxmlformats-officedocument.drawingml.chartshapes+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drawings/drawing54.xml" ContentType="application/vnd.openxmlformats-officedocument.drawingml.chartshapes+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drawings/drawing55.xml" ContentType="application/vnd.openxmlformats-officedocument.drawingml.chartshapes+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drawings/drawing56.xml" ContentType="application/vnd.openxmlformats-officedocument.drawingml.chartshapes+xml"/>
  <Override PartName="/xl/drawings/drawing57.xml" ContentType="application/vnd.openxmlformats-officedocument.drawing+xml"/>
  <Override PartName="/xl/tables/table24.xml" ContentType="application/vnd.openxmlformats-officedocument.spreadsheetml.table+xml"/>
  <Override PartName="/xl/charts/chart44.xml" ContentType="application/vnd.openxmlformats-officedocument.drawingml.chart+xml"/>
  <Override PartName="/xl/charts/style44.xml" ContentType="application/vnd.ms-office.chartstyle+xml"/>
  <Override PartName="/xl/charts/colors44.xml" ContentType="application/vnd.ms-office.chartcolorstyle+xml"/>
  <Override PartName="/xl/drawings/drawing58.xml" ContentType="application/vnd.openxmlformats-officedocument.drawingml.chartshapes+xml"/>
  <Override PartName="/xl/charts/chart45.xml" ContentType="application/vnd.openxmlformats-officedocument.drawingml.chart+xml"/>
  <Override PartName="/xl/charts/style45.xml" ContentType="application/vnd.ms-office.chartstyle+xml"/>
  <Override PartName="/xl/charts/colors45.xml" ContentType="application/vnd.ms-office.chartcolorstyle+xml"/>
  <Override PartName="/xl/drawings/drawing59.xml" ContentType="application/vnd.openxmlformats-officedocument.drawingml.chartshapes+xml"/>
  <Override PartName="/xl/charts/chart46.xml" ContentType="application/vnd.openxmlformats-officedocument.drawingml.chart+xml"/>
  <Override PartName="/xl/charts/style46.xml" ContentType="application/vnd.ms-office.chartstyle+xml"/>
  <Override PartName="/xl/charts/colors46.xml" ContentType="application/vnd.ms-office.chartcolorstyle+xml"/>
  <Override PartName="/xl/drawings/drawing60.xml" ContentType="application/vnd.openxmlformats-officedocument.drawingml.chartshapes+xml"/>
  <Override PartName="/xl/charts/chart47.xml" ContentType="application/vnd.openxmlformats-officedocument.drawingml.chart+xml"/>
  <Override PartName="/xl/charts/style47.xml" ContentType="application/vnd.ms-office.chartstyle+xml"/>
  <Override PartName="/xl/charts/colors47.xml" ContentType="application/vnd.ms-office.chartcolorstyle+xml"/>
  <Override PartName="/xl/drawings/drawing61.xml" ContentType="application/vnd.openxmlformats-officedocument.drawingml.chartshapes+xml"/>
  <Override PartName="/xl/charts/chart48.xml" ContentType="application/vnd.openxmlformats-officedocument.drawingml.chart+xml"/>
  <Override PartName="/xl/charts/style48.xml" ContentType="application/vnd.ms-office.chartstyle+xml"/>
  <Override PartName="/xl/charts/colors48.xml" ContentType="application/vnd.ms-office.chartcolorstyle+xml"/>
  <Override PartName="/xl/drawings/drawing62.xml" ContentType="application/vnd.openxmlformats-officedocument.drawingml.chartshapes+xml"/>
  <Override PartName="/xl/charts/chart49.xml" ContentType="application/vnd.openxmlformats-officedocument.drawingml.chart+xml"/>
  <Override PartName="/xl/charts/style49.xml" ContentType="application/vnd.ms-office.chartstyle+xml"/>
  <Override PartName="/xl/charts/colors49.xml" ContentType="application/vnd.ms-office.chartcolorstyle+xml"/>
  <Override PartName="/xl/drawings/drawing63.xml" ContentType="application/vnd.openxmlformats-officedocument.drawingml.chartshapes+xml"/>
  <Override PartName="/xl/charts/chart50.xml" ContentType="application/vnd.openxmlformats-officedocument.drawingml.chart+xml"/>
  <Override PartName="/xl/charts/style50.xml" ContentType="application/vnd.ms-office.chartstyle+xml"/>
  <Override PartName="/xl/charts/colors50.xml" ContentType="application/vnd.ms-office.chartcolorstyle+xml"/>
  <Override PartName="/xl/drawings/drawing64.xml" ContentType="application/vnd.openxmlformats-officedocument.drawingml.chartshapes+xml"/>
  <Override PartName="/xl/charts/chart51.xml" ContentType="application/vnd.openxmlformats-officedocument.drawingml.chart+xml"/>
  <Override PartName="/xl/charts/style51.xml" ContentType="application/vnd.ms-office.chartstyle+xml"/>
  <Override PartName="/xl/charts/colors51.xml" ContentType="application/vnd.ms-office.chartcolorstyle+xml"/>
  <Override PartName="/xl/drawings/drawing65.xml" ContentType="application/vnd.openxmlformats-officedocument.drawingml.chartshapes+xml"/>
  <Override PartName="/xl/charts/chart52.xml" ContentType="application/vnd.openxmlformats-officedocument.drawingml.chart+xml"/>
  <Override PartName="/xl/charts/style52.xml" ContentType="application/vnd.ms-office.chartstyle+xml"/>
  <Override PartName="/xl/charts/colors52.xml" ContentType="application/vnd.ms-office.chartcolorstyle+xml"/>
  <Override PartName="/xl/drawings/drawing66.xml" ContentType="application/vnd.openxmlformats-officedocument.drawingml.chartshapes+xml"/>
  <Override PartName="/xl/drawings/drawing67.xml" ContentType="application/vnd.openxmlformats-officedocument.drawing+xml"/>
  <Override PartName="/xl/tables/table25.xml" ContentType="application/vnd.openxmlformats-officedocument.spreadsheetml.table+xml"/>
  <Override PartName="/xl/charts/chart53.xml" ContentType="application/vnd.openxmlformats-officedocument.drawingml.chart+xml"/>
  <Override PartName="/xl/charts/style53.xml" ContentType="application/vnd.ms-office.chartstyle+xml"/>
  <Override PartName="/xl/charts/colors53.xml" ContentType="application/vnd.ms-office.chartcolorstyle+xml"/>
  <Override PartName="/xl/drawings/drawing68.xml" ContentType="application/vnd.openxmlformats-officedocument.drawingml.chartshapes+xml"/>
  <Override PartName="/xl/drawings/drawing69.xml" ContentType="application/vnd.openxmlformats-officedocument.drawing+xml"/>
  <Override PartName="/xl/tables/table26.xml" ContentType="application/vnd.openxmlformats-officedocument.spreadsheetml.table+xml"/>
  <Override PartName="/xl/charts/chart54.xml" ContentType="application/vnd.openxmlformats-officedocument.drawingml.chart+xml"/>
  <Override PartName="/xl/charts/style54.xml" ContentType="application/vnd.ms-office.chartstyle+xml"/>
  <Override PartName="/xl/charts/colors54.xml" ContentType="application/vnd.ms-office.chartcolorstyle+xml"/>
  <Override PartName="/xl/drawings/drawing70.xml" ContentType="application/vnd.openxmlformats-officedocument.drawingml.chartshapes+xml"/>
  <Override PartName="/xl/drawings/drawing71.xml" ContentType="application/vnd.openxmlformats-officedocument.drawing+xml"/>
  <Override PartName="/xl/tables/table27.xml" ContentType="application/vnd.openxmlformats-officedocument.spreadsheetml.table+xml"/>
  <Override PartName="/xl/drawings/drawing72.xml" ContentType="application/vnd.openxmlformats-officedocument.drawing+xml"/>
  <Override PartName="/xl/tables/table28.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codeName="DieseArbeitsmappe" defaultThemeVersion="164011"/>
  <bookViews>
    <workbookView xWindow="0" yWindow="0" windowWidth="22260" windowHeight="12645" tabRatio="940" activeTab="1"/>
  </bookViews>
  <sheets>
    <sheet name="Titelblatt" sheetId="2" r:id="rId1"/>
    <sheet name="Inhaltsverzeichnis" sheetId="1" r:id="rId2"/>
    <sheet name="0104160" sheetId="76" r:id="rId3"/>
    <sheet name="0109030" sheetId="39" r:id="rId4"/>
    <sheet name="0106360" sheetId="61" r:id="rId5"/>
    <sheet name="0106430" sheetId="62" r:id="rId6"/>
    <sheet name="0106460" sheetId="63" r:id="rId7"/>
    <sheet name="0117360" sheetId="40" r:id="rId8"/>
    <sheet name="0117660" sheetId="64" r:id="rId9"/>
    <sheet name="0117690" sheetId="48" r:id="rId10"/>
    <sheet name="0201_Vorbemerkung" sheetId="46" r:id="rId11"/>
    <sheet name="0201030" sheetId="77" r:id="rId12"/>
    <sheet name="0201060" sheetId="12" r:id="rId13"/>
    <sheet name="0201130" sheetId="5" r:id="rId14"/>
    <sheet name="0201190" sheetId="14" r:id="rId15"/>
    <sheet name="0201230" sheetId="6" r:id="rId16"/>
    <sheet name="0201260" sheetId="15" r:id="rId17"/>
    <sheet name="0201290" sheetId="16" r:id="rId18"/>
    <sheet name="0201330" sheetId="17" r:id="rId19"/>
    <sheet name="0201360" sheetId="18" r:id="rId20"/>
    <sheet name="0201490" sheetId="19" r:id="rId21"/>
    <sheet name="0201530" sheetId="20" r:id="rId22"/>
    <sheet name="0201560" sheetId="21" r:id="rId23"/>
    <sheet name="0201630" sheetId="22" r:id="rId24"/>
    <sheet name="0201700" sheetId="7" r:id="rId25"/>
    <sheet name="0201730" sheetId="8" r:id="rId26"/>
    <sheet name="0201750" sheetId="9" r:id="rId27"/>
    <sheet name="0202030" sheetId="23" r:id="rId28"/>
    <sheet name="0202060" sheetId="24" r:id="rId29"/>
    <sheet name="0203160" sheetId="35" r:id="rId30"/>
    <sheet name="0203230" sheetId="67" r:id="rId31"/>
    <sheet name="0203190" sheetId="37" r:id="rId32"/>
    <sheet name="0204035" sheetId="25" r:id="rId33"/>
    <sheet name="0204040" sheetId="38" r:id="rId34"/>
    <sheet name="0204047" sheetId="42" r:id="rId35"/>
    <sheet name="0204050" sheetId="43" r:id="rId36"/>
    <sheet name="0204190" sheetId="68" r:id="rId37"/>
    <sheet name="0204340" sheetId="44" r:id="rId38"/>
    <sheet name="0204230" sheetId="79" r:id="rId39"/>
    <sheet name="0204240" sheetId="75" r:id="rId40"/>
    <sheet name="0204470" sheetId="10" r:id="rId41"/>
    <sheet name="0204490" sheetId="26" r:id="rId42"/>
    <sheet name="0206_Vorbemerkung" sheetId="47" r:id="rId43"/>
    <sheet name="0206030" sheetId="29" r:id="rId44"/>
    <sheet name="0206060" sheetId="30" r:id="rId45"/>
    <sheet name="0206090" sheetId="31" r:id="rId46"/>
    <sheet name="0206130" sheetId="32" r:id="rId47"/>
    <sheet name="0206160" sheetId="33" r:id="rId48"/>
    <sheet name="0206330" sheetId="78" r:id="rId49"/>
    <sheet name="0206360" sheetId="34" r:id="rId50"/>
    <sheet name="0301090" sheetId="49" r:id="rId51"/>
    <sheet name="0301435" sheetId="70" r:id="rId52"/>
    <sheet name="0301440" sheetId="71" r:id="rId53"/>
    <sheet name="0301445" sheetId="72" r:id="rId54"/>
    <sheet name="0301450" sheetId="73" r:id="rId55"/>
    <sheet name="0301460" sheetId="56" r:id="rId56"/>
    <sheet name="0301530" sheetId="69" r:id="rId57"/>
    <sheet name="0302030" sheetId="57" r:id="rId58"/>
    <sheet name="0302060" sheetId="58" r:id="rId59"/>
    <sheet name="0304030" sheetId="59" r:id="rId60"/>
    <sheet name="0505030" sheetId="60" r:id="rId61"/>
    <sheet name="0401030" sheetId="65" r:id="rId62"/>
    <sheet name="0401060" sheetId="66" r:id="rId63"/>
  </sheets>
  <definedNames>
    <definedName name="_xlnm.Print_Area" localSheetId="38">'0204230'!$A$1:$K$46</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E5" i="77" l="1"/>
  <c r="G5" i="77" s="1"/>
  <c r="I5" i="77" s="1"/>
  <c r="K5" i="77" s="1"/>
  <c r="M5" i="77" s="1"/>
  <c r="O5" i="77" s="1"/>
  <c r="Q5" i="77" s="1"/>
  <c r="D5" i="77"/>
  <c r="F5" i="77" s="1"/>
  <c r="H5" i="77" s="1"/>
  <c r="J5" i="77" s="1"/>
  <c r="L5" i="77" s="1"/>
  <c r="N5" i="77" s="1"/>
  <c r="P5" i="77" s="1"/>
  <c r="E6" i="61" l="1"/>
  <c r="G6" i="61" s="1"/>
  <c r="I6" i="61" s="1"/>
  <c r="K6" i="61" s="1"/>
  <c r="M6" i="61" s="1"/>
  <c r="D6" i="61"/>
  <c r="F6" i="61" s="1"/>
  <c r="H6" i="61" s="1"/>
  <c r="J6" i="61" s="1"/>
  <c r="L6" i="61" s="1"/>
  <c r="A15" i="38" l="1"/>
  <c r="A14" i="38"/>
  <c r="B13" i="73" l="1"/>
  <c r="B12" i="73"/>
  <c r="B11" i="73"/>
  <c r="B10" i="73"/>
  <c r="B9" i="73"/>
  <c r="AA1" i="73" s="1"/>
  <c r="Y1" i="73" s="1"/>
  <c r="B8" i="73"/>
  <c r="AA2" i="73" s="1"/>
  <c r="Y2" i="73" s="1"/>
  <c r="Y6" i="73"/>
  <c r="Y3" i="73"/>
  <c r="B17" i="72" l="1"/>
  <c r="B16" i="72"/>
  <c r="B15" i="72"/>
  <c r="B14" i="72"/>
  <c r="B13" i="72"/>
  <c r="B12" i="72"/>
  <c r="B11" i="72"/>
  <c r="B10" i="72"/>
  <c r="B9" i="72"/>
  <c r="AA1" i="72" s="1"/>
  <c r="B8" i="72"/>
  <c r="AA2" i="72" s="1"/>
  <c r="Y2" i="72" s="1"/>
  <c r="Y6" i="72"/>
  <c r="Y3" i="72"/>
  <c r="AA4" i="72" l="1"/>
  <c r="Y4" i="72" s="1"/>
  <c r="Y1" i="72"/>
  <c r="AA5" i="72"/>
  <c r="Y5" i="72" s="1"/>
  <c r="AA1" i="71" l="1"/>
  <c r="Y6" i="71"/>
  <c r="Y3" i="71"/>
  <c r="AA2" i="71"/>
  <c r="Y2" i="71" s="1"/>
  <c r="AA4" i="71" l="1"/>
  <c r="Y4" i="71" s="1"/>
  <c r="Y1" i="71"/>
  <c r="AA5" i="71"/>
  <c r="Y5" i="71" s="1"/>
  <c r="C5" i="59" l="1"/>
  <c r="T1" i="66" l="1"/>
  <c r="P3" i="66" s="1"/>
  <c r="O6" i="65"/>
  <c r="O7" i="65"/>
  <c r="P7" i="65"/>
  <c r="O8" i="65"/>
  <c r="O9" i="65"/>
  <c r="P9" i="65"/>
  <c r="P240" i="65" l="1"/>
  <c r="O240" i="65"/>
  <c r="O239" i="65"/>
  <c r="P238" i="65"/>
  <c r="O238" i="65"/>
  <c r="O237" i="65"/>
  <c r="P235" i="65"/>
  <c r="O235" i="65"/>
  <c r="O234" i="65"/>
  <c r="P233" i="65"/>
  <c r="O233" i="65"/>
  <c r="O232" i="65"/>
  <c r="P230" i="65"/>
  <c r="O230" i="65"/>
  <c r="O229" i="65"/>
  <c r="P228" i="65"/>
  <c r="O228" i="65"/>
  <c r="O227" i="65"/>
  <c r="P225" i="65"/>
  <c r="O225" i="65"/>
  <c r="O224" i="65"/>
  <c r="P223" i="65"/>
  <c r="O223" i="65"/>
  <c r="O222" i="65"/>
  <c r="P220" i="65"/>
  <c r="O220" i="65"/>
  <c r="O219" i="65"/>
  <c r="P218" i="65"/>
  <c r="O218" i="65"/>
  <c r="O217" i="65"/>
  <c r="P215" i="65"/>
  <c r="O215" i="65"/>
  <c r="O214" i="65"/>
  <c r="P213" i="65"/>
  <c r="O213" i="65"/>
  <c r="O212" i="65"/>
  <c r="P210" i="65"/>
  <c r="O210" i="65"/>
  <c r="O209" i="65"/>
  <c r="P208" i="65"/>
  <c r="O208" i="65"/>
  <c r="O207" i="65"/>
  <c r="P205" i="65"/>
  <c r="O205" i="65"/>
  <c r="O204" i="65"/>
  <c r="P203" i="65"/>
  <c r="O203" i="65"/>
  <c r="O202" i="65"/>
  <c r="P200" i="65"/>
  <c r="O200" i="65"/>
  <c r="O199" i="65"/>
  <c r="P198" i="65"/>
  <c r="O198" i="65"/>
  <c r="O197" i="65"/>
  <c r="P195" i="65"/>
  <c r="O195" i="65"/>
  <c r="O194" i="65"/>
  <c r="P193" i="65"/>
  <c r="O193" i="65"/>
  <c r="O192" i="65"/>
  <c r="P190" i="65"/>
  <c r="O190" i="65"/>
  <c r="O189" i="65"/>
  <c r="P188" i="65"/>
  <c r="O188" i="65"/>
  <c r="O187" i="65"/>
  <c r="P185" i="65"/>
  <c r="O185" i="65"/>
  <c r="O184" i="65"/>
  <c r="P183" i="65"/>
  <c r="O183" i="65"/>
  <c r="O182" i="65"/>
  <c r="P180" i="65"/>
  <c r="O180" i="65"/>
  <c r="O179" i="65"/>
  <c r="P178" i="65"/>
  <c r="O178" i="65"/>
  <c r="O177" i="65"/>
  <c r="P175" i="65"/>
  <c r="O175" i="65"/>
  <c r="O174" i="65"/>
  <c r="P173" i="65"/>
  <c r="O173" i="65"/>
  <c r="O172" i="65"/>
  <c r="P170" i="65"/>
  <c r="O170" i="65"/>
  <c r="O169" i="65"/>
  <c r="P168" i="65"/>
  <c r="O168" i="65"/>
  <c r="O167" i="65"/>
  <c r="P165" i="65"/>
  <c r="O165" i="65"/>
  <c r="O164" i="65"/>
  <c r="P163" i="65"/>
  <c r="O163" i="65"/>
  <c r="O162" i="65"/>
  <c r="P160" i="65"/>
  <c r="O160" i="65"/>
  <c r="O159" i="65"/>
  <c r="P158" i="65"/>
  <c r="O158" i="65"/>
  <c r="O157" i="65"/>
  <c r="P155" i="65"/>
  <c r="O155" i="65"/>
  <c r="O154" i="65"/>
  <c r="P153" i="65"/>
  <c r="O153" i="65"/>
  <c r="O152" i="65"/>
  <c r="P150" i="65"/>
  <c r="O150" i="65"/>
  <c r="O149" i="65"/>
  <c r="P148" i="65"/>
  <c r="O148" i="65"/>
  <c r="O147" i="65"/>
  <c r="P145" i="65"/>
  <c r="O145" i="65"/>
  <c r="O144" i="65"/>
  <c r="P143" i="65"/>
  <c r="O143" i="65"/>
  <c r="O142" i="65"/>
  <c r="P140" i="65"/>
  <c r="O140" i="65"/>
  <c r="O139" i="65"/>
  <c r="P138" i="65"/>
  <c r="O138" i="65"/>
  <c r="O137" i="65"/>
  <c r="P135" i="65"/>
  <c r="O135" i="65"/>
  <c r="O134" i="65"/>
  <c r="P133" i="65"/>
  <c r="O133" i="65"/>
  <c r="O132" i="65"/>
  <c r="P130" i="65"/>
  <c r="O130" i="65"/>
  <c r="O129" i="65"/>
  <c r="P128" i="65"/>
  <c r="O128" i="65"/>
  <c r="O127" i="65"/>
  <c r="P125" i="65"/>
  <c r="O125" i="65"/>
  <c r="O124" i="65"/>
  <c r="P123" i="65"/>
  <c r="O123" i="65"/>
  <c r="O122" i="65"/>
  <c r="P120" i="65"/>
  <c r="O120" i="65"/>
  <c r="O119" i="65"/>
  <c r="P118" i="65"/>
  <c r="O118" i="65"/>
  <c r="O117" i="65"/>
  <c r="P115" i="65"/>
  <c r="O115" i="65"/>
  <c r="O114" i="65"/>
  <c r="P113" i="65"/>
  <c r="O113" i="65"/>
  <c r="O112" i="65"/>
  <c r="P110" i="65"/>
  <c r="O110" i="65"/>
  <c r="O109" i="65"/>
  <c r="P108" i="65"/>
  <c r="O108" i="65"/>
  <c r="O107" i="65"/>
  <c r="P105" i="65"/>
  <c r="O105" i="65"/>
  <c r="O104" i="65"/>
  <c r="P103" i="65"/>
  <c r="O103" i="65"/>
  <c r="O102" i="65"/>
  <c r="P100" i="65"/>
  <c r="O100" i="65"/>
  <c r="O99" i="65"/>
  <c r="P98" i="65"/>
  <c r="O98" i="65"/>
  <c r="O97" i="65"/>
  <c r="P95" i="65"/>
  <c r="O95" i="65"/>
  <c r="O94" i="65"/>
  <c r="P93" i="65"/>
  <c r="O93" i="65"/>
  <c r="O92" i="65"/>
  <c r="P90" i="65"/>
  <c r="O90" i="65"/>
  <c r="O89" i="65"/>
  <c r="P88" i="65"/>
  <c r="O88" i="65"/>
  <c r="O87" i="65"/>
  <c r="P85" i="65"/>
  <c r="O85" i="65"/>
  <c r="O84" i="65"/>
  <c r="P83" i="65"/>
  <c r="O83" i="65"/>
  <c r="O82" i="65"/>
  <c r="P80" i="65"/>
  <c r="O80" i="65"/>
  <c r="O79" i="65"/>
  <c r="P78" i="65"/>
  <c r="O78" i="65"/>
  <c r="O77" i="65"/>
  <c r="P75" i="65"/>
  <c r="O75" i="65"/>
  <c r="O74" i="65"/>
  <c r="P73" i="65"/>
  <c r="O73" i="65"/>
  <c r="O72" i="65"/>
  <c r="P70" i="65"/>
  <c r="O70" i="65"/>
  <c r="O69" i="65"/>
  <c r="P68" i="65"/>
  <c r="O68" i="65"/>
  <c r="O67" i="65"/>
  <c r="P65" i="65"/>
  <c r="O65" i="65"/>
  <c r="O64" i="65"/>
  <c r="P63" i="65"/>
  <c r="O63" i="65"/>
  <c r="O62" i="65"/>
  <c r="P60" i="65"/>
  <c r="O60" i="65"/>
  <c r="O59" i="65"/>
  <c r="P58" i="65"/>
  <c r="O58" i="65"/>
  <c r="O57" i="65"/>
  <c r="P55" i="65"/>
  <c r="O55" i="65"/>
  <c r="O54" i="65"/>
  <c r="P53" i="65"/>
  <c r="O53" i="65"/>
  <c r="O52" i="65"/>
  <c r="P50" i="65"/>
  <c r="O50" i="65"/>
  <c r="O49" i="65"/>
  <c r="P48" i="65"/>
  <c r="O48" i="65"/>
  <c r="O47" i="65"/>
  <c r="P45" i="65"/>
  <c r="O45" i="65"/>
  <c r="O44" i="65"/>
  <c r="P43" i="65"/>
  <c r="O43" i="65"/>
  <c r="O42" i="65"/>
  <c r="P40" i="65"/>
  <c r="O40" i="65"/>
  <c r="O39" i="65"/>
  <c r="P38" i="65"/>
  <c r="O38" i="65"/>
  <c r="O37" i="65"/>
  <c r="P35" i="65"/>
  <c r="O35" i="65"/>
  <c r="O34" i="65"/>
  <c r="P33" i="65"/>
  <c r="O33" i="65"/>
  <c r="O32" i="65"/>
  <c r="P30" i="65"/>
  <c r="O30" i="65"/>
  <c r="O29" i="65"/>
  <c r="P28" i="65"/>
  <c r="O28" i="65"/>
  <c r="O27" i="65"/>
  <c r="P25" i="65"/>
  <c r="O25" i="65"/>
  <c r="O24" i="65"/>
  <c r="P23" i="65"/>
  <c r="O23" i="65"/>
  <c r="O22" i="65"/>
  <c r="P20" i="65"/>
  <c r="O20" i="65"/>
  <c r="O19" i="65"/>
  <c r="P18" i="65"/>
  <c r="O18" i="65"/>
  <c r="O17" i="65"/>
  <c r="P15" i="65"/>
  <c r="O15" i="65"/>
  <c r="O14" i="65"/>
  <c r="P13" i="65"/>
  <c r="O13" i="65"/>
  <c r="O12" i="65"/>
  <c r="P130" i="66"/>
  <c r="O130" i="66"/>
  <c r="O129" i="66"/>
  <c r="P128" i="66"/>
  <c r="O128" i="66"/>
  <c r="O127" i="66"/>
  <c r="P125" i="66"/>
  <c r="O125" i="66"/>
  <c r="O124" i="66"/>
  <c r="P123" i="66"/>
  <c r="O123" i="66"/>
  <c r="O122" i="66"/>
  <c r="P120" i="66"/>
  <c r="O120" i="66"/>
  <c r="O119" i="66"/>
  <c r="P118" i="66"/>
  <c r="O118" i="66"/>
  <c r="O117" i="66"/>
  <c r="P115" i="66"/>
  <c r="O115" i="66"/>
  <c r="O114" i="66"/>
  <c r="P113" i="66"/>
  <c r="O113" i="66"/>
  <c r="O112" i="66"/>
  <c r="P110" i="66"/>
  <c r="O110" i="66"/>
  <c r="O109" i="66"/>
  <c r="P108" i="66"/>
  <c r="O108" i="66"/>
  <c r="O107" i="66"/>
  <c r="P105" i="66"/>
  <c r="O105" i="66"/>
  <c r="O104" i="66"/>
  <c r="P103" i="66"/>
  <c r="O103" i="66"/>
  <c r="O102" i="66"/>
  <c r="P100" i="66"/>
  <c r="O100" i="66"/>
  <c r="O99" i="66"/>
  <c r="P98" i="66"/>
  <c r="O98" i="66"/>
  <c r="O97" i="66"/>
  <c r="P95" i="66"/>
  <c r="O95" i="66"/>
  <c r="O94" i="66"/>
  <c r="P93" i="66"/>
  <c r="O93" i="66"/>
  <c r="O92" i="66"/>
  <c r="P90" i="66"/>
  <c r="O90" i="66"/>
  <c r="O89" i="66"/>
  <c r="P88" i="66"/>
  <c r="O88" i="66"/>
  <c r="O87" i="66"/>
  <c r="P85" i="66"/>
  <c r="O85" i="66"/>
  <c r="O84" i="66"/>
  <c r="P83" i="66"/>
  <c r="O83" i="66"/>
  <c r="O82" i="66"/>
  <c r="P80" i="66"/>
  <c r="O80" i="66"/>
  <c r="O79" i="66"/>
  <c r="P78" i="66"/>
  <c r="O78" i="66"/>
  <c r="O77" i="66"/>
  <c r="P75" i="66"/>
  <c r="O75" i="66"/>
  <c r="O74" i="66"/>
  <c r="P73" i="66"/>
  <c r="O73" i="66"/>
  <c r="O72" i="66"/>
  <c r="P70" i="66"/>
  <c r="O70" i="66"/>
  <c r="O69" i="66"/>
  <c r="P68" i="66"/>
  <c r="O68" i="66"/>
  <c r="O67" i="66"/>
  <c r="P65" i="66"/>
  <c r="O65" i="66"/>
  <c r="O64" i="66"/>
  <c r="P63" i="66"/>
  <c r="O63" i="66"/>
  <c r="O62" i="66"/>
  <c r="P60" i="66"/>
  <c r="O60" i="66"/>
  <c r="O59" i="66"/>
  <c r="P58" i="66"/>
  <c r="O58" i="66"/>
  <c r="O57" i="66"/>
  <c r="P55" i="66"/>
  <c r="O55" i="66"/>
  <c r="O54" i="66"/>
  <c r="P53" i="66"/>
  <c r="O53" i="66"/>
  <c r="O52" i="66"/>
  <c r="P50" i="66"/>
  <c r="O50" i="66"/>
  <c r="O49" i="66"/>
  <c r="P48" i="66"/>
  <c r="O48" i="66"/>
  <c r="O47" i="66"/>
  <c r="P45" i="66"/>
  <c r="O45" i="66"/>
  <c r="O44" i="66"/>
  <c r="P43" i="66"/>
  <c r="O43" i="66"/>
  <c r="O42" i="66"/>
  <c r="P40" i="66"/>
  <c r="O40" i="66"/>
  <c r="O39" i="66"/>
  <c r="P38" i="66"/>
  <c r="O38" i="66"/>
  <c r="O37" i="66"/>
  <c r="P35" i="66"/>
  <c r="O35" i="66"/>
  <c r="O34" i="66"/>
  <c r="P33" i="66"/>
  <c r="O33" i="66"/>
  <c r="O32" i="66"/>
  <c r="P30" i="66"/>
  <c r="O30" i="66"/>
  <c r="O29" i="66"/>
  <c r="P28" i="66"/>
  <c r="O28" i="66"/>
  <c r="O27" i="66"/>
  <c r="P25" i="66"/>
  <c r="O25" i="66"/>
  <c r="O24" i="66"/>
  <c r="P23" i="66"/>
  <c r="O23" i="66"/>
  <c r="O22" i="66"/>
  <c r="P20" i="66"/>
  <c r="O20" i="66"/>
  <c r="O19" i="66"/>
  <c r="P18" i="66"/>
  <c r="O18" i="66"/>
  <c r="O17" i="66"/>
  <c r="P15" i="66"/>
  <c r="P13" i="66"/>
  <c r="O15" i="66"/>
  <c r="O14" i="66"/>
  <c r="O13" i="66"/>
  <c r="O12" i="66"/>
  <c r="P9" i="66"/>
  <c r="P7" i="66"/>
  <c r="O9" i="66"/>
  <c r="O8" i="66"/>
  <c r="O7" i="66"/>
  <c r="O6" i="66"/>
  <c r="T1" i="65"/>
  <c r="P202" i="65" l="1"/>
  <c r="P6" i="65"/>
  <c r="P8" i="65"/>
  <c r="P6" i="66"/>
  <c r="P14" i="66"/>
  <c r="P12" i="66"/>
  <c r="P8" i="66"/>
  <c r="P17" i="66"/>
  <c r="P19" i="66"/>
  <c r="P22" i="66"/>
  <c r="P24" i="66"/>
  <c r="P27" i="66"/>
  <c r="P29" i="66"/>
  <c r="P32" i="66"/>
  <c r="P34" i="66"/>
  <c r="P37" i="66"/>
  <c r="P39" i="66"/>
  <c r="P42" i="66"/>
  <c r="P44" i="66"/>
  <c r="P47" i="66"/>
  <c r="P49" i="66"/>
  <c r="P52" i="66"/>
  <c r="P54" i="66"/>
  <c r="P57" i="66"/>
  <c r="P59" i="66"/>
  <c r="P62" i="66"/>
  <c r="P64" i="66"/>
  <c r="P67" i="66"/>
  <c r="P69" i="66"/>
  <c r="P72" i="66"/>
  <c r="P74" i="66"/>
  <c r="P77" i="66"/>
  <c r="P79" i="66"/>
  <c r="P82" i="66"/>
  <c r="P84" i="66"/>
  <c r="P87" i="66"/>
  <c r="P89" i="66"/>
  <c r="P92" i="66"/>
  <c r="P94" i="66"/>
  <c r="P97" i="66"/>
  <c r="P99" i="66"/>
  <c r="P102" i="66"/>
  <c r="P104" i="66"/>
  <c r="P107" i="66"/>
  <c r="P109" i="66"/>
  <c r="P112" i="66"/>
  <c r="P114" i="66"/>
  <c r="P117" i="66"/>
  <c r="P119" i="66"/>
  <c r="P122" i="66"/>
  <c r="P124" i="66"/>
  <c r="P127" i="66"/>
  <c r="P129" i="66"/>
  <c r="P14" i="65"/>
  <c r="P24" i="65"/>
  <c r="P34" i="65"/>
  <c r="P57" i="65"/>
  <c r="P12" i="65"/>
  <c r="P17" i="65"/>
  <c r="P22" i="65"/>
  <c r="P29" i="65"/>
  <c r="P37" i="65"/>
  <c r="P42" i="65"/>
  <c r="P47" i="65"/>
  <c r="P52" i="65"/>
  <c r="P59" i="65"/>
  <c r="P64" i="65"/>
  <c r="P69" i="65"/>
  <c r="P74" i="65"/>
  <c r="P77" i="65"/>
  <c r="P79" i="65"/>
  <c r="P84" i="65"/>
  <c r="P87" i="65"/>
  <c r="P89" i="65"/>
  <c r="P92" i="65"/>
  <c r="P94" i="65"/>
  <c r="P97" i="65"/>
  <c r="P99" i="65"/>
  <c r="P104" i="65"/>
  <c r="P109" i="65"/>
  <c r="P114" i="65"/>
  <c r="P119" i="65"/>
  <c r="P122" i="65"/>
  <c r="P127" i="65"/>
  <c r="P129" i="65"/>
  <c r="P134" i="65"/>
  <c r="P139" i="65"/>
  <c r="P144" i="65"/>
  <c r="P149" i="65"/>
  <c r="P152" i="65"/>
  <c r="P157" i="65"/>
  <c r="P162" i="65"/>
  <c r="P164" i="65"/>
  <c r="P169" i="65"/>
  <c r="P172" i="65"/>
  <c r="P174" i="65"/>
  <c r="P177" i="65"/>
  <c r="P179" i="65"/>
  <c r="P182" i="65"/>
  <c r="P184" i="65"/>
  <c r="P187" i="65"/>
  <c r="P189" i="65"/>
  <c r="P192" i="65"/>
  <c r="P194" i="65"/>
  <c r="P197" i="65"/>
  <c r="P199" i="65"/>
  <c r="P204" i="65"/>
  <c r="P207" i="65"/>
  <c r="P209" i="65"/>
  <c r="P212" i="65"/>
  <c r="P214" i="65"/>
  <c r="P217" i="65"/>
  <c r="P219" i="65"/>
  <c r="P222" i="65"/>
  <c r="P224" i="65"/>
  <c r="P227" i="65"/>
  <c r="P229" i="65"/>
  <c r="P232" i="65"/>
  <c r="P234" i="65"/>
  <c r="P237" i="65"/>
  <c r="P239" i="65"/>
  <c r="P3" i="65"/>
  <c r="P19" i="65"/>
  <c r="P27" i="65"/>
  <c r="P32" i="65"/>
  <c r="P39" i="65"/>
  <c r="P44" i="65"/>
  <c r="P49" i="65"/>
  <c r="P54" i="65"/>
  <c r="P62" i="65"/>
  <c r="P67" i="65"/>
  <c r="P72" i="65"/>
  <c r="P82" i="65"/>
  <c r="P102" i="65"/>
  <c r="P107" i="65"/>
  <c r="P112" i="65"/>
  <c r="P117" i="65"/>
  <c r="P124" i="65"/>
  <c r="P132" i="65"/>
  <c r="P137" i="65"/>
  <c r="P142" i="65"/>
  <c r="P147" i="65"/>
  <c r="P154" i="65"/>
  <c r="P159" i="65"/>
  <c r="P167" i="65"/>
  <c r="C7" i="59" l="1"/>
  <c r="C9" i="59" s="1"/>
  <c r="C11" i="59" s="1"/>
  <c r="C13" i="59" s="1"/>
  <c r="C15" i="59" s="1"/>
  <c r="C17" i="59" s="1"/>
  <c r="C19" i="59" s="1"/>
  <c r="C21" i="59" s="1"/>
  <c r="C23" i="59" s="1"/>
  <c r="C6" i="59"/>
  <c r="C8" i="59" s="1"/>
  <c r="C10" i="59" s="1"/>
  <c r="C12" i="59" s="1"/>
  <c r="C14" i="59" s="1"/>
  <c r="C16" i="59" s="1"/>
  <c r="C18" i="59" s="1"/>
  <c r="C20" i="59" s="1"/>
  <c r="C22" i="59" s="1"/>
</calcChain>
</file>

<file path=xl/comments1.xml><?xml version="1.0" encoding="utf-8"?>
<comments xmlns="http://schemas.openxmlformats.org/spreadsheetml/2006/main">
  <authors>
    <author>Autor</author>
  </authors>
  <commentList>
    <comment ref="A2" authorId="0" shapeId="0">
      <text>
        <r>
          <rPr>
            <sz val="9"/>
            <color indexed="81"/>
            <rFont val="Segoe UI"/>
            <family val="2"/>
          </rPr>
          <t xml:space="preserve">Die Tabellen zur Landwirtschaft sind in den grün hinterlegten Registerblättern aufgeführt. </t>
        </r>
      </text>
    </comment>
    <comment ref="A15" authorId="0" shapeId="0">
      <text>
        <r>
          <rPr>
            <sz val="9"/>
            <color indexed="81"/>
            <rFont val="Arial"/>
            <family val="2"/>
          </rPr>
          <t xml:space="preserve">Die Tabellen zur Ernährungswirtschaft sind in den gelb hinterlegten Registerblättern aufgeführt. </t>
        </r>
      </text>
    </comment>
    <comment ref="A62" authorId="0" shapeId="0">
      <text>
        <r>
          <rPr>
            <sz val="9"/>
            <color indexed="81"/>
            <rFont val="Segoe UI"/>
            <family val="2"/>
          </rPr>
          <t xml:space="preserve">Die Tabellen zu Preise und Löhne sind in den blau hinterlegten Registerblättern aufgeführt. </t>
        </r>
      </text>
    </comment>
    <comment ref="A76" authorId="0" shapeId="0">
      <text>
        <r>
          <rPr>
            <sz val="9"/>
            <color indexed="81"/>
            <rFont val="Segoe UI"/>
            <family val="2"/>
          </rPr>
          <t xml:space="preserve">Die Tabellen zum Außenhandel sind in den lila hinterlegten Registerblättern aufgeführt. </t>
        </r>
      </text>
    </comment>
    <comment ref="A79" authorId="0" shapeId="0">
      <text>
        <r>
          <rPr>
            <sz val="9"/>
            <color indexed="81"/>
            <rFont val="Segoe UI"/>
            <family val="2"/>
          </rPr>
          <t xml:space="preserve">Die Tabellen zu Forst- und Holzwirtschaft sind in den oliv hinterlegten Registerblättern aufgeführt. </t>
        </r>
      </text>
    </comment>
  </commentList>
</comments>
</file>

<file path=xl/sharedStrings.xml><?xml version="1.0" encoding="utf-8"?>
<sst xmlns="http://schemas.openxmlformats.org/spreadsheetml/2006/main" count="9725" uniqueCount="2423">
  <si>
    <t xml:space="preserve">Inhaltsübersicht
</t>
  </si>
  <si>
    <t>März</t>
  </si>
  <si>
    <t>Dezember</t>
  </si>
  <si>
    <t>September</t>
  </si>
  <si>
    <t>Juni</t>
  </si>
  <si>
    <t xml:space="preserve">Raps </t>
  </si>
  <si>
    <t>Hülsenfrüchte zusammen</t>
  </si>
  <si>
    <t>.</t>
  </si>
  <si>
    <t>Ackerbohne</t>
  </si>
  <si>
    <t>2023/2024</t>
  </si>
  <si>
    <t>Futtererbse</t>
  </si>
  <si>
    <t>2022/2023</t>
  </si>
  <si>
    <t>2021/2022</t>
  </si>
  <si>
    <t>Mai</t>
  </si>
  <si>
    <t>April</t>
  </si>
  <si>
    <t>Febr.</t>
  </si>
  <si>
    <t>Jan.</t>
  </si>
  <si>
    <t>Dez.</t>
  </si>
  <si>
    <t>Nov.</t>
  </si>
  <si>
    <t>Okt.</t>
  </si>
  <si>
    <t>Sept.</t>
  </si>
  <si>
    <t>Aug.</t>
  </si>
  <si>
    <t>Juli</t>
  </si>
  <si>
    <t>Kalenderjahr</t>
  </si>
  <si>
    <t>Produkt</t>
  </si>
  <si>
    <t>Deutschland</t>
  </si>
  <si>
    <t>Käufe der aufnehmenden Hand aus der Landwirtschaft von Hülsenfrüchten und Ölsaaten in 1.000 Tonnen - Vorläufige Zahlen</t>
  </si>
  <si>
    <t>Raps</t>
  </si>
  <si>
    <t>Sonstige Hülsenfrüchte 1)</t>
  </si>
  <si>
    <t>Marktbestände an Hülsenfrüchten am Ende des Monats in 1.000 Tonnen - Vorläufige Zahlen
monatliche meldende Betriebe und Kleinbetriebe</t>
  </si>
  <si>
    <t>insgesamt</t>
  </si>
  <si>
    <t>Speisefetten</t>
  </si>
  <si>
    <t xml:space="preserve">Herstellung von Margarine </t>
  </si>
  <si>
    <t>Margarine</t>
  </si>
  <si>
    <t>Insgesamt</t>
  </si>
  <si>
    <t>Bestände von Öle und Fette (Rohöl) an Ölmühlen</t>
  </si>
  <si>
    <t>anderen Ölsaaten</t>
  </si>
  <si>
    <t>Bestände von Ölsaaten an Ölmühlen</t>
  </si>
  <si>
    <t>andere Ölsaaten</t>
  </si>
  <si>
    <t>Anfall von Ölkuchen und -schroten aus</t>
  </si>
  <si>
    <t xml:space="preserve">Herstellung von pflanzlichen Ölen und Fetten (Rohöl) aus </t>
  </si>
  <si>
    <t>Herstellung von pflanzlichen Ölen und Fetten (Rohöl)</t>
  </si>
  <si>
    <t>Verarbeitung von Ölsaaten</t>
  </si>
  <si>
    <t>Andere</t>
  </si>
  <si>
    <t>aus EU (einschl. D)</t>
  </si>
  <si>
    <t>Zugang zu Ölsaaten</t>
  </si>
  <si>
    <t xml:space="preserve">inländischer Herkunft </t>
  </si>
  <si>
    <t>Nov</t>
  </si>
  <si>
    <t>Okt</t>
  </si>
  <si>
    <t>Sep</t>
  </si>
  <si>
    <t>Aug</t>
  </si>
  <si>
    <t>Jul</t>
  </si>
  <si>
    <t>Jun</t>
  </si>
  <si>
    <t>Apr</t>
  </si>
  <si>
    <t>Feb</t>
  </si>
  <si>
    <t>Jan</t>
  </si>
  <si>
    <t>Podukt aus:</t>
  </si>
  <si>
    <t>Merkmal</t>
  </si>
  <si>
    <t>Raps und Rübsen</t>
  </si>
  <si>
    <t>Jahr</t>
  </si>
  <si>
    <t>Marktbestände an Ölkuchen, Expellern und Extraktionsschroten am Ende des Monats in 1.000 Tonnen Produktgewicht</t>
  </si>
  <si>
    <t>Ölkuchen aller Ölsaaten</t>
  </si>
  <si>
    <t>Verkauf ins Ausland</t>
  </si>
  <si>
    <t>Extraktionsnschrote aller Ölsaaten</t>
  </si>
  <si>
    <t>Verkauf an den Handel</t>
  </si>
  <si>
    <t>Verkauf für Futterzwecke</t>
  </si>
  <si>
    <t xml:space="preserve"> Sept.</t>
  </si>
  <si>
    <t xml:space="preserve"> Mai</t>
  </si>
  <si>
    <t xml:space="preserve"> April</t>
  </si>
  <si>
    <t xml:space="preserve"> Febr.</t>
  </si>
  <si>
    <t>Erzeugnis</t>
  </si>
  <si>
    <t>darunter Raps</t>
  </si>
  <si>
    <t>Ausfuhr</t>
  </si>
  <si>
    <t>Nahrungszwecke</t>
  </si>
  <si>
    <t>an die Verarbeitung</t>
  </si>
  <si>
    <t>an den Handel - für Endverbraucher, nicht Endverbraucher und an gewerbliche Abfüller</t>
  </si>
  <si>
    <t>Käufer</t>
  </si>
  <si>
    <t>Verkauf für:</t>
  </si>
  <si>
    <t>Tabellennummer: 0204470-0000</t>
  </si>
  <si>
    <t>Juli - Nov</t>
  </si>
  <si>
    <t>Tabellennummer: 0201750</t>
  </si>
  <si>
    <t>Tabellennummer: 0201730</t>
  </si>
  <si>
    <t>Tabellennummer: 0201700</t>
  </si>
  <si>
    <t>Tabellennummer: 0201230</t>
  </si>
  <si>
    <t>Tabellennummer: 0201130</t>
  </si>
  <si>
    <t>B. Ernährungswirtschaft</t>
  </si>
  <si>
    <t>Getreide, Hülsenfrüchte, Raps und Futtermittel</t>
  </si>
  <si>
    <t>Versorgungsbilanz für Getreide</t>
  </si>
  <si>
    <t>Getreidekäufe der aufnehmenden Hand von der Landwirtschaft - vorläufig</t>
  </si>
  <si>
    <t>Versorgungsbilanz für Mehl</t>
  </si>
  <si>
    <t>Getreidevermahlung und Mehlausbeute in Handelsmühlen</t>
  </si>
  <si>
    <t>Herstellung von Mehl in Handelsmühlen</t>
  </si>
  <si>
    <t>Herstellung von Malz</t>
  </si>
  <si>
    <t>Versorgungsbilanz für Getreide (Nr. 0201030)</t>
  </si>
  <si>
    <t>Zucker</t>
  </si>
  <si>
    <t>Vieh und Fleisch</t>
  </si>
  <si>
    <t>Milch und Fette</t>
  </si>
  <si>
    <t>Ernährungsgewerbe</t>
  </si>
  <si>
    <t>Getreidekäufe der aufnehmenden Hand von der Landwirtschaft - vorläufig (Nr. 0201060)</t>
  </si>
  <si>
    <t>Käufe der aufnehmenden Hand von der Landwirtschaft - Hülsenfrüchte und Ölsaaten (Nr. 0201130)</t>
  </si>
  <si>
    <t>Bestände der Wirtschaft an Getreide und Getreideerzeugnissen - vorläufige Zahlen (Nr. 0201190)</t>
  </si>
  <si>
    <t>Marktbestände an Hülsenfrüchten und Raps (vorläufige Zahlen) (Nr. 0201230)</t>
  </si>
  <si>
    <t>Marktbestände an Futtermitteln (Nr. 0201260)</t>
  </si>
  <si>
    <t>Versorgungsbilanz für Mehl (Nr. 0201290)</t>
  </si>
  <si>
    <t>Getreidevermahlung und Mehlausbeute in Handelsmühlen (Nr. 0201330)</t>
  </si>
  <si>
    <t>Herstellung von Mehl in Handelsmühlen (Nr. 0201360)</t>
  </si>
  <si>
    <t>Herstellung von Malz (Nr. 0201490)</t>
  </si>
  <si>
    <t>Herstellung von Mischfutter (vorläufge Zahlen) (Nr. 0201530)</t>
  </si>
  <si>
    <t>Verarbeitung von Getreide zu Mischfutter (vorläufige Zahlen) (Nr. 0201560)</t>
  </si>
  <si>
    <t>Verarbeitung von Nicht-Getreide- und anderen Komponenten zu Mischfutter (vorläufige Zahlen) (Nr. 0201630)</t>
  </si>
  <si>
    <t>Bericht über Öle und Fette in Deutschland - vorläufige Zahlen (Nr. 0201700)</t>
  </si>
  <si>
    <t>Marktbestände an Ölkuchen, Expellern und Extraktionsschroten (Nr. 0201730)</t>
  </si>
  <si>
    <t>Verkäufe der Ölmühlen von Ölkuchen und Ölschroten - Vorläufige Zahlen (Nr. 0201750)</t>
  </si>
  <si>
    <t>Zuckererzeugung, Zuckerabsatz und Zuckerbestände (Nr. 0202030)</t>
  </si>
  <si>
    <t>Zuckerabsatz der Zuckerfabriken und Handelsunternehmen (Nr. 0202060)</t>
  </si>
  <si>
    <t>Schlachtungen von Tieren in- und ausländischer Herkunft (Nr. 0203160)</t>
  </si>
  <si>
    <t>Durchschnittsgewichte der gewerblich geschlachteten Tiere (Nr. 0203190)</t>
  </si>
  <si>
    <t>Fleischanfall von geschlachteten Tieren in- und ausländischer Herkunft (Nr. 0203230)</t>
  </si>
  <si>
    <t>Monatliche Rohmilchlieferung der deutschen Erzeuger an deutsche milchwirtschaftliche Unternehmen nach Kreisen (Nr. 0204035)</t>
  </si>
  <si>
    <t>Kuhmilchlieferung der Erzeuger an deutsche milchwirtschaftliche Unternehmen (Nr. 0204040)</t>
  </si>
  <si>
    <t>Ziegen- und Schafmilchanlieferung der deutsche Erzeuger an deutsche milchwirtschaftliche Unternehmen (Nr. 0204047)</t>
  </si>
  <si>
    <t>Herstellung von ausgewählten, ökologisch/biologisch erzeugten, Milchprodukten nach Monaten (Nr. 0204050)</t>
  </si>
  <si>
    <t>Herstellung von Käse nach Fettstufen und Monaten (Nr. 0204340)</t>
  </si>
  <si>
    <t>Verkauf von Ölen durch Ölmühlen und Raffinerien (Nr. 0204470)</t>
  </si>
  <si>
    <t>Bestände an Ölsaaten und -früchten bei den Ölmühlen (Nr. 0204490)</t>
  </si>
  <si>
    <t>Produktionsindex des Produzierenden Ernährungsgewerbes (Nr. 0206030)</t>
  </si>
  <si>
    <t>Beschäftigte, Umsatz und Exportquote der fachlichen Betriebsteile des Produzierenden Ernährungsgewerbes (Nr. 0206060)</t>
  </si>
  <si>
    <t>Betriebe, Beschäftigte, Arbeitsstunden und Entgelte des Produzierenden Ernährungsgewerbes (Nr. 0206090)</t>
  </si>
  <si>
    <t>Umsatz und Exportquote der Betriebe des Produzierenden Ernährungsgewerbes (Nr. 0206130)</t>
  </si>
  <si>
    <t>Entwicklung ausgewählter Wirtschaftsdaten des Produzierenden Ernährungsgewerbes (Nr. 0206160)</t>
  </si>
  <si>
    <t>2) Einschließlich Sorghum und anderes Getreide.</t>
  </si>
  <si>
    <t>Selbstversorgungsgrad in %</t>
  </si>
  <si>
    <t xml:space="preserve">                 /</t>
  </si>
  <si>
    <t>dgl. kg je Kopf</t>
  </si>
  <si>
    <t>Nahrung (Produktgewicht)</t>
  </si>
  <si>
    <t>Ausbeute (%)</t>
  </si>
  <si>
    <t>Nahrung (Getreidewert)</t>
  </si>
  <si>
    <t>Energetische Nutzung</t>
  </si>
  <si>
    <t>Industrielle Verwertung</t>
  </si>
  <si>
    <t>Verluste</t>
  </si>
  <si>
    <t>Futter</t>
  </si>
  <si>
    <t>Saatgut</t>
  </si>
  <si>
    <t>Inlandsverwendung</t>
  </si>
  <si>
    <t>Einfuhr</t>
  </si>
  <si>
    <t>Endbestand</t>
  </si>
  <si>
    <t>Anfangsbestand</t>
  </si>
  <si>
    <t>Gesamtbilanz</t>
  </si>
  <si>
    <t>Nahrung</t>
  </si>
  <si>
    <t>Verwendung über den Markt</t>
  </si>
  <si>
    <t>Verkäufe an Landwirtschaft</t>
  </si>
  <si>
    <t>Verkäufe</t>
  </si>
  <si>
    <t>Marktbilanz</t>
  </si>
  <si>
    <t>dgl. in % der Erzeugung</t>
  </si>
  <si>
    <t>Energiezwecke</t>
  </si>
  <si>
    <t>Eigenverbrauch</t>
  </si>
  <si>
    <t>Zugang vom Markt</t>
  </si>
  <si>
    <t>Erzeugungsbilanz</t>
  </si>
  <si>
    <t>Wirtschaftsjahr</t>
  </si>
  <si>
    <t>Körnermais</t>
  </si>
  <si>
    <t>Triticale</t>
  </si>
  <si>
    <t>Hafer</t>
  </si>
  <si>
    <t>Gerste</t>
  </si>
  <si>
    <t>Roggen</t>
  </si>
  <si>
    <t>Hartweizen</t>
  </si>
  <si>
    <t>Weichweizen</t>
  </si>
  <si>
    <t>Getreideart /</t>
  </si>
  <si>
    <t>Tabellennummer: 02013030</t>
  </si>
  <si>
    <t>1 000 t</t>
  </si>
  <si>
    <t xml:space="preserve"> </t>
  </si>
  <si>
    <t>Getreide insgesamt</t>
  </si>
  <si>
    <t xml:space="preserve">Triticale </t>
  </si>
  <si>
    <t>Mais</t>
  </si>
  <si>
    <t>Übrige Gerste</t>
  </si>
  <si>
    <t>Braugerste</t>
  </si>
  <si>
    <t>Hartweizen (Durum)</t>
  </si>
  <si>
    <t>Wirtschaftsjahr insgesamt</t>
  </si>
  <si>
    <t>Juli - November</t>
  </si>
  <si>
    <t>Feb.</t>
  </si>
  <si>
    <t>1. Monatlich meldende Betriebe</t>
  </si>
  <si>
    <t>Tabellennummer: 0201060</t>
  </si>
  <si>
    <t>…</t>
  </si>
  <si>
    <t xml:space="preserve">Roggenmehl </t>
  </si>
  <si>
    <t>Sonstiges Getreide zusammen in Getreidewert</t>
  </si>
  <si>
    <t xml:space="preserve">Hartweizen zusammen in Getreidewert                </t>
  </si>
  <si>
    <t xml:space="preserve">Hartweizenmehl, Grieß und Dunst </t>
  </si>
  <si>
    <t xml:space="preserve">Hartweizen </t>
  </si>
  <si>
    <t>Malz aus Gerste</t>
  </si>
  <si>
    <t xml:space="preserve">Weichweizen zusammen in Getreidewert                </t>
  </si>
  <si>
    <t>Malz aus Weizen</t>
  </si>
  <si>
    <t xml:space="preserve">Weichweizenmehl, Grieß und Dunst </t>
  </si>
  <si>
    <t xml:space="preserve">Übrige Gerste </t>
  </si>
  <si>
    <t xml:space="preserve">Weichweizen  </t>
  </si>
  <si>
    <t xml:space="preserve">2. Produktgewicht am 30. Juni </t>
  </si>
  <si>
    <t>Februar</t>
  </si>
  <si>
    <t xml:space="preserve">Januar </t>
  </si>
  <si>
    <t>November</t>
  </si>
  <si>
    <t>Oktober</t>
  </si>
  <si>
    <t>August</t>
  </si>
  <si>
    <t>Sonstiges Getreide</t>
  </si>
  <si>
    <t>Monat</t>
  </si>
  <si>
    <t xml:space="preserve">1. In Getreidewert am Ende des Monats </t>
  </si>
  <si>
    <t>Bestände der Wirtschaft an Getreide und Getreideerzeugnissen (vorläufige Zahlen)</t>
  </si>
  <si>
    <t>Nährmittel aus Gerste / Hafer</t>
  </si>
  <si>
    <t xml:space="preserve">Tabellennummer: 0201190
</t>
  </si>
  <si>
    <t xml:space="preserve">Juni </t>
  </si>
  <si>
    <t xml:space="preserve">Dez. </t>
  </si>
  <si>
    <t xml:space="preserve">Fisch-,Fleischknochen-, Tier- und Blutmehl, DDGS, Zitrus- und Obsttrester </t>
  </si>
  <si>
    <t>Bundesgebiet Ost</t>
  </si>
  <si>
    <t>Bundesgebiet West</t>
  </si>
  <si>
    <t>1 000 t Produktgewicht am Ende des Monats</t>
  </si>
  <si>
    <t>Tabellennummer: 0201260</t>
  </si>
  <si>
    <t xml:space="preserve">1) Nur bei Mischfutterbetrieben.
</t>
  </si>
  <si>
    <t>2) Mischfutter ingesamt für alle Nutzungsarten.</t>
  </si>
  <si>
    <t>Herstellung in Handelsmühlen</t>
  </si>
  <si>
    <t>Mehl insgesamt</t>
  </si>
  <si>
    <t>Roggenmehl</t>
  </si>
  <si>
    <t>Weichweizen- und Hartweizenmehl</t>
  </si>
  <si>
    <t>Tabellenummer: 0201290</t>
  </si>
  <si>
    <t>Bilanzposition</t>
  </si>
  <si>
    <t xml:space="preserve">Monat </t>
  </si>
  <si>
    <t xml:space="preserve">Roggen </t>
  </si>
  <si>
    <t xml:space="preserve">Dezember </t>
  </si>
  <si>
    <t>Januar</t>
  </si>
  <si>
    <t>Tabellennummer: 0201330</t>
  </si>
  <si>
    <t>Vermahlung
1 000 t</t>
  </si>
  <si>
    <t>Mehlausbeute
%</t>
  </si>
  <si>
    <t>Eine gesonderte Kennzeichnung der Änderungen kann aus  technischen Gründen nicht erfolgen.</t>
  </si>
  <si>
    <t xml:space="preserve">  </t>
  </si>
  <si>
    <t>Hartweizenmehl                              einschließlich Grieß und Dunst</t>
  </si>
  <si>
    <t>Weichweizenmehl                                 einschließlich Grieß und Dunst</t>
  </si>
  <si>
    <t xml:space="preserve">Juni  </t>
  </si>
  <si>
    <t>Tabellennummer: 0201360</t>
  </si>
  <si>
    <t xml:space="preserve">Mehl einschließlich Grieß und Dunst insgesamt </t>
  </si>
  <si>
    <t xml:space="preserve">1) ab dem WJ 2012/13  jährliche Meldung unter 10 000 t. </t>
  </si>
  <si>
    <t>2020/2021</t>
  </si>
  <si>
    <t>2019/2020</t>
  </si>
  <si>
    <t>Gerstenmalz</t>
  </si>
  <si>
    <t>Weizenmalz</t>
  </si>
  <si>
    <t>in 1 000 t</t>
  </si>
  <si>
    <t>Tabellennummer: 0201490</t>
  </si>
  <si>
    <t xml:space="preserve">Mai </t>
  </si>
  <si>
    <t xml:space="preserve">April </t>
  </si>
  <si>
    <t xml:space="preserve">Februar </t>
  </si>
  <si>
    <t>Nutzgeflügel</t>
  </si>
  <si>
    <t>Mastgeflügel</t>
  </si>
  <si>
    <t>Schweine</t>
  </si>
  <si>
    <t>Kälber</t>
  </si>
  <si>
    <t>Pferde</t>
  </si>
  <si>
    <t>Tabellennummer: 0201530</t>
  </si>
  <si>
    <t>Rinder (ohne Kälber)</t>
  </si>
  <si>
    <t>Getreideanteil %</t>
  </si>
  <si>
    <t xml:space="preserve">3) sofern die Daten der Jahresmelder aus Datenschutzgründen gepunktet sind, umfasst die ausgewiesene Gesamtherstellung ausschließlich die Monatsmeldungen von Juli bis Juni. </t>
  </si>
  <si>
    <t xml:space="preserve">1) Einschließlich "Sonstiges Mischfutter". </t>
  </si>
  <si>
    <t>2) Jahresmelder</t>
  </si>
  <si>
    <t>Gesamtherstellung 2)</t>
  </si>
  <si>
    <t xml:space="preserve">   Juni </t>
  </si>
  <si>
    <t xml:space="preserve">   Mai </t>
  </si>
  <si>
    <t xml:space="preserve">   April</t>
  </si>
  <si>
    <t xml:space="preserve">   März </t>
  </si>
  <si>
    <t xml:space="preserve">   Februar </t>
  </si>
  <si>
    <t xml:space="preserve">   Januar </t>
  </si>
  <si>
    <t xml:space="preserve">   November</t>
  </si>
  <si>
    <t xml:space="preserve">   Oktober</t>
  </si>
  <si>
    <t xml:space="preserve">   September</t>
  </si>
  <si>
    <t xml:space="preserve">   August</t>
  </si>
  <si>
    <t xml:space="preserve">   Juli</t>
  </si>
  <si>
    <t xml:space="preserve">   März</t>
  </si>
  <si>
    <t xml:space="preserve">   Februar</t>
  </si>
  <si>
    <t xml:space="preserve">   Dezember</t>
  </si>
  <si>
    <t xml:space="preserve">Getreide
insgesamt </t>
  </si>
  <si>
    <t xml:space="preserve">Hafer </t>
  </si>
  <si>
    <t xml:space="preserve">Gerste </t>
  </si>
  <si>
    <t>Tabellennummer: 0201560</t>
  </si>
  <si>
    <t xml:space="preserve">1)  Jahresmelder </t>
  </si>
  <si>
    <t xml:space="preserve">2) sofern die Daten der Jahresmelder aus Datenschutzgründen gepunktet sind, umfasst die ausgewiesene Gesamtherstellung ausschließlich die Monatsmeldungen von Juli bis Juni. </t>
  </si>
  <si>
    <t>Verarbeitung von Nicht-Getreide- und anderen Komponenten zu Mischfutter (vorläufige Zahlen)
Monatlich meldende Betriebe und Kleinbetriebe</t>
  </si>
  <si>
    <t>Tabellennummer: 0201630</t>
  </si>
  <si>
    <t>Futtererbsen</t>
  </si>
  <si>
    <t>Ackerbohnen</t>
  </si>
  <si>
    <t>Zitrus-, Obsttrester</t>
  </si>
  <si>
    <t>Melasse-, Rübenschnitzel</t>
  </si>
  <si>
    <t>Ölkuchen</t>
  </si>
  <si>
    <t>Kleberfutter</t>
  </si>
  <si>
    <t>darunter aus: Sojabohnen</t>
  </si>
  <si>
    <t>darunter aus: Raps</t>
  </si>
  <si>
    <t xml:space="preserve">März </t>
  </si>
  <si>
    <t xml:space="preserve">Deutschland </t>
  </si>
  <si>
    <t>Jahresmelder</t>
  </si>
  <si>
    <t>4) sofern die Daten der Jahresmelder aus Datenschutzgründen nicht ausgewiesen sind, umfasst die ausgewiesene Gesamtherstellung ausschließlich die Monatsmeldungen von Juli bis Juni.</t>
  </si>
  <si>
    <t xml:space="preserve">3) verarbeitetes tierisches Protein (vtP). </t>
  </si>
  <si>
    <t>Zuckererzeugung, Zuckerabsatz und Zuckerbestände</t>
  </si>
  <si>
    <t>1 000 t Weißzuckerwert</t>
  </si>
  <si>
    <t>Zuckererzeugung</t>
  </si>
  <si>
    <t>Zuckerabsatz insgesamt</t>
  </si>
  <si>
    <t>-</t>
  </si>
  <si>
    <t>Oktober - Dezember</t>
  </si>
  <si>
    <t>x</t>
  </si>
  <si>
    <t>Tabellennummer: 0202030</t>
  </si>
  <si>
    <t>1) Am Monatsende, ohne Zollläger.</t>
  </si>
  <si>
    <t>Zuckerabsatz der Zuckerfabriken und Handelsunternehmen</t>
  </si>
  <si>
    <t xml:space="preserve">Zuckerabsatz insgesamt </t>
  </si>
  <si>
    <t>Haushaltszucker</t>
  </si>
  <si>
    <t>davon für</t>
  </si>
  <si>
    <t>Süßwaren</t>
  </si>
  <si>
    <t>Backwaren</t>
  </si>
  <si>
    <t>Nährmittel, Backmittel</t>
  </si>
  <si>
    <t>Speiseeis und Milcherzeugnisse</t>
  </si>
  <si>
    <t>Wein, Sekt</t>
  </si>
  <si>
    <t>Erfrischungsgetränke,</t>
  </si>
  <si>
    <t>Fruchtsaft, Obstwein</t>
  </si>
  <si>
    <t>Bier, Spirituosen</t>
  </si>
  <si>
    <t>zusammen</t>
  </si>
  <si>
    <t>Tabellenummer: 0202060</t>
  </si>
  <si>
    <t>Brotaufstrich, Obst- und Gemüsekonserven</t>
  </si>
  <si>
    <t>Inlandsabsatz für Nahrung Zusammen</t>
  </si>
  <si>
    <t>Zuckerabsatz Insgesamt</t>
  </si>
  <si>
    <t>Verarbeitungszucker zu Nahrungszwecken</t>
  </si>
  <si>
    <t>Inlandsabsatz für industrielle Zwecke</t>
  </si>
  <si>
    <t>1) Haushaltszucker für Futterzwecke (geschätzt): im Inlandsabsatz für Nahrung nicht enthalten, dafür im Zuckerabsatz insgesamt enthalten.</t>
  </si>
  <si>
    <t>. = kein Nachweis vorhanden oder aus Gründen des Datenschutzes betrieblicher Einzeldaten nicht veröffentlicht.</t>
  </si>
  <si>
    <t>Altenburger Land</t>
  </si>
  <si>
    <t>16077</t>
  </si>
  <si>
    <t>Greiz</t>
  </si>
  <si>
    <t>16076</t>
  </si>
  <si>
    <t>Saale-Orla-Kreis</t>
  </si>
  <si>
    <t>16075</t>
  </si>
  <si>
    <t>Saale-Holzland-Kreis</t>
  </si>
  <si>
    <t>16074</t>
  </si>
  <si>
    <t>Saalfeld-Rudolstadt</t>
  </si>
  <si>
    <t>16073</t>
  </si>
  <si>
    <t>Sonneberg</t>
  </si>
  <si>
    <t>16072</t>
  </si>
  <si>
    <t>Weimarer Land</t>
  </si>
  <si>
    <t>16071</t>
  </si>
  <si>
    <t>Ilm-Kreis</t>
  </si>
  <si>
    <t>16070</t>
  </si>
  <si>
    <t>Hildburghausen</t>
  </si>
  <si>
    <t>16069</t>
  </si>
  <si>
    <t>Sömmerda</t>
  </si>
  <si>
    <t>16068</t>
  </si>
  <si>
    <t>Gotha</t>
  </si>
  <si>
    <t>16067</t>
  </si>
  <si>
    <t>Schmalkalden-Meiningen</t>
  </si>
  <si>
    <t>16066</t>
  </si>
  <si>
    <t>Kyffhäuserkreis</t>
  </si>
  <si>
    <t>16065</t>
  </si>
  <si>
    <t>Unstrut-Hainich-Kreis</t>
  </si>
  <si>
    <t>16064</t>
  </si>
  <si>
    <t>Wartburgkreis</t>
  </si>
  <si>
    <t>16063</t>
  </si>
  <si>
    <t>Nordhausen</t>
  </si>
  <si>
    <t>16062</t>
  </si>
  <si>
    <t>Eichsfeld</t>
  </si>
  <si>
    <t>16061</t>
  </si>
  <si>
    <t>Eisenach, Stadt</t>
  </si>
  <si>
    <t>16056</t>
  </si>
  <si>
    <t>Weimar, Stadt</t>
  </si>
  <si>
    <t>16055</t>
  </si>
  <si>
    <t>Suhl, Stadt</t>
  </si>
  <si>
    <t>16054</t>
  </si>
  <si>
    <t>Jena, Stadt</t>
  </si>
  <si>
    <t>16053</t>
  </si>
  <si>
    <t>Gera, Stadt</t>
  </si>
  <si>
    <t>16052</t>
  </si>
  <si>
    <t>Erfurt, Stadt</t>
  </si>
  <si>
    <t>16051</t>
  </si>
  <si>
    <t>Wittenberg</t>
  </si>
  <si>
    <t>15091</t>
  </si>
  <si>
    <t>Stendal</t>
  </si>
  <si>
    <t>15090</t>
  </si>
  <si>
    <t>Salzlandkreis</t>
  </si>
  <si>
    <t>15089</t>
  </si>
  <si>
    <t>Saalekreis</t>
  </si>
  <si>
    <t>15088</t>
  </si>
  <si>
    <t>Mansfeld-Südharz</t>
  </si>
  <si>
    <t>15087</t>
  </si>
  <si>
    <t>Jerichower Land</t>
  </si>
  <si>
    <t>15086</t>
  </si>
  <si>
    <t>Harz</t>
  </si>
  <si>
    <t>15085</t>
  </si>
  <si>
    <t>Burgenlandkreis</t>
  </si>
  <si>
    <t>15084</t>
  </si>
  <si>
    <t>Börde</t>
  </si>
  <si>
    <t>15083</t>
  </si>
  <si>
    <t>Anhalt-Bitterfeld</t>
  </si>
  <si>
    <t>15082</t>
  </si>
  <si>
    <t>Altmarkkreis Salzwedel</t>
  </si>
  <si>
    <t>15081</t>
  </si>
  <si>
    <t>Magdeburg, Landeshauptstadt</t>
  </si>
  <si>
    <t>15003</t>
  </si>
  <si>
    <t>Halle (Saale), Stadt</t>
  </si>
  <si>
    <t>15002</t>
  </si>
  <si>
    <t>Dessau-Roßlau, Stadt</t>
  </si>
  <si>
    <t>15001</t>
  </si>
  <si>
    <t>Landkreis Nordsachsen</t>
  </si>
  <si>
    <t>14730</t>
  </si>
  <si>
    <t>Landkreis Leipzig</t>
  </si>
  <si>
    <t>14729</t>
  </si>
  <si>
    <t>Leipzig, Stadt</t>
  </si>
  <si>
    <t>14713</t>
  </si>
  <si>
    <t>Landkreis Sächsische Schweiz-Osterzgebirge</t>
  </si>
  <si>
    <t>14628</t>
  </si>
  <si>
    <t>Landkreis Meißen</t>
  </si>
  <si>
    <t>14627</t>
  </si>
  <si>
    <t>Landkreis Görlitz</t>
  </si>
  <si>
    <t>14626</t>
  </si>
  <si>
    <t>Landkreis Bautzen</t>
  </si>
  <si>
    <t>14625</t>
  </si>
  <si>
    <t>Dresden, Stadt</t>
  </si>
  <si>
    <t>14612</t>
  </si>
  <si>
    <t>Landkreis Zwickau</t>
  </si>
  <si>
    <t>14524</t>
  </si>
  <si>
    <t>Vogtlandkreis</t>
  </si>
  <si>
    <t>14523</t>
  </si>
  <si>
    <t>Landkreis Mittelsachsen</t>
  </si>
  <si>
    <t>14522</t>
  </si>
  <si>
    <t>Erzgebirgskreis</t>
  </si>
  <si>
    <t>14521</t>
  </si>
  <si>
    <t>Chemnitz, Stadt</t>
  </si>
  <si>
    <t>14511</t>
  </si>
  <si>
    <t>Landkreis Ludwigslust-Parchim</t>
  </si>
  <si>
    <t>13076</t>
  </si>
  <si>
    <t>Landkreis Vorpommern-Greifswald</t>
  </si>
  <si>
    <t>13075</t>
  </si>
  <si>
    <t>Landkreis Nordwestmecklenburg</t>
  </si>
  <si>
    <t>13074</t>
  </si>
  <si>
    <t>Landkreis Vorpommern-Rügen</t>
  </si>
  <si>
    <t>13073</t>
  </si>
  <si>
    <t>Landkreis Rostock</t>
  </si>
  <si>
    <t>13072</t>
  </si>
  <si>
    <t>Landkreis Mecklenburgische Seenplatte</t>
  </si>
  <si>
    <t>13071</t>
  </si>
  <si>
    <t>Schwerin</t>
  </si>
  <si>
    <t>13004</t>
  </si>
  <si>
    <t>Rostock</t>
  </si>
  <si>
    <t>13003</t>
  </si>
  <si>
    <t>Uckermark</t>
  </si>
  <si>
    <t>12073</t>
  </si>
  <si>
    <t>Teltow-Fläming</t>
  </si>
  <si>
    <t>12072</t>
  </si>
  <si>
    <t>Spree-Neiße</t>
  </si>
  <si>
    <t>12071</t>
  </si>
  <si>
    <t>Prignitz</t>
  </si>
  <si>
    <t>12070</t>
  </si>
  <si>
    <t>Potsdam-Mittelmark</t>
  </si>
  <si>
    <t>12069</t>
  </si>
  <si>
    <t>Ostprignitz-Ruppin</t>
  </si>
  <si>
    <t>12068</t>
  </si>
  <si>
    <t>Oder-Spree</t>
  </si>
  <si>
    <t>12067</t>
  </si>
  <si>
    <t>Oberspreewald-Lausitz</t>
  </si>
  <si>
    <t>12066</t>
  </si>
  <si>
    <t>Oberhavel</t>
  </si>
  <si>
    <t>12065</t>
  </si>
  <si>
    <t>Märkisch-Oderland</t>
  </si>
  <si>
    <t>12064</t>
  </si>
  <si>
    <t>Havelland</t>
  </si>
  <si>
    <t>12063</t>
  </si>
  <si>
    <t>Elbe-Elster</t>
  </si>
  <si>
    <t>12062</t>
  </si>
  <si>
    <t>Dahme-Spreewald</t>
  </si>
  <si>
    <t>12061</t>
  </si>
  <si>
    <t>Barnim</t>
  </si>
  <si>
    <t>12060</t>
  </si>
  <si>
    <t>Potsdam, Stadt</t>
  </si>
  <si>
    <t>12054</t>
  </si>
  <si>
    <t>Frankfurt (Oder), Stadt</t>
  </si>
  <si>
    <t>12053</t>
  </si>
  <si>
    <t>Cottbus, Stadt</t>
  </si>
  <si>
    <t>12052</t>
  </si>
  <si>
    <t>Brandenburg an der Havel, Stadt</t>
  </si>
  <si>
    <t>12051</t>
  </si>
  <si>
    <t>Berlin</t>
  </si>
  <si>
    <t>11000</t>
  </si>
  <si>
    <t>St. Wendel</t>
  </si>
  <si>
    <t>10046</t>
  </si>
  <si>
    <t>Saarpfalz-Kreis</t>
  </si>
  <si>
    <t>10045</t>
  </si>
  <si>
    <t>Saarlouis</t>
  </si>
  <si>
    <t>10044</t>
  </si>
  <si>
    <t>Neunkirchen</t>
  </si>
  <si>
    <t>10043</t>
  </si>
  <si>
    <t>Merzig-Wadern</t>
  </si>
  <si>
    <t>10042</t>
  </si>
  <si>
    <t>Regionalverband Saarbrücken</t>
  </si>
  <si>
    <t>10041</t>
  </si>
  <si>
    <t>Oberallgäu</t>
  </si>
  <si>
    <t>09780</t>
  </si>
  <si>
    <t>Donau-Ries</t>
  </si>
  <si>
    <t>09779</t>
  </si>
  <si>
    <t>Unterallgäu</t>
  </si>
  <si>
    <t>09778</t>
  </si>
  <si>
    <t>Ostallgäu</t>
  </si>
  <si>
    <t>09777</t>
  </si>
  <si>
    <t>Lindau (Bodensee)</t>
  </si>
  <si>
    <t>09776</t>
  </si>
  <si>
    <t>Neu-Ulm</t>
  </si>
  <si>
    <t>09775</t>
  </si>
  <si>
    <t>Günzburg</t>
  </si>
  <si>
    <t>09774</t>
  </si>
  <si>
    <t>Dillingen a. d. Donau</t>
  </si>
  <si>
    <t>09773</t>
  </si>
  <si>
    <t>Augsburg</t>
  </si>
  <si>
    <t>09772</t>
  </si>
  <si>
    <t>Aichach-Friedberg</t>
  </si>
  <si>
    <t>09771</t>
  </si>
  <si>
    <t>Memmingen, Stadt</t>
  </si>
  <si>
    <t>09764</t>
  </si>
  <si>
    <t>Kempten (Allgäu), Stadt</t>
  </si>
  <si>
    <t>09763</t>
  </si>
  <si>
    <t>Kaufbeuren, Stadt</t>
  </si>
  <si>
    <t>09762</t>
  </si>
  <si>
    <t>Augsburg, Stadt</t>
  </si>
  <si>
    <t>09761</t>
  </si>
  <si>
    <t>Würzburg</t>
  </si>
  <si>
    <t>09679</t>
  </si>
  <si>
    <t>Schweinfurt</t>
  </si>
  <si>
    <t>09678</t>
  </si>
  <si>
    <t>Main-Spessart</t>
  </si>
  <si>
    <t>09677</t>
  </si>
  <si>
    <t>Miltenberg</t>
  </si>
  <si>
    <t>09676</t>
  </si>
  <si>
    <t>Kitzingen</t>
  </si>
  <si>
    <t>09675</t>
  </si>
  <si>
    <t>Haßberge</t>
  </si>
  <si>
    <t>09674</t>
  </si>
  <si>
    <t>Rhön-Grabfeld</t>
  </si>
  <si>
    <t>09673</t>
  </si>
  <si>
    <t>Bad Kissingen</t>
  </si>
  <si>
    <t>09672</t>
  </si>
  <si>
    <t>Aschaffenburg</t>
  </si>
  <si>
    <t>09671</t>
  </si>
  <si>
    <t>Würzburg, Stadt</t>
  </si>
  <si>
    <t>09663</t>
  </si>
  <si>
    <t>Schweinfurt, Stadt</t>
  </si>
  <si>
    <t>09662</t>
  </si>
  <si>
    <t>Aschaffenburg, Stadt</t>
  </si>
  <si>
    <t>09661</t>
  </si>
  <si>
    <t>Weißenburg-Gunzenhausen</t>
  </si>
  <si>
    <t>09577</t>
  </si>
  <si>
    <t>Roth</t>
  </si>
  <si>
    <t>09576</t>
  </si>
  <si>
    <t>Neustadt a. d. Aisch Bad Windsheim</t>
  </si>
  <si>
    <t>09575</t>
  </si>
  <si>
    <t>Nürnberger Land</t>
  </si>
  <si>
    <t>09574</t>
  </si>
  <si>
    <t>Fürth</t>
  </si>
  <si>
    <t>09573</t>
  </si>
  <si>
    <t>Erlangen-Höchstadt</t>
  </si>
  <si>
    <t>09572</t>
  </si>
  <si>
    <t>Ansbach</t>
  </si>
  <si>
    <t>09571</t>
  </si>
  <si>
    <t>Schwabach, Stadt</t>
  </si>
  <si>
    <t>09565</t>
  </si>
  <si>
    <t>Nürnberg, Stadt</t>
  </si>
  <si>
    <t>09564</t>
  </si>
  <si>
    <t>Fürth, Stadt</t>
  </si>
  <si>
    <t>09563</t>
  </si>
  <si>
    <t>Erlangen, Stadt</t>
  </si>
  <si>
    <t>09562</t>
  </si>
  <si>
    <t>Ansbach, Stadt</t>
  </si>
  <si>
    <t>09561</t>
  </si>
  <si>
    <t>Wunsiedel i. Fichtelgebirge</t>
  </si>
  <si>
    <t>09479</t>
  </si>
  <si>
    <t>Lichtenfels</t>
  </si>
  <si>
    <t>09478</t>
  </si>
  <si>
    <t>Kulmbach</t>
  </si>
  <si>
    <t>09477</t>
  </si>
  <si>
    <t>Kronach</t>
  </si>
  <si>
    <t>09476</t>
  </si>
  <si>
    <t>Hof</t>
  </si>
  <si>
    <t>09475</t>
  </si>
  <si>
    <t>Forchheim</t>
  </si>
  <si>
    <t>09474</t>
  </si>
  <si>
    <t>Coburg</t>
  </si>
  <si>
    <t>09473</t>
  </si>
  <si>
    <t>Bayreuth</t>
  </si>
  <si>
    <t>09472</t>
  </si>
  <si>
    <t>Bamberg</t>
  </si>
  <si>
    <t>09471</t>
  </si>
  <si>
    <t>Hof, Stadt</t>
  </si>
  <si>
    <t>09464</t>
  </si>
  <si>
    <t>Coburg, Stadt</t>
  </si>
  <si>
    <t>09463</t>
  </si>
  <si>
    <t>Tirschenreuth</t>
  </si>
  <si>
    <t>09377</t>
  </si>
  <si>
    <t>Schwandorf</t>
  </si>
  <si>
    <t>09376</t>
  </si>
  <si>
    <t>Regensburg</t>
  </si>
  <si>
    <t>09375</t>
  </si>
  <si>
    <t>Neustadt a. d. Waldnaab</t>
  </si>
  <si>
    <t>09374</t>
  </si>
  <si>
    <t>Neumarkt i. d. Oberpfalz</t>
  </si>
  <si>
    <t>09373</t>
  </si>
  <si>
    <t>Cham</t>
  </si>
  <si>
    <t>09372</t>
  </si>
  <si>
    <t>Amberg-Sulzbach</t>
  </si>
  <si>
    <t>09371</t>
  </si>
  <si>
    <t>Weiden i. d. Oberpfalz, Stadt</t>
  </si>
  <si>
    <t>09363</t>
  </si>
  <si>
    <t>Amberg, Stadt</t>
  </si>
  <si>
    <t>09361</t>
  </si>
  <si>
    <t>Dingolfing-Landau</t>
  </si>
  <si>
    <t>09279</t>
  </si>
  <si>
    <t>Straubing-Bogen</t>
  </si>
  <si>
    <t>09278</t>
  </si>
  <si>
    <t>Rottal-Inn</t>
  </si>
  <si>
    <t>09277</t>
  </si>
  <si>
    <t>Regen</t>
  </si>
  <si>
    <t>09276</t>
  </si>
  <si>
    <t>Passau</t>
  </si>
  <si>
    <t>09275</t>
  </si>
  <si>
    <t>Landshut</t>
  </si>
  <si>
    <t>09274</t>
  </si>
  <si>
    <t>Kelheim</t>
  </si>
  <si>
    <t>09273</t>
  </si>
  <si>
    <t>Freyung-Grafenau</t>
  </si>
  <si>
    <t>09272</t>
  </si>
  <si>
    <t>Deggendorf</t>
  </si>
  <si>
    <t>09271</t>
  </si>
  <si>
    <t>Straubing, Stadt</t>
  </si>
  <si>
    <t>09263</t>
  </si>
  <si>
    <t>Passau, Stadt</t>
  </si>
  <si>
    <t>09262</t>
  </si>
  <si>
    <t>Landshut, Stadt</t>
  </si>
  <si>
    <t>09261</t>
  </si>
  <si>
    <t>Weilheim-Schongau</t>
  </si>
  <si>
    <t>09190</t>
  </si>
  <si>
    <t>Traunstein</t>
  </si>
  <si>
    <t>09189</t>
  </si>
  <si>
    <t>Starnberg</t>
  </si>
  <si>
    <t>09188</t>
  </si>
  <si>
    <t>Rosenheim</t>
  </si>
  <si>
    <t>09187</t>
  </si>
  <si>
    <t>Pfaffenhofen a. d. Ilm</t>
  </si>
  <si>
    <t>09186</t>
  </si>
  <si>
    <t>Neuburg-Schrobenhausen</t>
  </si>
  <si>
    <t>09185</t>
  </si>
  <si>
    <t>München</t>
  </si>
  <si>
    <t>09184</t>
  </si>
  <si>
    <t>Mühldorf a. Inn</t>
  </si>
  <si>
    <t>09183</t>
  </si>
  <si>
    <t>Miesbach</t>
  </si>
  <si>
    <t>09182</t>
  </si>
  <si>
    <t>Landsberg am Lech</t>
  </si>
  <si>
    <t>09181</t>
  </si>
  <si>
    <t>Garmisch-Partenkirchen</t>
  </si>
  <si>
    <t>09180</t>
  </si>
  <si>
    <t>Fürstenfeldbruck</t>
  </si>
  <si>
    <t>09179</t>
  </si>
  <si>
    <t>Freising</t>
  </si>
  <si>
    <t>09178</t>
  </si>
  <si>
    <t>Erding</t>
  </si>
  <si>
    <t>09177</t>
  </si>
  <si>
    <t>Eichstätt</t>
  </si>
  <si>
    <t>09176</t>
  </si>
  <si>
    <t>Ebersberg</t>
  </si>
  <si>
    <t>09175</t>
  </si>
  <si>
    <t>Dachau</t>
  </si>
  <si>
    <t>09174</t>
  </si>
  <si>
    <t>Bad Tölz-Wolfratshausen</t>
  </si>
  <si>
    <t>09173</t>
  </si>
  <si>
    <t>Berchtesgadener Land</t>
  </si>
  <si>
    <t>09172</t>
  </si>
  <si>
    <t>Altötting</t>
  </si>
  <si>
    <t>09171</t>
  </si>
  <si>
    <t>München, Landeshauptstadt</t>
  </si>
  <si>
    <t>09162</t>
  </si>
  <si>
    <t>Ingolstadt, Stadt</t>
  </si>
  <si>
    <t>09161</t>
  </si>
  <si>
    <t>Sigmaringen</t>
  </si>
  <si>
    <t>08437</t>
  </si>
  <si>
    <t>Ravensburg</t>
  </si>
  <si>
    <t>08436</t>
  </si>
  <si>
    <t>Bodenseekreis</t>
  </si>
  <si>
    <t>08435</t>
  </si>
  <si>
    <t>Biberach</t>
  </si>
  <si>
    <t>08426</t>
  </si>
  <si>
    <t>Alb-Donau-Kreis</t>
  </si>
  <si>
    <t>08425</t>
  </si>
  <si>
    <t>Ulm</t>
  </si>
  <si>
    <t>08421</t>
  </si>
  <si>
    <t>Zollernalbkreis</t>
  </si>
  <si>
    <t>08417</t>
  </si>
  <si>
    <t>Tübingen</t>
  </si>
  <si>
    <t>08416</t>
  </si>
  <si>
    <t>Reutlingen</t>
  </si>
  <si>
    <t>08415</t>
  </si>
  <si>
    <t>Waldshut</t>
  </si>
  <si>
    <t>08337</t>
  </si>
  <si>
    <t>Lörrach</t>
  </si>
  <si>
    <t>08336</t>
  </si>
  <si>
    <t>Konstanz</t>
  </si>
  <si>
    <t>08335</t>
  </si>
  <si>
    <t>Tuttlingen</t>
  </si>
  <si>
    <t>08327</t>
  </si>
  <si>
    <t>Schwarzwald-Baar-Kreis</t>
  </si>
  <si>
    <t>08326</t>
  </si>
  <si>
    <t>Rottweil</t>
  </si>
  <si>
    <t>08325</t>
  </si>
  <si>
    <t>Ortenaukreis</t>
  </si>
  <si>
    <t>08317</t>
  </si>
  <si>
    <t>Emmendingen</t>
  </si>
  <si>
    <t>08316</t>
  </si>
  <si>
    <t>Breisgau-Hochschwarzwald</t>
  </si>
  <si>
    <t>08315</t>
  </si>
  <si>
    <t>Freudenstadt</t>
  </si>
  <si>
    <t>08237</t>
  </si>
  <si>
    <t>Enzkreis</t>
  </si>
  <si>
    <t>08236</t>
  </si>
  <si>
    <t>Calw</t>
  </si>
  <si>
    <t>08235</t>
  </si>
  <si>
    <t>Pforzheim, Stadt</t>
  </si>
  <si>
    <t>08231</t>
  </si>
  <si>
    <t>Rhein-Neckar-Kreis</t>
  </si>
  <si>
    <t>08226</t>
  </si>
  <si>
    <t>Neckar-Odenwald-Kreis</t>
  </si>
  <si>
    <t>08225</t>
  </si>
  <si>
    <t>Mannheim, Stadt</t>
  </si>
  <si>
    <t>08222</t>
  </si>
  <si>
    <t>Heidelberg, Stadt</t>
  </si>
  <si>
    <t>08221</t>
  </si>
  <si>
    <t>Rastatt</t>
  </si>
  <si>
    <t>08216</t>
  </si>
  <si>
    <t>Karlsruhe</t>
  </si>
  <si>
    <t>08215</t>
  </si>
  <si>
    <t>Ostalbkreis</t>
  </si>
  <si>
    <t>08136</t>
  </si>
  <si>
    <t>Heidenheim</t>
  </si>
  <si>
    <t>08135</t>
  </si>
  <si>
    <t>Main-Tauber-Kreis</t>
  </si>
  <si>
    <t>08128</t>
  </si>
  <si>
    <t>Schwäbisch Hall</t>
  </si>
  <si>
    <t>08127</t>
  </si>
  <si>
    <t>Hohenlohekreis</t>
  </si>
  <si>
    <t>08126</t>
  </si>
  <si>
    <t>Heilbronn</t>
  </si>
  <si>
    <t>08125</t>
  </si>
  <si>
    <t>Rems-Murr-Kreis</t>
  </si>
  <si>
    <t>08119</t>
  </si>
  <si>
    <t>Ludwigsburg</t>
  </si>
  <si>
    <t>08118</t>
  </si>
  <si>
    <t>Göppingen</t>
  </si>
  <si>
    <t>08117</t>
  </si>
  <si>
    <t>Esslingen</t>
  </si>
  <si>
    <t>08116</t>
  </si>
  <si>
    <t>Böblingen</t>
  </si>
  <si>
    <t>08115</t>
  </si>
  <si>
    <t>Stuttgart, Landeshauptstadt</t>
  </si>
  <si>
    <t>08111</t>
  </si>
  <si>
    <t>Südwestpfalz</t>
  </si>
  <si>
    <t>07340</t>
  </si>
  <si>
    <t>Mainz-Bingen</t>
  </si>
  <si>
    <t>07339</t>
  </si>
  <si>
    <t>Rhein-Pfalz-Kreis</t>
  </si>
  <si>
    <t>07338</t>
  </si>
  <si>
    <t>Südliche Weinstraße</t>
  </si>
  <si>
    <t>07337</t>
  </si>
  <si>
    <t>Kusel</t>
  </si>
  <si>
    <t>07336</t>
  </si>
  <si>
    <t>Kaiserslautern</t>
  </si>
  <si>
    <t>07335</t>
  </si>
  <si>
    <t>Germersheim</t>
  </si>
  <si>
    <t>07334</t>
  </si>
  <si>
    <t>Donnersbergkreis</t>
  </si>
  <si>
    <t>07333</t>
  </si>
  <si>
    <t>Bad Dürkheim</t>
  </si>
  <si>
    <t>07332</t>
  </si>
  <si>
    <t>Alzey-Worms</t>
  </si>
  <si>
    <t>07331</t>
  </si>
  <si>
    <t>Zweibrücken, Stadt</t>
  </si>
  <si>
    <t>07320</t>
  </si>
  <si>
    <t>Worms, Stadt</t>
  </si>
  <si>
    <t>07319</t>
  </si>
  <si>
    <t>Speyer, Stadt</t>
  </si>
  <si>
    <t>07318</t>
  </si>
  <si>
    <t>Pirmasens, Stadt</t>
  </si>
  <si>
    <t>07317</t>
  </si>
  <si>
    <t>Neustadt an der Weinstraße, Stadt</t>
  </si>
  <si>
    <t>07316</t>
  </si>
  <si>
    <t>Mainz, Stadt</t>
  </si>
  <si>
    <t>07315</t>
  </si>
  <si>
    <t>Ludwigshafen am Rhein, Stadt</t>
  </si>
  <si>
    <t>07314</t>
  </si>
  <si>
    <t>Landau in der Pfalz, Stadt</t>
  </si>
  <si>
    <t>07313</t>
  </si>
  <si>
    <t>Kaiserslautern, Stadt</t>
  </si>
  <si>
    <t>07312</t>
  </si>
  <si>
    <t>Frankenthal (Pfalz), Stadt</t>
  </si>
  <si>
    <t>07311</t>
  </si>
  <si>
    <t>Trier-Saarburg</t>
  </si>
  <si>
    <t>07235</t>
  </si>
  <si>
    <t>Vulkaneifel</t>
  </si>
  <si>
    <t>07233</t>
  </si>
  <si>
    <t>Bitburg-Prüm</t>
  </si>
  <si>
    <t>07232</t>
  </si>
  <si>
    <t>Bernkastel-Wittlich</t>
  </si>
  <si>
    <t>07231</t>
  </si>
  <si>
    <t>Trier, Stadt</t>
  </si>
  <si>
    <t>07211</t>
  </si>
  <si>
    <t>Westerwaldkreis</t>
  </si>
  <si>
    <t>07143</t>
  </si>
  <si>
    <t>Rhein-Lahn-Kreis</t>
  </si>
  <si>
    <t>07141</t>
  </si>
  <si>
    <t>Rhein-Hunsrück-Kreis</t>
  </si>
  <si>
    <t>07140</t>
  </si>
  <si>
    <t>Neuwied</t>
  </si>
  <si>
    <t>07138</t>
  </si>
  <si>
    <t>Mayen-Koblenz</t>
  </si>
  <si>
    <t>07137</t>
  </si>
  <si>
    <t>Cochem-Zell</t>
  </si>
  <si>
    <t>07135</t>
  </si>
  <si>
    <t>Birkenfeld</t>
  </si>
  <si>
    <t>07134</t>
  </si>
  <si>
    <t>Bad Kreuznach</t>
  </si>
  <si>
    <t>07133</t>
  </si>
  <si>
    <t>Altenkirchen (Westerwald)</t>
  </si>
  <si>
    <t>07132</t>
  </si>
  <si>
    <t>Ahrweiler</t>
  </si>
  <si>
    <t>07131</t>
  </si>
  <si>
    <t>Koblenz, Stadt</t>
  </si>
  <si>
    <t>07111</t>
  </si>
  <si>
    <t>Werra-Meißner-Kreis</t>
  </si>
  <si>
    <t>06636</t>
  </si>
  <si>
    <t>Waldeck-Frankenberg</t>
  </si>
  <si>
    <t>06635</t>
  </si>
  <si>
    <t>Schwalm-Eder-Kreis</t>
  </si>
  <si>
    <t>06634</t>
  </si>
  <si>
    <t>Kassel</t>
  </si>
  <si>
    <t>06633</t>
  </si>
  <si>
    <t>Hersfeld-Rotenburg</t>
  </si>
  <si>
    <t>06632</t>
  </si>
  <si>
    <t>Fulda</t>
  </si>
  <si>
    <t>06631</t>
  </si>
  <si>
    <t>Kassel, Stadt</t>
  </si>
  <si>
    <t>06611</t>
  </si>
  <si>
    <t>Vogelsbergkreis</t>
  </si>
  <si>
    <t>06535</t>
  </si>
  <si>
    <t>Marburg-Biedenkopf</t>
  </si>
  <si>
    <t>06534</t>
  </si>
  <si>
    <t>Limburg-Weilburg</t>
  </si>
  <si>
    <t>06533</t>
  </si>
  <si>
    <t>Lahn-Dill-Kreis</t>
  </si>
  <si>
    <t>06532</t>
  </si>
  <si>
    <t>Gießen</t>
  </si>
  <si>
    <t>06531</t>
  </si>
  <si>
    <t>Wetteraukreis</t>
  </si>
  <si>
    <t>06440</t>
  </si>
  <si>
    <t>Rheingau-Taunus-Kreis</t>
  </si>
  <si>
    <t>06439</t>
  </si>
  <si>
    <t>Offenbach</t>
  </si>
  <si>
    <t>06438</t>
  </si>
  <si>
    <t>Odenwaldkreis</t>
  </si>
  <si>
    <t>06437</t>
  </si>
  <si>
    <t>Main-Taunus-Kreis</t>
  </si>
  <si>
    <t>06436</t>
  </si>
  <si>
    <t>Main-Kinzig-Kreis</t>
  </si>
  <si>
    <t>06435</t>
  </si>
  <si>
    <t>Hochtaunuskreis</t>
  </si>
  <si>
    <t>06434</t>
  </si>
  <si>
    <t>Groß-Gerau</t>
  </si>
  <si>
    <t>06433</t>
  </si>
  <si>
    <t>Darmstadt-Dieburg</t>
  </si>
  <si>
    <t>06432</t>
  </si>
  <si>
    <t>Bergstraße</t>
  </si>
  <si>
    <t>06431</t>
  </si>
  <si>
    <t>Wiesbaden, Landeshauptstadt</t>
  </si>
  <si>
    <t>06414</t>
  </si>
  <si>
    <t>Offenbach am Main, Stadt</t>
  </si>
  <si>
    <t>06413</t>
  </si>
  <si>
    <t>Frankfurt am Main, Stadt</t>
  </si>
  <si>
    <t>06412</t>
  </si>
  <si>
    <t>Darmstadt, Stadt</t>
  </si>
  <si>
    <t>06411</t>
  </si>
  <si>
    <t>Unna</t>
  </si>
  <si>
    <t>05978</t>
  </si>
  <si>
    <t>Soest</t>
  </si>
  <si>
    <t>05974</t>
  </si>
  <si>
    <t>Siegen-Wittgenstein</t>
  </si>
  <si>
    <t>05970</t>
  </si>
  <si>
    <t>Olpe</t>
  </si>
  <si>
    <t>05966</t>
  </si>
  <si>
    <t>Märkischer Kreis</t>
  </si>
  <si>
    <t>05962</t>
  </si>
  <si>
    <t>Hochsauerlandkreis</t>
  </si>
  <si>
    <t>05958</t>
  </si>
  <si>
    <t>Ennepe-Ruhr-Kreis</t>
  </si>
  <si>
    <t>05954</t>
  </si>
  <si>
    <t>Herne, Stadt</t>
  </si>
  <si>
    <t>05916</t>
  </si>
  <si>
    <t>Hamm, Stadt</t>
  </si>
  <si>
    <t>05915</t>
  </si>
  <si>
    <t>Hagen, Stadt</t>
  </si>
  <si>
    <t>05914</t>
  </si>
  <si>
    <t>Dortmund, Stadt</t>
  </si>
  <si>
    <t>05913</t>
  </si>
  <si>
    <t>Bochum, Stadt</t>
  </si>
  <si>
    <t>05911</t>
  </si>
  <si>
    <t>Paderborn</t>
  </si>
  <si>
    <t>05774</t>
  </si>
  <si>
    <t>Minden-Lübbecke</t>
  </si>
  <si>
    <t>05770</t>
  </si>
  <si>
    <t>Lippe</t>
  </si>
  <si>
    <t>05766</t>
  </si>
  <si>
    <t>Höxter</t>
  </si>
  <si>
    <t>05762</t>
  </si>
  <si>
    <t>Herford</t>
  </si>
  <si>
    <t>05758</t>
  </si>
  <si>
    <t>Gütersloh</t>
  </si>
  <si>
    <t>05754</t>
  </si>
  <si>
    <t>Bielefeld, Stadt</t>
  </si>
  <si>
    <t>05711</t>
  </si>
  <si>
    <t>Warendorf</t>
  </si>
  <si>
    <t>05570</t>
  </si>
  <si>
    <t>Steinfurt</t>
  </si>
  <si>
    <t>05566</t>
  </si>
  <si>
    <t>Recklinghausen</t>
  </si>
  <si>
    <t>05562</t>
  </si>
  <si>
    <t>Coesfeld</t>
  </si>
  <si>
    <t>05558</t>
  </si>
  <si>
    <t>Borken</t>
  </si>
  <si>
    <t>05554</t>
  </si>
  <si>
    <t>Münster, Stadt</t>
  </si>
  <si>
    <t>05515</t>
  </si>
  <si>
    <t>Gelsenkirchen, Stadt</t>
  </si>
  <si>
    <t>05513</t>
  </si>
  <si>
    <t>Bottrop, Stadt</t>
  </si>
  <si>
    <t>05512</t>
  </si>
  <si>
    <t>Rhein-Sieg-Kreis</t>
  </si>
  <si>
    <t>05382</t>
  </si>
  <si>
    <t>Rheinisch-Bergischer-Kreis</t>
  </si>
  <si>
    <t>05378</t>
  </si>
  <si>
    <t>Oberbergischer Kreis</t>
  </si>
  <si>
    <t>05374</t>
  </si>
  <si>
    <t>Heinsberg</t>
  </si>
  <si>
    <t>05370</t>
  </si>
  <si>
    <t>Euskirchen</t>
  </si>
  <si>
    <t>05366</t>
  </si>
  <si>
    <t>Rhein-Erft-Kreis</t>
  </si>
  <si>
    <t>05362</t>
  </si>
  <si>
    <t>Düren</t>
  </si>
  <si>
    <t>05358</t>
  </si>
  <si>
    <t>Städteregion Aachen</t>
  </si>
  <si>
    <t>05334</t>
  </si>
  <si>
    <t>Leverkusen, Stadt</t>
  </si>
  <si>
    <t>05316</t>
  </si>
  <si>
    <t>Köln, Stadt</t>
  </si>
  <si>
    <t>05315</t>
  </si>
  <si>
    <t>Bonn, Stadt</t>
  </si>
  <si>
    <t>05314</t>
  </si>
  <si>
    <t>Wesel</t>
  </si>
  <si>
    <t>05170</t>
  </si>
  <si>
    <t>Viersen</t>
  </si>
  <si>
    <t>05166</t>
  </si>
  <si>
    <t>Rhein-Kreis Neuss</t>
  </si>
  <si>
    <t>05162</t>
  </si>
  <si>
    <t>Mettmann</t>
  </si>
  <si>
    <t>05158</t>
  </si>
  <si>
    <t>Kleve</t>
  </si>
  <si>
    <t>05154</t>
  </si>
  <si>
    <t>Wuppertal, Stadt</t>
  </si>
  <si>
    <t>05124</t>
  </si>
  <si>
    <t>Solingen, Stadt</t>
  </si>
  <si>
    <t>05122</t>
  </si>
  <si>
    <t>Remscheid, Stadt</t>
  </si>
  <si>
    <t>05120</t>
  </si>
  <si>
    <t>Oberhausen, Stadt</t>
  </si>
  <si>
    <t>05119</t>
  </si>
  <si>
    <t>Mülheim an der Ruhr, Stadt</t>
  </si>
  <si>
    <t>05117</t>
  </si>
  <si>
    <t>Mönchengladbach, Stadt</t>
  </si>
  <si>
    <t>05116</t>
  </si>
  <si>
    <t>Krefeld, Stadt</t>
  </si>
  <si>
    <t>05114</t>
  </si>
  <si>
    <t>Essen, Stadt</t>
  </si>
  <si>
    <t>05113</t>
  </si>
  <si>
    <t>Duisburg, Stadt</t>
  </si>
  <si>
    <t>05112</t>
  </si>
  <si>
    <t>Düsseldorf, Stadt</t>
  </si>
  <si>
    <t>05111</t>
  </si>
  <si>
    <t>Bremerhaven</t>
  </si>
  <si>
    <t>04012</t>
  </si>
  <si>
    <t>Bremen</t>
  </si>
  <si>
    <t>04011</t>
  </si>
  <si>
    <t>Wittmund</t>
  </si>
  <si>
    <t>03462</t>
  </si>
  <si>
    <t>Wesermarsch</t>
  </si>
  <si>
    <t>03461</t>
  </si>
  <si>
    <t>Vechta</t>
  </si>
  <si>
    <t>03460</t>
  </si>
  <si>
    <t>Osnabrück</t>
  </si>
  <si>
    <t>03459</t>
  </si>
  <si>
    <t>Oldenburg</t>
  </si>
  <si>
    <t>03458</t>
  </si>
  <si>
    <t>Leer</t>
  </si>
  <si>
    <t>03457</t>
  </si>
  <si>
    <t>Grafschaft Bentheim</t>
  </si>
  <si>
    <t>03456</t>
  </si>
  <si>
    <t>Friesland</t>
  </si>
  <si>
    <t>03455</t>
  </si>
  <si>
    <t>Emsland</t>
  </si>
  <si>
    <t>03454</t>
  </si>
  <si>
    <t>Cloppenburg</t>
  </si>
  <si>
    <t>03453</t>
  </si>
  <si>
    <t>Aurich</t>
  </si>
  <si>
    <t>03452</t>
  </si>
  <si>
    <t>Ammerland</t>
  </si>
  <si>
    <t>03451</t>
  </si>
  <si>
    <t>Wilhelmshaven, Stadt</t>
  </si>
  <si>
    <t>03405</t>
  </si>
  <si>
    <t>Osnabrück, Stadt</t>
  </si>
  <si>
    <t>03404</t>
  </si>
  <si>
    <t>Oldenburg, Stadt</t>
  </si>
  <si>
    <t>03403</t>
  </si>
  <si>
    <t>Emden, Stadt</t>
  </si>
  <si>
    <t>03402</t>
  </si>
  <si>
    <t>Delmenhorst, Stadt</t>
  </si>
  <si>
    <t>03401</t>
  </si>
  <si>
    <t>Verden</t>
  </si>
  <si>
    <t>03361</t>
  </si>
  <si>
    <t>Uelzen</t>
  </si>
  <si>
    <t>03360</t>
  </si>
  <si>
    <t>Stade</t>
  </si>
  <si>
    <t>03359</t>
  </si>
  <si>
    <t>Heidekreis</t>
  </si>
  <si>
    <t>03358</t>
  </si>
  <si>
    <t>Rotenburg (Wümme)</t>
  </si>
  <si>
    <t>03357</t>
  </si>
  <si>
    <t>Osterholz</t>
  </si>
  <si>
    <t>03356</t>
  </si>
  <si>
    <t>Lüneburg</t>
  </si>
  <si>
    <t>03355</t>
  </si>
  <si>
    <t>Lüchow-Dannenberg</t>
  </si>
  <si>
    <t>03354</t>
  </si>
  <si>
    <t>Harburg</t>
  </si>
  <si>
    <t>03353</t>
  </si>
  <si>
    <t>Cuxhaven</t>
  </si>
  <si>
    <t>03352</t>
  </si>
  <si>
    <t>Celle</t>
  </si>
  <si>
    <t>03351</t>
  </si>
  <si>
    <t>Schaumburg</t>
  </si>
  <si>
    <t>03257</t>
  </si>
  <si>
    <t>Nienburg (Weser)</t>
  </si>
  <si>
    <t>03256</t>
  </si>
  <si>
    <t>Holzminden</t>
  </si>
  <si>
    <t>03255</t>
  </si>
  <si>
    <t>Hildesheim</t>
  </si>
  <si>
    <t>03254</t>
  </si>
  <si>
    <t>Hameln-Pyrmont</t>
  </si>
  <si>
    <t>03252</t>
  </si>
  <si>
    <t>Diepholz</t>
  </si>
  <si>
    <t>03251</t>
  </si>
  <si>
    <t>Region Hannover</t>
  </si>
  <si>
    <t>03241</t>
  </si>
  <si>
    <t>Wolfenbüttel</t>
  </si>
  <si>
    <t>03158</t>
  </si>
  <si>
    <t>Peine</t>
  </si>
  <si>
    <t>03157</t>
  </si>
  <si>
    <t>Osterode am Harz</t>
  </si>
  <si>
    <t>03156</t>
  </si>
  <si>
    <t>Northeim</t>
  </si>
  <si>
    <t>03155</t>
  </si>
  <si>
    <t>Helmstedt</t>
  </si>
  <si>
    <t>03154</t>
  </si>
  <si>
    <t>Goslar</t>
  </si>
  <si>
    <t>03153</t>
  </si>
  <si>
    <t>Göttingen</t>
  </si>
  <si>
    <t>03152</t>
  </si>
  <si>
    <t>Gifhorn</t>
  </si>
  <si>
    <t>03151</t>
  </si>
  <si>
    <t>Wolfsburg, Stadt</t>
  </si>
  <si>
    <t>03103</t>
  </si>
  <si>
    <t>Salzgitter, Stadt</t>
  </si>
  <si>
    <t>03102</t>
  </si>
  <si>
    <t>Braunschweig, Stadt</t>
  </si>
  <si>
    <t>03101</t>
  </si>
  <si>
    <t>Hamburg</t>
  </si>
  <si>
    <t>02000</t>
  </si>
  <si>
    <t>Stormarn</t>
  </si>
  <si>
    <t>01062</t>
  </si>
  <si>
    <t>Steinburg</t>
  </si>
  <si>
    <t>01061</t>
  </si>
  <si>
    <t>Segeberg</t>
  </si>
  <si>
    <t>01060</t>
  </si>
  <si>
    <t>Schleswig-Flensburg</t>
  </si>
  <si>
    <t>01059</t>
  </si>
  <si>
    <t>Rendsburg-Eckernförde</t>
  </si>
  <si>
    <t>01058</t>
  </si>
  <si>
    <t>Plön</t>
  </si>
  <si>
    <t>01057</t>
  </si>
  <si>
    <t>Pinneberg</t>
  </si>
  <si>
    <t>01056</t>
  </si>
  <si>
    <t>Ostholstein</t>
  </si>
  <si>
    <t>01055</t>
  </si>
  <si>
    <t>Nordfriesland</t>
  </si>
  <si>
    <t>01054</t>
  </si>
  <si>
    <t>Herzogtum Lauenburg</t>
  </si>
  <si>
    <t>01053</t>
  </si>
  <si>
    <t>Dithmarschen</t>
  </si>
  <si>
    <t>01051</t>
  </si>
  <si>
    <t>Neumünster, Stadt</t>
  </si>
  <si>
    <t>01004</t>
  </si>
  <si>
    <t>Lübeck, Hansestadt</t>
  </si>
  <si>
    <t>01003</t>
  </si>
  <si>
    <t>Kiel, Landeshauptstadt</t>
  </si>
  <si>
    <t>01002</t>
  </si>
  <si>
    <t>Flensburg, Stadt</t>
  </si>
  <si>
    <t>01001</t>
  </si>
  <si>
    <t>Kreiskennzahl</t>
  </si>
  <si>
    <t>Jahressumme</t>
  </si>
  <si>
    <t xml:space="preserve"> Januar</t>
  </si>
  <si>
    <t>Gebietsstand</t>
  </si>
  <si>
    <t>Tabellenummer: 0204035</t>
  </si>
  <si>
    <t>Monatliche Rohmilchlieferung der deutschen Erzeuger an deutsche milchwirtschaftliche Unternehmen nach Kreisen - Angaben in kg</t>
  </si>
  <si>
    <t>in 1 000 t am Ende des Monats</t>
  </si>
  <si>
    <t>Tabellennummer: 0204490</t>
  </si>
  <si>
    <t xml:space="preserve">2) inklusive Jahresmelder        </t>
  </si>
  <si>
    <t xml:space="preserve">Die Werte der Vormonate können sich durch rückwirkende Korrekturen sowie durch Nachmeldungen ändern und entsprechen dem bei der </t>
  </si>
  <si>
    <t>Drucklegung aktuellen Stand. Eine gesonderte Kennzeichnung der Änderungen kann aus technischen Gründen nicht erfolgen.</t>
  </si>
  <si>
    <t>Raps- und Rübsensamen
insgesamt</t>
  </si>
  <si>
    <t>Jahr 2023</t>
  </si>
  <si>
    <t>davon</t>
  </si>
  <si>
    <t>Produktionsindex des Produzierenden Ernährungsgewerbes</t>
  </si>
  <si>
    <t>von Kalenderunregelmäßigkeiten bereinigt (X13 JDemetra+)</t>
  </si>
  <si>
    <t>Wirtschaftszweig
 (H.v. = Herstellung von)</t>
  </si>
  <si>
    <t>Jan.-Nov.</t>
  </si>
  <si>
    <t>3. Vj.</t>
  </si>
  <si>
    <t>± % gegen Vorjahreszeitraum</t>
  </si>
  <si>
    <t>Herstellung von Nahrungs- 
und Futtermitteln</t>
  </si>
  <si>
    <t>Schlachten und Fleischverarbeitung</t>
  </si>
  <si>
    <t xml:space="preserve">Fischverarbeitung </t>
  </si>
  <si>
    <t xml:space="preserve">Obst- und Gemüseverarbeitung </t>
  </si>
  <si>
    <t>H.v. pflanzlichen und tierischen
 Ölen und Fetten</t>
  </si>
  <si>
    <t>Milchverarbeitung</t>
  </si>
  <si>
    <t>Mahl- und Schälmühlen, H.v. Stärke
  und Stärkeerzeugnissen</t>
  </si>
  <si>
    <t xml:space="preserve">H.v. Back- und Teigwaren </t>
  </si>
  <si>
    <t xml:space="preserve">   H.v. Backwaren (ohne Dauerbackw.)</t>
  </si>
  <si>
    <t xml:space="preserve">   H.v. Dauerbackwaren</t>
  </si>
  <si>
    <t>H. v. sonstigen Nahrungsmitteln</t>
  </si>
  <si>
    <t xml:space="preserve">   H.v. Süßwaren (oh. Dauerbackw.)</t>
  </si>
  <si>
    <t xml:space="preserve">   Verarbeitung v. Kaffee u. Tee, 
   H.v. Kaffee-Ersatz </t>
  </si>
  <si>
    <t xml:space="preserve">   H.v. Würzmitteln und Soßen</t>
  </si>
  <si>
    <t>H.v. Futtermitteln</t>
  </si>
  <si>
    <t>Getränkeherstellung</t>
  </si>
  <si>
    <t xml:space="preserve">  H.v. Spirituosen </t>
  </si>
  <si>
    <t xml:space="preserve">  H.v. Bier</t>
  </si>
  <si>
    <t xml:space="preserve">  H.v. Erfrischungsgetr., Gewinnung
  natürlicher Mineralwässer</t>
  </si>
  <si>
    <t xml:space="preserve">Produzierendes Ernährungs-
gewerbe zusammen </t>
  </si>
  <si>
    <t>Tabellennummer: 0206030</t>
  </si>
  <si>
    <t>Wirtschaftszweig
(H.v. = Herstellung von)</t>
  </si>
  <si>
    <t xml:space="preserve">Fachliche Betriebsteile </t>
  </si>
  <si>
    <t>Exportquote</t>
  </si>
  <si>
    <t>Ausland</t>
  </si>
  <si>
    <t>D Jan.-Nov.</t>
  </si>
  <si>
    <t>Zahl</t>
  </si>
  <si>
    <t>%</t>
  </si>
  <si>
    <t>H.v. Nahrungs- und Futtermitteln</t>
  </si>
  <si>
    <t>Schlachten (ohne Geflügel)</t>
  </si>
  <si>
    <t>Schlachten von Geflügel</t>
  </si>
  <si>
    <t>Fleischverarbeitung</t>
  </si>
  <si>
    <t>Kartoffelverarbeitung</t>
  </si>
  <si>
    <t xml:space="preserve"> H.v. Frucht- und Gemüsesäften</t>
  </si>
  <si>
    <t>Sonstige Verarb. v. Obst und Gemüse</t>
  </si>
  <si>
    <t>H.v. pflanzlichen und tierischen</t>
  </si>
  <si>
    <t>Ölen und Fetten</t>
  </si>
  <si>
    <t>H.v. Ölen und Fetten</t>
  </si>
  <si>
    <t>H.v. Margarine und ähnlichen</t>
  </si>
  <si>
    <t xml:space="preserve"> Nahrungsfetten</t>
  </si>
  <si>
    <t>Milchverarbeitung (ohne H. v. Speiseeis)</t>
  </si>
  <si>
    <t>H.v. Speiseeis</t>
  </si>
  <si>
    <t>Mahl- und Schälmühlen, H.v. Stärke</t>
  </si>
  <si>
    <t>und Stärkeerzeugnissen</t>
  </si>
  <si>
    <t>Mahl- und Schälmühlen</t>
  </si>
  <si>
    <t>H.v. Stärke und Stärkeerzeugnissen</t>
  </si>
  <si>
    <t>H.v. Backwaren (ohne Dauerbackw.)</t>
  </si>
  <si>
    <t>H.v. Dauerbackwaren</t>
  </si>
  <si>
    <t>H.v.Teigwaren</t>
  </si>
  <si>
    <t>H.v. sonstigen Nahrungsmitteln</t>
  </si>
  <si>
    <t>(ohne Getränke)</t>
  </si>
  <si>
    <t>Zuckerindustrie</t>
  </si>
  <si>
    <t>H.v. Süßwaren (ohne Dauerbackw.)</t>
  </si>
  <si>
    <t>Verarbeitung von Kaffee, Tee</t>
  </si>
  <si>
    <t>und H.v. Kaffee-Ersatz</t>
  </si>
  <si>
    <t>H.v. Würzen und Soßen</t>
  </si>
  <si>
    <t>H.v. Fertiggerichten</t>
  </si>
  <si>
    <t>H.v. homogenisierten und</t>
  </si>
  <si>
    <t>diätetischen Nahrungsmitteln</t>
  </si>
  <si>
    <t xml:space="preserve">H.v. Futtermitteln </t>
  </si>
  <si>
    <t>H.v. Futtermitteln für Nutztiere</t>
  </si>
  <si>
    <t>H.v. Futtermitteln für sonstige Tiere</t>
  </si>
  <si>
    <t>darunter:</t>
  </si>
  <si>
    <t xml:space="preserve">H.v. Spirituosen </t>
  </si>
  <si>
    <t>H.v. Bier</t>
  </si>
  <si>
    <t>Mineralwassergewinnung,</t>
  </si>
  <si>
    <t>H.v. Erfrischungsgetränken</t>
  </si>
  <si>
    <t>Produzierendes Ernährungsgewerbe</t>
  </si>
  <si>
    <t xml:space="preserve">      </t>
  </si>
  <si>
    <t>Tabellennummer: 0206060</t>
  </si>
  <si>
    <t>Beschäftigte, Umsatz und Exportquote der fachlichen Betriebsteile
des Produzierenden Ernährungsgewerbes</t>
  </si>
  <si>
    <t>Wirtschaftszweig                                                                     (H.v. = Herstellung von)</t>
  </si>
  <si>
    <t>Betriebe              örtliche Einheiten</t>
  </si>
  <si>
    <t xml:space="preserve">Entgelte
je Arbeitsstunde </t>
  </si>
  <si>
    <t>Entgeltquote</t>
  </si>
  <si>
    <t>1000 €</t>
  </si>
  <si>
    <t>1 000 Std.</t>
  </si>
  <si>
    <t>€</t>
  </si>
  <si>
    <t>Herstellung von Nahrungs- u. Futtermitteln</t>
  </si>
  <si>
    <t>H.v. Frucht- und Gemüsesäften</t>
  </si>
  <si>
    <t xml:space="preserve">H.v. Margarine und ähnlichen </t>
  </si>
  <si>
    <t>Nahrungsfetten</t>
  </si>
  <si>
    <t>Mahl- und Schälmühlen, H. v. Stärke</t>
  </si>
  <si>
    <t>H.v. Back- und Teigwaren</t>
  </si>
  <si>
    <t>H.v. Teigwaren</t>
  </si>
  <si>
    <t>Verarbeitung von Kaffee, Tee und</t>
  </si>
  <si>
    <t>H.v. Kaffee-Ersatz</t>
  </si>
  <si>
    <t>H.v. Spirituosen</t>
  </si>
  <si>
    <t xml:space="preserve">H.v. Malz </t>
  </si>
  <si>
    <t>Betriebe, Beschäftigte, Arbeitsstunden und Entgelte des Produzierenden Ernährungsgewerbes</t>
  </si>
  <si>
    <t>Tabellennummer: 0206090</t>
  </si>
  <si>
    <t>Umsatz und Exportquote der Betriebe des Produzierenden Ernährungsgewerbes</t>
  </si>
  <si>
    <t xml:space="preserve">Umsatz je
Beschäftigten                     </t>
  </si>
  <si>
    <t>Tabellennummer: 0206130</t>
  </si>
  <si>
    <t>Beschäftigte</t>
  </si>
  <si>
    <t xml:space="preserve">Geleistete
Arbeits-
stunden </t>
  </si>
  <si>
    <t>Entgelte</t>
  </si>
  <si>
    <t>Entgelt-kosten je Arbeits-stunde</t>
  </si>
  <si>
    <t>ins-
gesamt</t>
  </si>
  <si>
    <t>je Beschäf-tigten</t>
  </si>
  <si>
    <t>Entwicklung ausgewählter Wirtschaftsdaten des Produzierenden Ernährungsgewerbes</t>
  </si>
  <si>
    <t>Tabellennummer: 0206160</t>
  </si>
  <si>
    <t>Beschäftigte und Umsatz in zulassungspflichtigen Handwerksunternehmen des Lebensmittelgewerbes - Vierteljahr (Nr. 0206360)</t>
  </si>
  <si>
    <t>Tabellennummer: 0206360</t>
  </si>
  <si>
    <t>Schlachtungen von Tieren in- und ausländischer Herkunft</t>
  </si>
  <si>
    <t>1 000 Stück</t>
  </si>
  <si>
    <t>Tabellennummer: 203160</t>
  </si>
  <si>
    <t>Gewerbliche Schlachtungen</t>
  </si>
  <si>
    <t>Hausschlachtungen</t>
  </si>
  <si>
    <t>Schlachtungen zusammen</t>
  </si>
  <si>
    <t>± %
geg.         Vorj.</t>
  </si>
  <si>
    <t>Bullen</t>
  </si>
  <si>
    <t>Ochsen</t>
  </si>
  <si>
    <t>Januar bis November</t>
  </si>
  <si>
    <t>Kühe</t>
  </si>
  <si>
    <t>Färsen</t>
  </si>
  <si>
    <t>Großrinder zusammen</t>
  </si>
  <si>
    <t>Statistisches Bundesamt</t>
  </si>
  <si>
    <t>Fleischanfall von geschlachteten Tieren in- und ausländischer Herkunft</t>
  </si>
  <si>
    <t>Tabellennummer: 0203230</t>
  </si>
  <si>
    <t>± %
gegen     Vorj.</t>
  </si>
  <si>
    <t>Rinder insgesamt</t>
  </si>
  <si>
    <t xml:space="preserve">1) Schlachtgewicht gemäß 1. Fleischgesetzdurchführungsverordnung mit einem Abzug von 2 % für Kühlverluste. </t>
  </si>
  <si>
    <t>Statistisches Bundesamt.</t>
  </si>
  <si>
    <t>2) Einschließlich Schaf-, Ziegen- und Pferdefleisch, Innereien sowie Zuschätzung Hausschlachtungen Schaffleisch.</t>
  </si>
  <si>
    <t>Jahresdurchschnitt</t>
  </si>
  <si>
    <t>Schafe</t>
  </si>
  <si>
    <t>Rinder</t>
  </si>
  <si>
    <t>Tabellennummer: 0203190</t>
  </si>
  <si>
    <t>Durchschnittsgewichte der gewerblich geschlachteten Tiere</t>
  </si>
  <si>
    <t>Erzeugerstandort</t>
  </si>
  <si>
    <t>Januar
bis
 November</t>
  </si>
  <si>
    <t>April bis Dezember</t>
  </si>
  <si>
    <t>Mär.</t>
  </si>
  <si>
    <t>Apr.</t>
  </si>
  <si>
    <t>Jun.</t>
  </si>
  <si>
    <t>Jul.</t>
  </si>
  <si>
    <t>Sep.</t>
  </si>
  <si>
    <t>Schleswig-Holstein / Hamburg</t>
  </si>
  <si>
    <t>Aus konventioneller Erzeugung</t>
  </si>
  <si>
    <t>Aus ökologisch/biologischer Erzeugung</t>
  </si>
  <si>
    <t>Niedersachsen / Bremen</t>
  </si>
  <si>
    <t xml:space="preserve">Nordrhein-Westfalen </t>
  </si>
  <si>
    <t>Hessen / Rheinland-Pfalz / Saarland</t>
  </si>
  <si>
    <t>Baden-Württemberg</t>
  </si>
  <si>
    <t>Bayern</t>
  </si>
  <si>
    <t>Berlin / Brandenburg</t>
  </si>
  <si>
    <t xml:space="preserve">Mecklenburg-Vorpommern    </t>
  </si>
  <si>
    <t>Sachsen</t>
  </si>
  <si>
    <t xml:space="preserve">Sachsen-Anhalt   </t>
  </si>
  <si>
    <t>Sachsen/Sachsen-Anhalt</t>
  </si>
  <si>
    <t xml:space="preserve">Thüringen </t>
  </si>
  <si>
    <t>DEUTSCHLAND</t>
  </si>
  <si>
    <t>1. Kuhmilch von inländischen Erzeugern insgesamt an deutsche milchwirtschaftliche Unternehmen</t>
  </si>
  <si>
    <t>3. Kuhmilch insgesamt an deutsche milchwirtschaftliche Unternehmen</t>
  </si>
  <si>
    <t>1) Da nach Milch-Güteverordnung die Anlieferungsmilch nach Gewicht zu bezahlen ist, wird das Volumen (l) der angelieferten Rohmilch mittels eines Umrechnungsfaktors in Gewicht (kg) umgerechnet. Bisher wurde fast flächendeckend der Umrechnungsfaktor 1,03 verwendet. Seit 2018 wird vermehrt der Umrechnungsfaktor 1,03 verwendet, daher kommt es rechnerisch zu einem stärkeren Zuwachs der Milchmenge. Weitere Informationenen finden Sie auf www.ble.de/milch.</t>
  </si>
  <si>
    <t>konventionelle Milch</t>
  </si>
  <si>
    <t>ökologische/ biologische Milch</t>
  </si>
  <si>
    <t>gesamt</t>
  </si>
  <si>
    <t>konventionell</t>
  </si>
  <si>
    <t>Schleswig-Holstein/Hamburg</t>
  </si>
  <si>
    <t>Niedersachsen/Bremen</t>
  </si>
  <si>
    <t>Nordrhein-Westfalen</t>
  </si>
  <si>
    <t>Hessen/Rheinland-PfalszSaarland</t>
  </si>
  <si>
    <t>Berlin/Brandenburg</t>
  </si>
  <si>
    <t>Mecklenburg-Vorpommern</t>
  </si>
  <si>
    <t>Sachsen-Anhalt</t>
  </si>
  <si>
    <t>Thüringen</t>
  </si>
  <si>
    <t>bio</t>
  </si>
  <si>
    <t>geg. Vorj. ± %</t>
  </si>
  <si>
    <t>Tabellennummer: 0204040</t>
  </si>
  <si>
    <t>Betriebe nach Produktionsmerkmalen</t>
  </si>
  <si>
    <t>Anzahl der Haltungen/Betriebe im November (Jahresergebnis) - Endgültiges Ergebnis der repräsentativen Erhebung über die Viehbestände. (Nr. 0106360)</t>
  </si>
  <si>
    <t>Legehennenhaltung und Eiererzeugung (Nr. 0106430)</t>
  </si>
  <si>
    <t>Geflügelschlachtereien und geschlachtetes Geflügel (Nr. 0106460)</t>
  </si>
  <si>
    <t>Sozialwesen und Sozialpolitik</t>
  </si>
  <si>
    <t>Sozialversicherungspflichtig Beschäftigte in Land-, Forstwirtschaft, Fischerei (Nr. 0109030)</t>
  </si>
  <si>
    <t>Viehhaltung und Veterinärwesen</t>
  </si>
  <si>
    <t>Betriebe mit männlichen Rindern von mehr als 1 Jahr nach Bestandsgrößenklassen (Nr. 0117360)</t>
  </si>
  <si>
    <t>Brütereien, eingelegte Bruteier und geschlüpfte Küken (Nr. 0117660)</t>
  </si>
  <si>
    <t>Anzeigepflichtige Tierseuchen der Bundesrepublik Deutschland (Nr. 0117690)</t>
  </si>
  <si>
    <t>2) 2020 hat sich die Berechnung geändert. Staatenlose und Personen ohne Angabe zur Staatsangehörigkeit werden nun mit dazu gezählt. Daher nur bedingt mit den Vorjahren vergleichbar.</t>
  </si>
  <si>
    <t>1) Nach Wirtschaftszweigen der WZ 2008 und ausgewählten Merkmalen, die letzten 6 Monate sind zum Teil vorläufig.</t>
  </si>
  <si>
    <t>dem Recht der Arbeitsförderung sind oder für die Beitragsanteile zur gesetzlichen Rentenversicherung oder nach dem Recht der Arbeitsförderung zu zahlen sind.</t>
  </si>
  <si>
    <t>2023 März</t>
  </si>
  <si>
    <t>2022 März</t>
  </si>
  <si>
    <t>2021 März</t>
  </si>
  <si>
    <t>2020 März</t>
  </si>
  <si>
    <t>2019 März</t>
  </si>
  <si>
    <t>2018 März</t>
  </si>
  <si>
    <t>2017 März</t>
  </si>
  <si>
    <t>2016 März</t>
  </si>
  <si>
    <t>2015 März</t>
  </si>
  <si>
    <t>2013 März</t>
  </si>
  <si>
    <t xml:space="preserve">     Insgesamt</t>
  </si>
  <si>
    <t xml:space="preserve">      Frauen</t>
  </si>
  <si>
    <t xml:space="preserve">       Männer</t>
  </si>
  <si>
    <t>b) Neue Länder</t>
  </si>
  <si>
    <t>a) Früheres Bundesgebiet</t>
  </si>
  <si>
    <t>Sozialversicherungspflichtig Beschäftigte in Land-, Forstwirtschaft, Fischerei</t>
  </si>
  <si>
    <t xml:space="preserve">3) Einschließlich Stadtstaaten. </t>
  </si>
  <si>
    <t>2) Ohne  Stadtstaten.</t>
  </si>
  <si>
    <t>Zusammen</t>
  </si>
  <si>
    <t>Zahl der männnlichen Rinder von mehr als 1 Jahr je Betrieb</t>
  </si>
  <si>
    <t>100 und mehr</t>
  </si>
  <si>
    <t>50 - 99</t>
  </si>
  <si>
    <t>20 - 49</t>
  </si>
  <si>
    <t>10 - 19</t>
  </si>
  <si>
    <t>1 - 9</t>
  </si>
  <si>
    <t>Zahl der männlichen Rinder von mehr als 1 Jahr in 1 000</t>
  </si>
  <si>
    <t>Zahl der Betriebe</t>
  </si>
  <si>
    <t>Anteil der 
Bestandsgrößenklassen in %</t>
  </si>
  <si>
    <t>Bestand von…bis… männlichen Rindern 1 Jahr und älter</t>
  </si>
  <si>
    <t>Betriebe mit männlichen Rindern von mehr als 1 Jahr nach Bestandsgrößenklassen</t>
  </si>
  <si>
    <t>C. Preise und Löhne</t>
  </si>
  <si>
    <t>Agrarpreise</t>
  </si>
  <si>
    <t>Gewerbliche Preise und Verbraucherpreise</t>
  </si>
  <si>
    <t>Devisenkurse</t>
  </si>
  <si>
    <t>D. Außenhandel</t>
  </si>
  <si>
    <t>E. Forst- und Holzwirtschaft</t>
  </si>
  <si>
    <t>Preise</t>
  </si>
  <si>
    <t>Marktpreise für inländisches Getreide (Nr. 0301090)</t>
  </si>
  <si>
    <t>Preise für konventionell erzeugte Kuhmilch (Nr. 0301435)</t>
  </si>
  <si>
    <t>Preise für ökologisch/biologisch erzeugte Kuhmilch (Nr. 0301440)</t>
  </si>
  <si>
    <t>Preise für konventionell und ökologisch/biologisch erzeugte Kuhmilch (Nr. 0301445)</t>
  </si>
  <si>
    <t>Preise für konventionell und ökologisch/biologisch erzeugte Ziegen- und Schafmilch (Nr. 0301450)</t>
  </si>
  <si>
    <t>Marktpreise für Milcherzeugnisse (Nr. 0301460)</t>
  </si>
  <si>
    <t>Teilindex für Erzeugnisse des Nahrungs- und Genussmittelgewerbes (Nr. 0302030)</t>
  </si>
  <si>
    <t>Preismesszahlen für verschiedene Energiearten (Nr. 0302060)</t>
  </si>
  <si>
    <t>Euro-Referenzkurse des Europäischen Systems der Zentralbanken (ESZB) (Nr. 0304030)</t>
  </si>
  <si>
    <t>Einfuhr von Gütern der Land- und Ernährungswirtschaft (Nr. 0401030)</t>
  </si>
  <si>
    <t>Ausfuhr von Gütern der Land- und Ernährungswirtschaft (Nr. 0401060)</t>
  </si>
  <si>
    <t>Index der Erzeugerpreise der Produkte des Holzeinschlags aus den Staatsforsten (Nr. 0505030)</t>
  </si>
  <si>
    <t>Statistischer
Monatsbericht</t>
  </si>
  <si>
    <t>Bundesministerium für Ernährung und
Landwirtschaft</t>
  </si>
  <si>
    <t>Zurück zum Inhaltsverzeichnis</t>
  </si>
  <si>
    <t xml:space="preserve">1) Ohne Umsatzsteuer.
</t>
  </si>
  <si>
    <t xml:space="preserve">2) Einschließlich Umsatz mit den in Deutschland stationierten ausländischen Streitkräften. </t>
  </si>
  <si>
    <t xml:space="preserve">1) Ohne Umsatzsteuer. </t>
  </si>
  <si>
    <t>3) Abweichungen in der Addition sind rundungsbedingt.</t>
  </si>
  <si>
    <t>2) Einschließlich Umsatz mit den in Deutschland stationierten ausländischen Streitkräften.</t>
  </si>
  <si>
    <t xml:space="preserve">1) Einschließlich Inhaber und unbezahlt mithelfende Familienangehörige.  </t>
  </si>
  <si>
    <t>2) Abweichungen in der Addition sind rundungsbedingt.</t>
  </si>
  <si>
    <t>1) Einschließlich Inhaber und unbezahlt mithelfende Familienangehörige.</t>
  </si>
  <si>
    <t>2) Ohne Umsatzsteuer.</t>
  </si>
  <si>
    <t>1) Schlachtgewicht gemäß 1. Fleischgesetzdurchführungsverordnung mit einem Abzug von 2 % für Kühlverluste.</t>
  </si>
  <si>
    <t>Tonnen</t>
  </si>
  <si>
    <t>Tabellennummer: 0204047</t>
  </si>
  <si>
    <t>Änderungen der Ergebnisse, auch für Vormonate, auf Grund von Nachmeldungen sowie von korrigierten Meldungen vorbehalten.</t>
  </si>
  <si>
    <t>v = vorläufig.</t>
  </si>
  <si>
    <t>Monat/Zeitraum</t>
  </si>
  <si>
    <t>Mär</t>
  </si>
  <si>
    <t>Dez</t>
  </si>
  <si>
    <t>Angaben in Tonnen</t>
  </si>
  <si>
    <t>Bio-Konsummilch</t>
  </si>
  <si>
    <t>Jahr 2022</t>
  </si>
  <si>
    <t>Gegen Vorjahr in %</t>
  </si>
  <si>
    <t>Bio-Butter</t>
  </si>
  <si>
    <t>Bio-Käse</t>
  </si>
  <si>
    <t>Tabellennummer: 0204050</t>
  </si>
  <si>
    <t>Zeitraum/Monat</t>
  </si>
  <si>
    <t>Magerstufe (0,1 - 9,9 % Fett i. Tr.)</t>
  </si>
  <si>
    <t>Viertelfettstufe (10 - 19,9 % Fett i. Tr.)</t>
  </si>
  <si>
    <t>Halbfettstufe (20 - 29,9 % Fett i. Tr.)</t>
  </si>
  <si>
    <t>Dreiviertelfettstufe (30 - 39,9 % Fett i. Tr.)</t>
  </si>
  <si>
    <t>Fettstufe (40 - 44,9 % Fett i. Tr.)</t>
  </si>
  <si>
    <t>Vollfettstufe (45 - 49,9 % Fett i. Tr.)</t>
  </si>
  <si>
    <t>Rahm-/Doppelrahmstufe (=&gt; 50 % / 60 % Fett i. Tr.)</t>
  </si>
  <si>
    <t>Herstellung von Käse nach Fettstufen und Monaten in Deutschland</t>
  </si>
  <si>
    <t>Tabellenummer: 0204350</t>
  </si>
  <si>
    <t>Periodische Statistische Veröffentlichungen des BMEL</t>
  </si>
  <si>
    <t>BMEL Daten – Analysen</t>
  </si>
  <si>
    <t>Ausgabe: monatlich</t>
  </si>
  <si>
    <t xml:space="preserve">Veröffentlicht auf der Internetseite, www.bmel-statistik.de, vom Bundesinformationszentrum Landwirtschaft (BZL) in der </t>
  </si>
  <si>
    <t xml:space="preserve">Statistisches Jahrbuch über Ernährung, Landwirtschaft und Forsten der Bundesrepublik Deutschland </t>
  </si>
  <si>
    <t>Ausgabe: jährlich</t>
  </si>
  <si>
    <t>Ausgabe 2008 bis 2010 erschienen im Wirtschaftsverlag NW GmbH, Bremerhaven</t>
  </si>
  <si>
    <t>Ausgabe 2011 bis 2016 erschienen im Landwirtschaftsverlag Münster-Hiltrup</t>
  </si>
  <si>
    <t xml:space="preserve">Ausgabe 2017 veröffentlicht im Eigenverlag </t>
  </si>
  <si>
    <t>Ertragslage Garten- und Weinbau</t>
  </si>
  <si>
    <t>E-Mail: 723@bmel.bund.de</t>
  </si>
  <si>
    <t>Milch- und Molkereiwirtschaft Deutschland und EU-Mitgliedsstaaten</t>
  </si>
  <si>
    <t>Struktur der Mischfutterhersteller</t>
  </si>
  <si>
    <t>Ausgabe: jährlich (Wirtschaftsjahr)</t>
  </si>
  <si>
    <t>Struktur der Mühlenwirtschaft</t>
  </si>
  <si>
    <t>Abschlussbericht über die Besondere Ernte- und Qualitätsermittlung (BEE)</t>
  </si>
  <si>
    <t>Die Unternehmensstruktur der Molkereiwirtschaft in Deutschland</t>
  </si>
  <si>
    <t>Ausgabe: dreijährlich</t>
  </si>
  <si>
    <t>Buchführungsergebnisse der Testbetriebe</t>
  </si>
  <si>
    <t>Zeichenerklärung</t>
  </si>
  <si>
    <t>. =  kein Nachweis vorhanden oder aus Gründen des Datenschutzes betrieblicher Einzeldaten nicht veröffentlicht, aber in der Gesamtsumme enthalten</t>
  </si>
  <si>
    <t>... =  Angaben fallen später an</t>
  </si>
  <si>
    <t xml:space="preserve">x =  Nachweis/Aussage ist nicht sinnvoll bzw. Fragestellung trifft
      nicht zu
</t>
  </si>
  <si>
    <t>/ =  keine Angaben, da Zahlenwert nicht sicher genug</t>
  </si>
  <si>
    <t>r =  berichtigte Zahl</t>
  </si>
  <si>
    <t>v =  vorläufige Zahl</t>
  </si>
  <si>
    <t>s =  geschätzte Zahl</t>
  </si>
  <si>
    <t>- =  nichts vorhanden</t>
  </si>
  <si>
    <t xml:space="preserve">( ) =  Nachweis unter dem Vorbehalt, dass das Ergebnis erhebliche
      Fehler aufweisen kann
</t>
  </si>
  <si>
    <t xml:space="preserve">|, _ , } =  Hinweis auf methodische Brüche in der Zahlenreihe und/oder
      Spalte
</t>
  </si>
  <si>
    <t>Statistischer Monatsbericht des Bundesministeriums für Ernährung und Landwirtschaft</t>
  </si>
  <si>
    <t>Zu beziehen vom Bundesministerium für Ernährung und Landwirtschaft, Referat 723, 53107 Bonn</t>
  </si>
  <si>
    <t>Zu beziehen vom Bundesinformationszentrum Landwirtschaft (BZL) in der Bundesanstalt für Landwirtschaft und Ernährung, Referat 415, 53168 Bonn</t>
  </si>
  <si>
    <t>Zu beziehen von Bundesministerium für Ernährung und Landwirtschaft, Referat 723, 53107 Bonn</t>
  </si>
  <si>
    <t>0 = mehr als nichts, aber weniger als die Hälfte der kleinsten Einheit, die in der Tabelle dargestellt werden kann</t>
  </si>
  <si>
    <t>Abkürzungsverzeichnis</t>
  </si>
  <si>
    <t>JD</t>
  </si>
  <si>
    <t>a.n.g. =  anderweitig nicht genannt</t>
  </si>
  <si>
    <t>BfR =  Bundesinstitut für Risikobewertung</t>
  </si>
  <si>
    <t xml:space="preserve">BgVV =  Bundesinstitut für gesundheitlichen Verbraucherschutz und Veterinärmedizin
</t>
  </si>
  <si>
    <t xml:space="preserve">BVL =  Bundesamt für Verbraucherschutz und Lebensmittelsicherheit
</t>
  </si>
  <si>
    <t>D  =  Durchschnitt</t>
  </si>
  <si>
    <t>dt =  Dezitonne (100 kg)</t>
  </si>
  <si>
    <t>EU =  Europäische Union</t>
  </si>
  <si>
    <t>Epl. =  Einzelplan</t>
  </si>
  <si>
    <t>FAO =  Food and Agriculture Organization of the United Nations</t>
  </si>
  <si>
    <t>F.i.Tr. =  Fett in der Trockenmasse</t>
  </si>
  <si>
    <t>Fwj =  Forstwirtschaftsjahr</t>
  </si>
  <si>
    <t>GMJ =  Garantiemengenjahr</t>
  </si>
  <si>
    <t>HS =  Forschung, Untersuchungen und ähnliches</t>
  </si>
  <si>
    <t>IN =  Industrienorm</t>
  </si>
  <si>
    <t>JD =  Jahresdurchschnitt</t>
  </si>
  <si>
    <t>Mio. =  1.000.000</t>
  </si>
  <si>
    <t>MD =  Monatsdurchschnitt</t>
  </si>
  <si>
    <t>MOE =  Mittel- und osteuropäische Länder</t>
  </si>
  <si>
    <t>Mrd. =  1.000.000.000</t>
  </si>
  <si>
    <t>Vj. =  Vierteljahr</t>
  </si>
  <si>
    <t>VjD =  Vierteljahresdurchschnitt</t>
  </si>
  <si>
    <t>Vorj. =  Vorjahr</t>
  </si>
  <si>
    <t>VZBV =  Verbraucherzentrale Bundesverband e.V.</t>
  </si>
  <si>
    <t>Wj. =  Wirtschaftsjahr</t>
  </si>
  <si>
    <t>WjD =  Wirtschaftsjahresdurchschnitt</t>
  </si>
  <si>
    <t xml:space="preserve">ZMP =  Zentrale Markt- und Preisberichtstelle für Erzeugnisse der Land-, Forst- und Ernährungswirtschaft GmbH
</t>
  </si>
  <si>
    <t>BW =  Baden-Württemberg</t>
  </si>
  <si>
    <t>BY =  Bayern</t>
  </si>
  <si>
    <t>BE =  Berlin</t>
  </si>
  <si>
    <t>BB =  Brandenburg</t>
  </si>
  <si>
    <t>HB =  Bremen</t>
  </si>
  <si>
    <t>HH =  Hamburg</t>
  </si>
  <si>
    <t>HE =  Hessen</t>
  </si>
  <si>
    <t>MV =  Mecklenburg-Vorpommern</t>
  </si>
  <si>
    <t>NI =  Niedersachsen</t>
  </si>
  <si>
    <t>NW =  Nordrhein-Westfalen</t>
  </si>
  <si>
    <t>RP =  Rheinland-Pfalz</t>
  </si>
  <si>
    <t>SL =  Saarland</t>
  </si>
  <si>
    <t>SN =  Sachsen</t>
  </si>
  <si>
    <t>ST =  Sachsen-Anhalt</t>
  </si>
  <si>
    <t>SH =  Schleswig-Holstein</t>
  </si>
  <si>
    <t>TH =  Thüringen</t>
  </si>
  <si>
    <t>Urheberrechte der Veröffentlichung liegen, soweit kein anderer Hinweis erfolgt, bei dem Bundesministerium für Ernährung und Landwirtschaft / Bundesanstalt für Landwirtschaft und Ernährung. Für nicht gewerbliche Zwecke sind Vervielfältigungen und unentgeltliche Verbreitung, auch auszugsweise, mit Quellenangabe erwünscht. Die Verbreitung, auch auszugsweise, über elektronische Systeme oder Datenträger bedarf der vorherigen Zustimmung. Alle übrigen Rechte bleiben vorbehalten.</t>
  </si>
  <si>
    <t>• Bei der Quellenangabe ist hinter der Bezeichnung BMEL bzw. BLE das Herkunftsreferat in Klammern aufgeführt.</t>
  </si>
  <si>
    <t>• Abweichungen in den Summen erklären sich durch Runden der Zahlen.</t>
  </si>
  <si>
    <t>• Anm.: Anmerkungen beziehen sich immer auf den gesamten Tabelleninhalt.</t>
  </si>
  <si>
    <t xml:space="preserve">Herausgeber: Bundesministerium für Ernährung und Landwirtschaft (BMEL)
Redaktion: Bundesinformationszentrum Landwirtschaft (BZL) in der Bundesanstalt für Landwirtschaft und Ernährung (BLE), 
Referat 414, Landwirtschaftliche Statistik, S. Stegemann
Telefon (0228) 6845 – 7355; S. Lohbrandt Telefon (0228) 6845 – 3348, agrar@ble.de
Herstellung: Bundesinformationszentrum Landwirtschaft (BZL) in der Bundesanstalt für Landwirtschaft und Ernährung und
Bundesministerium für Ernährung und Landwirtschaft
ISSN 0433 – 7344
</t>
  </si>
  <si>
    <t>Die Angaben über die Getreide-, Stärke- und Futtermittelwirtschaft werden aufgrund der Marktordnungswaren-Meldeverordnung überwiegend monatlich erhoben. Von „Kleinbetrieben“ liegen keine monatlichen, sondern zusammengefasste Ergebnisse für die Zeiträume Juli bis Dezember und Januar bis Juni vor. Kleinbetriebe sind nach dem Umfang ihrer jährlichen wirtschaftlichen Tätigkeit wie folgt bestimmt: Mühlen 500 bis unter 5 000 t Vermahlung, Mälzereien unter 5 000 t Malzherstellung, Mischfutterunternehmen 500 bis unter 10 000 t Mischfutterherstellung, Handelsunternehmen 500 bis unter 5 000 t Getreide- und Futtermittelabgang. Von der Meldepflicht befreit sind Mühlen mit einer jährlichen Vermahlung von weniger als 500 t sowie Lohn- und Umtauschmühlen, Mischfutterbetriebe bis zu 500 t Mischfutterherstellung und Handelsunternehmen bis zu 500 t Getreide- und Futtermittelabgang.</t>
  </si>
  <si>
    <t xml:space="preserve">Das in den folgenden Tabellen genannte „Produzierende Ernährungsgewerbe“ umfasst die Ernährungsindustrie und das Ernährungshandwerk und ist Teil des Verarbeitenden Gewerbes. Ab Januar 2007 sind zu den monatlichen Erhebungen im Verarbeitenden Gewerbe nur noch Betriebe mit 50 und mehr Beschäftigten meldepflichtig. Zuvor galt eine Meldepflicht für alle Betriebe von Unternehmen mit im allgemeinen 20 und mehr Beschäftigten. Aufgrund seiner kleinbetrieblichen Struktur wird nur ein kleinerer Teil des Ernährungshandwerks in den Daten abgebildet. 
Ab Januar 2009 werden die Ergebnisse für Betriebe  und fachlichen Betriebsteile des Verarbeitenden Gewerbes nach der neuen Klassifikation der Wirtschaftszweige 2008 (WZ 2008) nachgewiesen. Dies hat eine umfangreiche strukturelle Veränderung bei der Zusammensetzung der Wirtschaftszweige zur Folge. Um einen korrekten Vergleich mit den Vorjahreswerten zu ermöglichen, wurden die Ergebnisse des Jahres 2008 auf die WZ 2008 umgeschlüsselt. Bei den Ergebnissen der fachlichen Betriebsteile war dies nur eingeschränkt möglich.
</t>
  </si>
  <si>
    <t>Vorbemerkung (Nr. 0206)</t>
  </si>
  <si>
    <t>Vorbemerkung (Nr. 0201)</t>
  </si>
  <si>
    <t>Anzeigepflichtige Tierseuchen der Bundesrepublik Deutschland</t>
  </si>
  <si>
    <t>Seuche</t>
  </si>
  <si>
    <t xml:space="preserve">Okt. </t>
  </si>
  <si>
    <t>Jahr
2024</t>
  </si>
  <si>
    <t>Jahr
2023</t>
  </si>
  <si>
    <t>Afrikanische Schweinepest bei Wildschweinen</t>
  </si>
  <si>
    <t>Blauzungenkrankheit</t>
  </si>
  <si>
    <t>Bovine Herpes Typ-1-Infektion (alle Formen)</t>
  </si>
  <si>
    <t>Bovine Virusdiarrhoe (BVD)</t>
  </si>
  <si>
    <t xml:space="preserve">Geflügelpest </t>
  </si>
  <si>
    <t>Niedrigpathogene aviäre Influenza bei Geflügel</t>
  </si>
  <si>
    <t>Newcastle-Krankheit (ND)</t>
  </si>
  <si>
    <t>Salmonellose der Rinder</t>
  </si>
  <si>
    <t>West-Nil-Virus Infektion bei Vogel oder Pferd (WNF)</t>
  </si>
  <si>
    <t>Quelle: BMEL (323)</t>
  </si>
  <si>
    <t>Tabellennummer: 0117690</t>
  </si>
  <si>
    <t>Futtergerste</t>
  </si>
  <si>
    <t>Brotroggen</t>
  </si>
  <si>
    <t>Brotweizen</t>
  </si>
  <si>
    <t>Marktpreise für inländisches Getreide</t>
  </si>
  <si>
    <t>Tabellennummer: 0301090</t>
  </si>
  <si>
    <t>1) Ohne Umsatzsteuer. Arithmetisches Mittel der Monatspreise an den einzelnen Börsen</t>
  </si>
  <si>
    <t>2) Arithmetisches Mittel der Monatspreise an den einzelnen Börsen im Wirtschaftsjahr.</t>
  </si>
  <si>
    <t>Preise für konventionell erzeugte Kuhmilch</t>
  </si>
  <si>
    <t xml:space="preserve">     € je 100 kg, Erzeugerstandort</t>
  </si>
  <si>
    <t>Brandenburg / Berlin</t>
  </si>
  <si>
    <t>Tatsächlicher Fettgehalt %</t>
  </si>
  <si>
    <t>1) Jan - Dez = Einschließlich Abschlusszahlungen, Rückvergütungen, Milchpreisberichtigungen.</t>
  </si>
  <si>
    <t>Tabellennummer: 0301435</t>
  </si>
  <si>
    <t/>
  </si>
  <si>
    <t>Preise für ökologisch/biologisch erzeugte Kuhmilch</t>
  </si>
  <si>
    <t>1) Einschließlich Abschlusszahlungen, Rückvergütungen, Milchpreisberichtigungen</t>
  </si>
  <si>
    <t>1) Einschließlich Abschlusszahlungen, Rückvergütungen, Milchpreisberichtigungen.</t>
  </si>
  <si>
    <t>Tabellennummer: 0301445</t>
  </si>
  <si>
    <t>Tabellennummer: 0301450</t>
  </si>
  <si>
    <t xml:space="preserve"> ab Werk</t>
  </si>
  <si>
    <t>€/kg</t>
  </si>
  <si>
    <t>Vollmilchpulver</t>
  </si>
  <si>
    <t xml:space="preserve"> Notierung Kempten</t>
  </si>
  <si>
    <t xml:space="preserve">Emmentaler und Viereckhartkäse, </t>
  </si>
  <si>
    <t xml:space="preserve"> Notierung Hann./Kempt.</t>
  </si>
  <si>
    <r>
      <t>Marktpreise für Milcherzeugnisse</t>
    </r>
    <r>
      <rPr>
        <b/>
        <vertAlign val="superscript"/>
        <sz val="10"/>
        <rFont val="Arial"/>
        <family val="2"/>
      </rPr>
      <t/>
    </r>
  </si>
  <si>
    <t>Tabellennummer: 0301460</t>
  </si>
  <si>
    <t>1) WjD = Milchwirtschaftsjahr; Milcherzeugnisse: arithmetischer Durchschnittspreis.</t>
  </si>
  <si>
    <t>2) Kaufpreis des Handels, franco einschl. Verpackung, ab 24.10.2011 Notierung Kempten: Butter geformt und Notierung Hannover: Gouda-/Edamer-Brot mit gleichem Preis.</t>
  </si>
  <si>
    <t>3) Markenkäse, ab Werk, amtlich ausgestochene Laibware, ohne Kübel.</t>
  </si>
  <si>
    <t>4) Futtermittelqualität, lose.44</t>
  </si>
  <si>
    <t xml:space="preserve">Link zum Datenqualitätsblatt: </t>
  </si>
  <si>
    <t>https://www.bmel-statistik.de/fileadmin/daten/2010000-0000.xlsx</t>
  </si>
  <si>
    <t>1) Ohne Umsatzsteuer.</t>
  </si>
  <si>
    <t>Futtermittel für sonstige Tiere</t>
  </si>
  <si>
    <t>Futtermittel für Nutztiere</t>
  </si>
  <si>
    <t>Würzen und Soßen</t>
  </si>
  <si>
    <t>Traubenwein</t>
  </si>
  <si>
    <t>Spirituosen</t>
  </si>
  <si>
    <t xml:space="preserve">Malz </t>
  </si>
  <si>
    <t>Bier</t>
  </si>
  <si>
    <t>Kaffee</t>
  </si>
  <si>
    <t>Fischerzeugnisse u.a. Meeresfrüchte</t>
  </si>
  <si>
    <t>Fleisch u. Fleischerzeugnisse</t>
  </si>
  <si>
    <t>Milch  u. Milcherzeugnisse</t>
  </si>
  <si>
    <t>Verarb. Kartoffeln u. -erzeugnisse</t>
  </si>
  <si>
    <t>Margarine u.ä. Nahrungsfette</t>
  </si>
  <si>
    <t>Pflanzliche Öle, nicht behandelt</t>
  </si>
  <si>
    <t>Öle und Fette</t>
  </si>
  <si>
    <t>Verarbeitetes Obst u. Gemüse, a.n.g.</t>
  </si>
  <si>
    <t xml:space="preserve">Backwaren </t>
  </si>
  <si>
    <t>Stärke u. Stärkeerzeugnisse</t>
  </si>
  <si>
    <t>Teigwaren</t>
  </si>
  <si>
    <t>Mahl- u. Schälmühlenerzeugn.</t>
  </si>
  <si>
    <t>Nahrungs- u. Futtermittel, Getränke</t>
  </si>
  <si>
    <t>Tabakerzeugnisse</t>
  </si>
  <si>
    <t>ohne Energie</t>
  </si>
  <si>
    <t xml:space="preserve">  ±% gegen Vorjahr</t>
  </si>
  <si>
    <t>2015 = 100</t>
  </si>
  <si>
    <t>Tabellenummer: 0302030</t>
  </si>
  <si>
    <t xml:space="preserve">      davon Flüssige Milch und flüssiger Rahm, verarbeitet</t>
  </si>
  <si>
    <t xml:space="preserve">      davon Butter u.a. Fettstoffe aus Milch</t>
  </si>
  <si>
    <t xml:space="preserve">      davon Käse und Quark</t>
  </si>
  <si>
    <t xml:space="preserve">      davon And. Milch u. -erzeugnisse</t>
  </si>
  <si>
    <t xml:space="preserve">      davon Speiseeis</t>
  </si>
  <si>
    <t xml:space="preserve">      davon Rindfleisch, frisch o. gekühlt</t>
  </si>
  <si>
    <t xml:space="preserve">      davon Schweinefleisch, fr. o. gek.</t>
  </si>
  <si>
    <t xml:space="preserve">      davon Geflügelfleisch</t>
  </si>
  <si>
    <t xml:space="preserve">      davon Verarbeitetes Fleisch</t>
  </si>
  <si>
    <t>Erfrischungsgetränke, natürliches Mineralwasser</t>
  </si>
  <si>
    <t>±%
g. Vor-
monat</t>
  </si>
  <si>
    <t>Gewerbliche Erzeugnisse insgesamt</t>
  </si>
  <si>
    <t>Ge-
wichts-
anteil
 o/oo</t>
  </si>
  <si>
    <t xml:space="preserve">Erdgas </t>
  </si>
  <si>
    <t xml:space="preserve">Elektrizität </t>
  </si>
  <si>
    <t>Mineralölerzeugnisse</t>
  </si>
  <si>
    <t>Vor-monat</t>
  </si>
  <si>
    <t>Vorjahr</t>
  </si>
  <si>
    <t>± % gegen</t>
  </si>
  <si>
    <t>Sept</t>
  </si>
  <si>
    <t>Ge-wichts-anteil o/oo</t>
  </si>
  <si>
    <t>Tabellennummer: 0302060</t>
  </si>
  <si>
    <t>darunter: Dieselkraftstoff</t>
  </si>
  <si>
    <t xml:space="preserve">darunter: Motorenbenzin </t>
  </si>
  <si>
    <t>darunter: Heizöl, schwer</t>
  </si>
  <si>
    <t>davon bei Abgabe an: Haushalte</t>
  </si>
  <si>
    <t>davon bei Abgabe an: Gewerbliche Anlagen</t>
  </si>
  <si>
    <t>davon bei Abgabe an: Sondervertragskunden</t>
  </si>
  <si>
    <t>davon bei Abgabe an: Weiterverteiler</t>
  </si>
  <si>
    <t>davon bei Abgabe an: Industrie</t>
  </si>
  <si>
    <t>davon bei Abgabe an: Kraftwerke</t>
  </si>
  <si>
    <t>davon bei Abgabe an: Wiederverkäufer</t>
  </si>
  <si>
    <t>darunter: Heizöl, leicht</t>
  </si>
  <si>
    <t>davon bei Abgabe an: Handel und Gewerbe</t>
  </si>
  <si>
    <t>Fernwärme mit Dampf und Warmwasser</t>
  </si>
  <si>
    <t>davon bei Abgabe an: Wasserversorgungsunternehmen</t>
  </si>
  <si>
    <t>Wasser u. Dienstleistungen der Wasserversorgung</t>
  </si>
  <si>
    <t>davon bei Abgabe an: Börsennotierungen</t>
  </si>
  <si>
    <t>Euro-Referenzkurse des Europäischen Systems der Zentralbanken (ESZB)</t>
  </si>
  <si>
    <t>Land</t>
  </si>
  <si>
    <t>ISO-Währungs-code</t>
  </si>
  <si>
    <t>Mrz</t>
  </si>
  <si>
    <t>Dänemark</t>
  </si>
  <si>
    <t>DKK</t>
  </si>
  <si>
    <t>Schweden</t>
  </si>
  <si>
    <t>SEK</t>
  </si>
  <si>
    <t>Vereinigtes Königreich</t>
  </si>
  <si>
    <t>GBP</t>
  </si>
  <si>
    <t>Norwegen</t>
  </si>
  <si>
    <t>NOK</t>
  </si>
  <si>
    <t>Schweiz</t>
  </si>
  <si>
    <t>CHF</t>
  </si>
  <si>
    <t>Vereinigte Staaten</t>
  </si>
  <si>
    <t>USD</t>
  </si>
  <si>
    <t>Japan</t>
  </si>
  <si>
    <t>JPY</t>
  </si>
  <si>
    <t>Tschechische Republik</t>
  </si>
  <si>
    <t>CZK</t>
  </si>
  <si>
    <t>Ungarn</t>
  </si>
  <si>
    <t>HUF</t>
  </si>
  <si>
    <t>Polen</t>
  </si>
  <si>
    <t>PLN</t>
  </si>
  <si>
    <t>1 EUR entspricht:</t>
  </si>
  <si>
    <t>40,3399     BEF/LUF</t>
  </si>
  <si>
    <t>(Belgien/Luxemburg)</t>
  </si>
  <si>
    <t>1936,27    ITL</t>
  </si>
  <si>
    <t>(Italien)</t>
  </si>
  <si>
    <t>340,750    GRD</t>
  </si>
  <si>
    <t>(Griechenland)</t>
  </si>
  <si>
    <t>1,95583     DEM</t>
  </si>
  <si>
    <t>(Deutschland)</t>
  </si>
  <si>
    <t>2,20371    NLG</t>
  </si>
  <si>
    <t>(Niederlande)</t>
  </si>
  <si>
    <t>239,640     SIT</t>
  </si>
  <si>
    <t>(Slowenien)</t>
  </si>
  <si>
    <t>166,386     ESP</t>
  </si>
  <si>
    <t>(Spanien)</t>
  </si>
  <si>
    <t>13,7603    ATS</t>
  </si>
  <si>
    <t>(Österreich)</t>
  </si>
  <si>
    <t>30,126       SKK</t>
  </si>
  <si>
    <t>(Slowakei)</t>
  </si>
  <si>
    <t>6,55957     FRF</t>
  </si>
  <si>
    <t>(Frankreich)</t>
  </si>
  <si>
    <t>0,58527    CYP</t>
  </si>
  <si>
    <t>(Zypern)</t>
  </si>
  <si>
    <t>15,6466     EEK</t>
  </si>
  <si>
    <t>(Estland)</t>
  </si>
  <si>
    <t>0,4293       MTL</t>
  </si>
  <si>
    <t>(Malta)</t>
  </si>
  <si>
    <t>200,482    PTE</t>
  </si>
  <si>
    <t>(Portugal)</t>
  </si>
  <si>
    <t>0,702804   LVL</t>
  </si>
  <si>
    <t>(Lettland)</t>
  </si>
  <si>
    <t>0,787564   IEP</t>
  </si>
  <si>
    <t>(Irland)</t>
  </si>
  <si>
    <t>5,94573    FIM</t>
  </si>
  <si>
    <t>(Finnland)</t>
  </si>
  <si>
    <t>3,4528       LTL</t>
  </si>
  <si>
    <t>(Litauen)</t>
  </si>
  <si>
    <t>±% gegen Vorjahr</t>
  </si>
  <si>
    <t>Rohholz insgesamt</t>
  </si>
  <si>
    <t xml:space="preserve"> Stammholz u. -abschnitte</t>
  </si>
  <si>
    <t xml:space="preserve">     Eiche Stammholz</t>
  </si>
  <si>
    <t xml:space="preserve">        Eiche A</t>
  </si>
  <si>
    <t xml:space="preserve">        Eiche B</t>
  </si>
  <si>
    <t xml:space="preserve">        Eiche C</t>
  </si>
  <si>
    <t xml:space="preserve">     Buche Stammholz</t>
  </si>
  <si>
    <t xml:space="preserve">        Buche B</t>
  </si>
  <si>
    <t xml:space="preserve">        Buche C</t>
  </si>
  <si>
    <t xml:space="preserve">        Buche B/C</t>
  </si>
  <si>
    <t xml:space="preserve">     Fichte</t>
  </si>
  <si>
    <t xml:space="preserve">        Fichte Stammholz</t>
  </si>
  <si>
    <t xml:space="preserve">           Fichte B</t>
  </si>
  <si>
    <t xml:space="preserve">           Fichte C</t>
  </si>
  <si>
    <t xml:space="preserve">           Fichte B/C</t>
  </si>
  <si>
    <t xml:space="preserve">        Fichte Stammholzabschnitte</t>
  </si>
  <si>
    <t xml:space="preserve">     Kiefer</t>
  </si>
  <si>
    <t xml:space="preserve">        Kiefer Stammholz</t>
  </si>
  <si>
    <t xml:space="preserve">           Kiefer B</t>
  </si>
  <si>
    <t xml:space="preserve">           Kiefer C</t>
  </si>
  <si>
    <t xml:space="preserve">           Kiefer B/C</t>
  </si>
  <si>
    <t xml:space="preserve">        Kiefer Stammholzabschnitte</t>
  </si>
  <si>
    <t xml:space="preserve">     Douglasie</t>
  </si>
  <si>
    <t xml:space="preserve">        Douglasie Stammholz</t>
  </si>
  <si>
    <t xml:space="preserve">           Douglasie B</t>
  </si>
  <si>
    <t xml:space="preserve">           Douglasie C</t>
  </si>
  <si>
    <t xml:space="preserve">           Douglasie B/C</t>
  </si>
  <si>
    <t xml:space="preserve">        Douglasie Stammholzabschnitte</t>
  </si>
  <si>
    <t xml:space="preserve"> Industrieholz </t>
  </si>
  <si>
    <t xml:space="preserve">     Laubholz</t>
  </si>
  <si>
    <t xml:space="preserve">           Eiche</t>
  </si>
  <si>
    <t xml:space="preserve">           Buche</t>
  </si>
  <si>
    <t xml:space="preserve">     Nadelholz</t>
  </si>
  <si>
    <t xml:space="preserve">           Fichte</t>
  </si>
  <si>
    <t xml:space="preserve">           Kiefer</t>
  </si>
  <si>
    <t xml:space="preserve">           Douglasie</t>
  </si>
  <si>
    <t xml:space="preserve"> Energieholz</t>
  </si>
  <si>
    <t>Nachrichtlich:</t>
  </si>
  <si>
    <t xml:space="preserve">  Pellets, Briketts u.a. aus Sägespänen</t>
  </si>
  <si>
    <t xml:space="preserve">  Industrieholz</t>
  </si>
  <si>
    <t xml:space="preserve">  Energieholz</t>
  </si>
  <si>
    <t>Tabellennummer: 0505030</t>
  </si>
  <si>
    <t>Forstwirtschaftliches
Produkt</t>
  </si>
  <si>
    <t xml:space="preserve">in 1000 </t>
  </si>
  <si>
    <t xml:space="preserve">Haltungen mit Rindern </t>
  </si>
  <si>
    <t xml:space="preserve">Betriebe mit Schweinen </t>
  </si>
  <si>
    <t>Betriebe mit Schafen</t>
  </si>
  <si>
    <t xml:space="preserve">   Insgesamt</t>
  </si>
  <si>
    <t>Baden-Würtemberg</t>
  </si>
  <si>
    <t>Brandenburg</t>
  </si>
  <si>
    <t>Hessen</t>
  </si>
  <si>
    <t>Niedersachsen</t>
  </si>
  <si>
    <t>Rheinland-Pfalz</t>
  </si>
  <si>
    <t>Saarland</t>
  </si>
  <si>
    <t>Schleswig-Holstein</t>
  </si>
  <si>
    <t>Tabellennummer: 0106360</t>
  </si>
  <si>
    <t>davon mit
Milchkühen</t>
  </si>
  <si>
    <t>davon mit Zuchtschweinen</t>
  </si>
  <si>
    <t>davon mit Mastschweinen</t>
  </si>
  <si>
    <t>Legehennenhaltung und Eiererzeugung</t>
  </si>
  <si>
    <t>In Betrieben von Unternehmen mit 3 000 und mehr Hennenhaltungsplätzen</t>
  </si>
  <si>
    <t>Einheit</t>
  </si>
  <si>
    <t>Anzahl</t>
  </si>
  <si>
    <t>Auslastung der Haltungskapazität</t>
  </si>
  <si>
    <t>Tabellenummer: 0106430</t>
  </si>
  <si>
    <t xml:space="preserve">8) Bei Betrieben mit mehreren Haltungsformen erfolgt eine Mehrfachzählung. </t>
  </si>
  <si>
    <t xml:space="preserve">7) Im Berichtsmonat. </t>
  </si>
  <si>
    <t xml:space="preserve">6)  Am letzten Kalendertag des Berichtsmonats. </t>
  </si>
  <si>
    <t>5) Für den menschlichen Verzehr erzeugte Eier (Konsumeier).</t>
  </si>
  <si>
    <t>3) Einschließlich legereifer Junghennen und Legehennen, die sich in der  Mauser befinden.</t>
  </si>
  <si>
    <t>2) Bei voller Ausnutzung der für die Hennenhaltung verfügbaren Hennenhaltungsplätze.</t>
  </si>
  <si>
    <t>t</t>
  </si>
  <si>
    <t xml:space="preserve">           -</t>
  </si>
  <si>
    <t>Truthühner</t>
  </si>
  <si>
    <t>Gänse</t>
  </si>
  <si>
    <t>Enten</t>
  </si>
  <si>
    <t>Suppenhühner</t>
  </si>
  <si>
    <t>Jungmasthühner</t>
  </si>
  <si>
    <t>Geflügelschlachtereien und geschlachtetes Geflügel</t>
  </si>
  <si>
    <t>Anzahl in 1 000</t>
  </si>
  <si>
    <t>1) Geflügelschlachtereien, die nach den entsprechenden Verordnungen der EU zugelassen sind.</t>
  </si>
  <si>
    <t xml:space="preserve">2) Die angegebene Schlachtmenge bezieht sich auf das Karkassengewicht.
</t>
  </si>
  <si>
    <t>3) Hierzu zählen Fasane, Wachteln, Tauben und Perlhühner.</t>
  </si>
  <si>
    <t>Entenküken</t>
  </si>
  <si>
    <t>Gänseküken</t>
  </si>
  <si>
    <t>1000 Stück</t>
  </si>
  <si>
    <t>Hühnerküken der Legerasse</t>
  </si>
  <si>
    <t>Hühnerküken der Mastrassen</t>
  </si>
  <si>
    <t>Truthühnerküken</t>
  </si>
  <si>
    <t xml:space="preserve">geschlüpfte Küken: </t>
  </si>
  <si>
    <t>Tabellennummer: 0117660</t>
  </si>
  <si>
    <t>Geflügelart</t>
  </si>
  <si>
    <t>1) Brütereien mit einem Fassungsvermögen der Brutanlagen von mindestens 1 000 Eiern ausschließlich des Schlupfraumes.</t>
  </si>
  <si>
    <t>2) Alle eingelegten Bruteier inklusive der Bruteier für den Eigenbedarf bzw. für die Lohnbrut und unabhängig davon, ob aus den eingelegten Bruteieren Kükenschlupf erfolgt ist.</t>
  </si>
  <si>
    <t>3) Ohne Küken zur Zucht und Vermehrung.</t>
  </si>
  <si>
    <t xml:space="preserve">4) Ohne aussortierte Hahnenküken. Einschließlich zur Mast vorgesehene männliche Zucht- und Vermehrungsküken der Mastrassen.
</t>
  </si>
  <si>
    <t>Andere Futtermittelzubereitungen</t>
  </si>
  <si>
    <t>dar.: Hunde- und Katzenfutter</t>
  </si>
  <si>
    <t>Sonstige Futtermittel</t>
  </si>
  <si>
    <t>Stärkereiche Futtermittel</t>
  </si>
  <si>
    <t>dar.: Ölkuchen und andere feste Rückstände</t>
  </si>
  <si>
    <t>Eiweißreiche Futtermittel</t>
  </si>
  <si>
    <t>Wein (1 000 hl)</t>
  </si>
  <si>
    <t>Butter und Butterschmalz</t>
  </si>
  <si>
    <t>Käse und Quark</t>
  </si>
  <si>
    <t>Konsum- und Verarbeitungsmilch</t>
  </si>
  <si>
    <t>Schaleneier von Hausgeflügel</t>
  </si>
  <si>
    <t>Geflügelfleisch, frisch, gekühlt, gefroren</t>
  </si>
  <si>
    <t>Schweinefleischkonserven, -zubereitungen und Speck</t>
  </si>
  <si>
    <t>Schweinefleisch, frisch, gekühlt, gefroren</t>
  </si>
  <si>
    <t>Lebende Schlachtschweine (1 000 Stück)</t>
  </si>
  <si>
    <t>Rindfleischkonserven und -zubereitungen</t>
  </si>
  <si>
    <t>Rind- und Kalbfleisch, frisch, gekühlt, gefroren</t>
  </si>
  <si>
    <t>Lebende Schlachtrinder und -kälber (1 000 Stück)</t>
  </si>
  <si>
    <t>Pflanzliche Öle und Fette zur Ernährung</t>
  </si>
  <si>
    <t>Ölfrüchte, ohne Saatgut</t>
  </si>
  <si>
    <t>Gemüsekonserven, -zubereitungen und gefrorenes Gemüse</t>
  </si>
  <si>
    <t>Frischgemüse</t>
  </si>
  <si>
    <t>Obstkonserven, -zubereitungen und gefrorene Früchte</t>
  </si>
  <si>
    <t>Trocken- und Schalenfrüchte</t>
  </si>
  <si>
    <t>Andere Südfrüchte</t>
  </si>
  <si>
    <t>Zitrusfrüchte</t>
  </si>
  <si>
    <t>Frischobst</t>
  </si>
  <si>
    <t>Kartoffeln, frisch</t>
  </si>
  <si>
    <t>Reis</t>
  </si>
  <si>
    <t>Getreide und Getreideerzeugnisse insgesamt (Getreidewert)</t>
  </si>
  <si>
    <t>Roggen und Roggenerzeugnisse zusammen (Getreidewert)</t>
  </si>
  <si>
    <t>Weizen und Weizenerzeugnisse zusammen (Getreidewert)</t>
  </si>
  <si>
    <t>Übrige Weizenerzeugnisse</t>
  </si>
  <si>
    <t>Weizenmehl</t>
  </si>
  <si>
    <t>Ausgewählte Warengruppen</t>
  </si>
  <si>
    <t>Mio. €</t>
  </si>
  <si>
    <t>Einfuhr von Gütern der Land- und Ernährungswirtschaft</t>
  </si>
  <si>
    <t>darunter: Eu 27</t>
  </si>
  <si>
    <t>2023 v
2024 v</t>
  </si>
  <si>
    <t>2022/2023
2023/2924</t>
  </si>
  <si>
    <t xml:space="preserve">4) Einschließlich Bruch-, Knick- und Junghenneneier. </t>
  </si>
  <si>
    <t>2022  
2023 v</t>
  </si>
  <si>
    <t>Tabellennummer: 0401030</t>
  </si>
  <si>
    <t>Weizen</t>
  </si>
  <si>
    <t>Getreide und Getreideerzeugnisse zusammen (Getreidewert)</t>
  </si>
  <si>
    <t>Frucht- und Gemüsesäfte</t>
  </si>
  <si>
    <t>Trockenmilcherzeugnisse (ohne Molke)</t>
  </si>
  <si>
    <t>Molkenpulver</t>
  </si>
  <si>
    <t>Bier (1 000 hl)</t>
  </si>
  <si>
    <t>Bestimmung</t>
  </si>
  <si>
    <t>Tabellenummer: 0401060</t>
  </si>
  <si>
    <t>1) Rundungsdifferenzen.</t>
  </si>
  <si>
    <t>3) Ungeröstetes Malz aus Weizen unter Weizenerzeugnissen.</t>
  </si>
  <si>
    <t>4) Einschließlich Futterzucker.</t>
  </si>
  <si>
    <t xml:space="preserve">2) Einschließlich Kaffee und Tabak. </t>
  </si>
  <si>
    <t>5) Lebendes Schlachtvieh in Schlachtgewicht.</t>
  </si>
  <si>
    <t>6) Einschließlich Süßwasserfische, Schalen- und Krustentiere.</t>
  </si>
  <si>
    <t>Juli bis Juli</t>
  </si>
  <si>
    <t>Juli bis August</t>
  </si>
  <si>
    <t>Juli bis September</t>
  </si>
  <si>
    <t>Juli bis Oktober</t>
  </si>
  <si>
    <t>Juli bis November</t>
  </si>
  <si>
    <t>Juli bis Dezember</t>
  </si>
  <si>
    <t>Juli bis Februar</t>
  </si>
  <si>
    <t>Juli bis Januar</t>
  </si>
  <si>
    <t>Juli bis März</t>
  </si>
  <si>
    <t>Juli bis April</t>
  </si>
  <si>
    <t>Juli bis Mai</t>
  </si>
  <si>
    <t>Juli bis Juni</t>
  </si>
  <si>
    <t>Ausfuhr von Gütern der Land- und Ernährungswirtschaft</t>
  </si>
  <si>
    <t>Männer</t>
  </si>
  <si>
    <t>Frauen</t>
  </si>
  <si>
    <t>Quelle: Statistisches Bundesamt Genesis-Online 41331-0002.</t>
  </si>
  <si>
    <t>Tabellennummer: 0109030</t>
  </si>
  <si>
    <t>Tabellennummer: 0106460</t>
  </si>
  <si>
    <t>Tabellennummer: 0117360-0000</t>
  </si>
  <si>
    <t xml:space="preserve">1) Ergebnisse der Viehbestandserhebung zum Stichtag 3. November. </t>
  </si>
  <si>
    <t>Tabellenummer: 0304030</t>
  </si>
  <si>
    <r>
      <t>Wirt-
schafts-
jahr</t>
    </r>
    <r>
      <rPr>
        <vertAlign val="superscript"/>
        <sz val="8"/>
        <rFont val="BundesSans Office"/>
        <family val="2"/>
      </rPr>
      <t xml:space="preserve"> 1)</t>
    </r>
  </si>
  <si>
    <r>
      <t xml:space="preserve">Insgesamt </t>
    </r>
    <r>
      <rPr>
        <b/>
        <vertAlign val="superscript"/>
        <sz val="8"/>
        <rFont val="BundesSans Office"/>
        <family val="2"/>
      </rPr>
      <t>2)</t>
    </r>
  </si>
  <si>
    <r>
      <t xml:space="preserve">Malz </t>
    </r>
    <r>
      <rPr>
        <b/>
        <vertAlign val="superscript"/>
        <sz val="8"/>
        <rFont val="BundesSans Office"/>
        <family val="2"/>
      </rPr>
      <t>3)</t>
    </r>
  </si>
  <si>
    <r>
      <t xml:space="preserve">Roh- und Weißzucker (Weißzuckerwert) </t>
    </r>
    <r>
      <rPr>
        <b/>
        <vertAlign val="superscript"/>
        <sz val="8"/>
        <rFont val="BundesSans Office"/>
        <family val="2"/>
      </rPr>
      <t>4)</t>
    </r>
  </si>
  <si>
    <r>
      <t xml:space="preserve">Lebende Schlachtrinder, -kälber, Fleisch und -zubereitungen zusammen </t>
    </r>
    <r>
      <rPr>
        <b/>
        <vertAlign val="superscript"/>
        <sz val="8"/>
        <rFont val="BundesSans Office"/>
        <family val="2"/>
      </rPr>
      <t>5)</t>
    </r>
  </si>
  <si>
    <r>
      <t xml:space="preserve">Lebende Schlachtschweine, Fleisch und -zubereitungen zusammen </t>
    </r>
    <r>
      <rPr>
        <b/>
        <vertAlign val="superscript"/>
        <sz val="8"/>
        <rFont val="BundesSans Office"/>
        <family val="2"/>
      </rPr>
      <t>5)</t>
    </r>
  </si>
  <si>
    <r>
      <t xml:space="preserve">Lebendes Schlachtvieh, Fleisch und -zubereitungen insgesamt, ohne Geflügel </t>
    </r>
    <r>
      <rPr>
        <b/>
        <vertAlign val="superscript"/>
        <sz val="8"/>
        <rFont val="BundesSans Office"/>
        <family val="2"/>
      </rPr>
      <t>5)</t>
    </r>
  </si>
  <si>
    <r>
      <t xml:space="preserve">Lebendes Schlachtgeflügel, Fleisch und -zubereitungen zusammen </t>
    </r>
    <r>
      <rPr>
        <b/>
        <vertAlign val="superscript"/>
        <sz val="8"/>
        <rFont val="BundesSans Office"/>
        <family val="2"/>
      </rPr>
      <t>5)</t>
    </r>
  </si>
  <si>
    <r>
      <t xml:space="preserve">Fische und Fischerzeugnisse </t>
    </r>
    <r>
      <rPr>
        <b/>
        <vertAlign val="superscript"/>
        <sz val="8"/>
        <rFont val="BundesSans Office"/>
        <family val="2"/>
      </rPr>
      <t>6)</t>
    </r>
  </si>
  <si>
    <t>2) Einschließlich Kaffee und Tabak.</t>
  </si>
  <si>
    <t xml:space="preserve">6) Einschließlich Süßwasserfische, Schalen- und Krustentiere.   </t>
  </si>
  <si>
    <r>
      <t>Index der Erzeugerpreise der Produkte des Holzeinschlags aus den Staatsforsten</t>
    </r>
    <r>
      <rPr>
        <b/>
        <vertAlign val="superscript"/>
        <sz val="10"/>
        <rFont val="BundesSans Office"/>
        <family val="2"/>
      </rPr>
      <t>1)
Deutschland</t>
    </r>
  </si>
  <si>
    <r>
      <t xml:space="preserve">Preismesszahlen für verschiedene Energiearten
</t>
    </r>
    <r>
      <rPr>
        <sz val="10"/>
        <rFont val="BundesSans Office"/>
        <family val="2"/>
      </rPr>
      <t>aus dem Index der Erzeugerpreise gewerblicher Produkte (Inlandsabsatz)</t>
    </r>
    <r>
      <rPr>
        <vertAlign val="superscript"/>
        <sz val="10"/>
        <rFont val="BundesSans Office"/>
        <family val="2"/>
      </rPr>
      <t>1)</t>
    </r>
  </si>
  <si>
    <r>
      <t xml:space="preserve">Teilindex für Erzeugnisse des Nahrungs- und Genussmittelgewerbes
</t>
    </r>
    <r>
      <rPr>
        <sz val="9"/>
        <rFont val="BundesSans Office"/>
        <family val="2"/>
      </rPr>
      <t>aus dem Index der Erzeugerpreise gewerblicher Produkte (Inlandsabsatz)</t>
    </r>
    <r>
      <rPr>
        <vertAlign val="superscript"/>
        <sz val="9"/>
        <rFont val="BundesSans Office"/>
        <family val="2"/>
      </rPr>
      <t>1)</t>
    </r>
  </si>
  <si>
    <r>
      <t xml:space="preserve">Dt. Markenbutter, geformt </t>
    </r>
    <r>
      <rPr>
        <b/>
        <vertAlign val="superscript"/>
        <sz val="6"/>
        <rFont val="BundesSans Office"/>
        <family val="2"/>
      </rPr>
      <t>2)</t>
    </r>
  </si>
  <si>
    <r>
      <t xml:space="preserve"> 45 % F.i.Tr. </t>
    </r>
    <r>
      <rPr>
        <b/>
        <vertAlign val="superscript"/>
        <sz val="6"/>
        <rFont val="BundesSans Office"/>
        <family val="2"/>
      </rPr>
      <t>3)</t>
    </r>
    <r>
      <rPr>
        <sz val="6"/>
        <rFont val="BundesSans Office"/>
        <family val="2"/>
      </rPr>
      <t xml:space="preserve"> Notierung Kempten</t>
    </r>
  </si>
  <si>
    <r>
      <t xml:space="preserve">Gouda, 45/48 % F.i.Tr. </t>
    </r>
    <r>
      <rPr>
        <vertAlign val="superscript"/>
        <sz val="6"/>
        <rFont val="BundesSans Office"/>
        <family val="2"/>
      </rPr>
      <t>2</t>
    </r>
    <r>
      <rPr>
        <b/>
        <vertAlign val="superscript"/>
        <sz val="6"/>
        <rFont val="BundesSans Office"/>
        <family val="2"/>
      </rPr>
      <t>)</t>
    </r>
  </si>
  <si>
    <r>
      <t xml:space="preserve">Edamer, 40 % F.i.Tr. </t>
    </r>
    <r>
      <rPr>
        <b/>
        <vertAlign val="superscript"/>
        <sz val="6"/>
        <rFont val="BundesSans Office"/>
        <family val="2"/>
      </rPr>
      <t>2)</t>
    </r>
  </si>
  <si>
    <t xml:space="preserve"> 26 % F.i.Tr., ab Werk </t>
  </si>
  <si>
    <r>
      <t xml:space="preserve">Magermilchpulver </t>
    </r>
    <r>
      <rPr>
        <b/>
        <vertAlign val="superscript"/>
        <sz val="6"/>
        <rFont val="BundesSans Office"/>
        <family val="2"/>
      </rPr>
      <t>4)</t>
    </r>
  </si>
  <si>
    <r>
      <t xml:space="preserve">Jan - Dez </t>
    </r>
    <r>
      <rPr>
        <vertAlign val="superscript"/>
        <sz val="6"/>
        <rFont val="BundesSans Office"/>
        <family val="2"/>
      </rPr>
      <t>1</t>
    </r>
    <r>
      <rPr>
        <b/>
        <vertAlign val="superscript"/>
        <sz val="6"/>
        <rFont val="BundesSans Office"/>
        <family val="2"/>
      </rPr>
      <t>)</t>
    </r>
  </si>
  <si>
    <r>
      <t>€ je 100 kg</t>
    </r>
    <r>
      <rPr>
        <b/>
        <vertAlign val="superscript"/>
        <sz val="8"/>
        <rFont val="BundesSans Office"/>
        <family val="2"/>
      </rPr>
      <t>1)</t>
    </r>
  </si>
  <si>
    <r>
      <t>WjD</t>
    </r>
    <r>
      <rPr>
        <b/>
        <vertAlign val="superscript"/>
        <sz val="8"/>
        <rFont val="BundesSans Office"/>
        <family val="2"/>
      </rPr>
      <t>2)</t>
    </r>
  </si>
  <si>
    <r>
      <t xml:space="preserve">Umsatz </t>
    </r>
    <r>
      <rPr>
        <b/>
        <vertAlign val="superscript"/>
        <sz val="6"/>
        <rFont val="BundesSans Office"/>
        <family val="2"/>
      </rPr>
      <t>1)</t>
    </r>
  </si>
  <si>
    <r>
      <t>Inland</t>
    </r>
    <r>
      <rPr>
        <b/>
        <vertAlign val="superscript"/>
        <sz val="6"/>
        <rFont val="BundesSans Office"/>
        <family val="2"/>
      </rPr>
      <t xml:space="preserve"> 2)</t>
    </r>
  </si>
  <si>
    <r>
      <t xml:space="preserve">Inland </t>
    </r>
    <r>
      <rPr>
        <b/>
        <vertAlign val="superscript"/>
        <sz val="6"/>
        <rFont val="BundesSans Office"/>
        <family val="2"/>
      </rPr>
      <t>2)</t>
    </r>
  </si>
  <si>
    <r>
      <t xml:space="preserve">Mill. €  </t>
    </r>
    <r>
      <rPr>
        <vertAlign val="superscript"/>
        <sz val="6"/>
        <rFont val="BundesSans Office"/>
        <family val="2"/>
      </rPr>
      <t>3)</t>
    </r>
  </si>
  <si>
    <r>
      <t xml:space="preserve">Beschäftigte </t>
    </r>
    <r>
      <rPr>
        <b/>
        <vertAlign val="superscript"/>
        <sz val="6"/>
        <rFont val="BundesSans Office"/>
        <family val="2"/>
      </rPr>
      <t>1)</t>
    </r>
  </si>
  <si>
    <r>
      <t xml:space="preserve">Entgelte </t>
    </r>
    <r>
      <rPr>
        <b/>
        <vertAlign val="superscript"/>
        <sz val="6"/>
        <rFont val="BundesSans Office"/>
        <family val="2"/>
      </rPr>
      <t>2)</t>
    </r>
  </si>
  <si>
    <r>
      <t xml:space="preserve">Geleistete Arbeitsstunden </t>
    </r>
    <r>
      <rPr>
        <b/>
        <vertAlign val="superscript"/>
        <sz val="6"/>
        <rFont val="BundesSans Office"/>
        <family val="2"/>
      </rPr>
      <t>2)</t>
    </r>
  </si>
  <si>
    <r>
      <t xml:space="preserve">Beschäftigte </t>
    </r>
    <r>
      <rPr>
        <b/>
        <vertAlign val="superscript"/>
        <sz val="6"/>
        <rFont val="BundesSans Office"/>
        <family val="2"/>
      </rPr>
      <t xml:space="preserve">1)
</t>
    </r>
    <r>
      <rPr>
        <sz val="6"/>
        <rFont val="BundesSans Office"/>
        <family val="2"/>
      </rPr>
      <t>zusammen</t>
    </r>
  </si>
  <si>
    <r>
      <t xml:space="preserve">Umsatz </t>
    </r>
    <r>
      <rPr>
        <b/>
        <vertAlign val="superscript"/>
        <sz val="6"/>
        <rFont val="BundesSans Office"/>
        <family val="2"/>
      </rPr>
      <t>2)</t>
    </r>
  </si>
  <si>
    <r>
      <t xml:space="preserve">Inland </t>
    </r>
    <r>
      <rPr>
        <b/>
        <vertAlign val="superscript"/>
        <sz val="6"/>
        <rFont val="BundesSans Office"/>
        <family val="2"/>
      </rPr>
      <t>3)</t>
    </r>
  </si>
  <si>
    <r>
      <t xml:space="preserve">Mill. €  </t>
    </r>
    <r>
      <rPr>
        <vertAlign val="superscript"/>
        <sz val="6"/>
        <rFont val="BundesSans Office"/>
        <family val="2"/>
      </rPr>
      <t>4)</t>
    </r>
  </si>
  <si>
    <r>
      <t xml:space="preserve">Bestände an Ölsaaten und -früchten bei den Ölmühlen
</t>
    </r>
    <r>
      <rPr>
        <sz val="9"/>
        <rFont val="BundesSans Office"/>
        <family val="2"/>
      </rPr>
      <t>Monatlich meldende Betriebe</t>
    </r>
  </si>
  <si>
    <r>
      <t xml:space="preserve">Andere Ölsaaten </t>
    </r>
    <r>
      <rPr>
        <vertAlign val="superscript"/>
        <sz val="6"/>
        <rFont val="BundesSans Office"/>
        <family val="2"/>
      </rPr>
      <t>1)</t>
    </r>
  </si>
  <si>
    <r>
      <t>Herstellung von ausgewählten, ökologisch/biologisch</t>
    </r>
    <r>
      <rPr>
        <b/>
        <vertAlign val="superscript"/>
        <sz val="18"/>
        <rFont val="BundesSans Office"/>
        <family val="2"/>
      </rPr>
      <t>1</t>
    </r>
    <r>
      <rPr>
        <b/>
        <sz val="18"/>
        <rFont val="BundesSans Office"/>
        <family val="2"/>
      </rPr>
      <t xml:space="preserve"> erzeugten Milchprodukten
 nach Monaten in Deutschland</t>
    </r>
  </si>
  <si>
    <t>Ziegen- und Schafmilchanlieferung der deutschen Erzeuger an deutsche milchwirtschaftliche Unternehmen</t>
  </si>
  <si>
    <r>
      <t>Kuhmilchlieferung der Erzeuger an deutsche milchwirtschaftliche Unternehmen</t>
    </r>
    <r>
      <rPr>
        <b/>
        <vertAlign val="superscript"/>
        <sz val="10"/>
        <rFont val="BundesSans Office"/>
        <family val="2"/>
      </rPr>
      <t>1)</t>
    </r>
  </si>
  <si>
    <r>
      <t>2. Kuhmilch von Erzeugern aus EU-Mitgliedstaaten</t>
    </r>
    <r>
      <rPr>
        <vertAlign val="superscript"/>
        <sz val="6"/>
        <rFont val="BundesSans Office"/>
        <family val="2"/>
      </rPr>
      <t xml:space="preserve"> </t>
    </r>
    <r>
      <rPr>
        <sz val="6"/>
        <rFont val="BundesSans Office"/>
        <family val="2"/>
      </rPr>
      <t>an deutsche milchwirtschaftliche Unternehmen</t>
    </r>
  </si>
  <si>
    <r>
      <t xml:space="preserve">Dez. </t>
    </r>
    <r>
      <rPr>
        <vertAlign val="superscript"/>
        <sz val="10"/>
        <rFont val="BundesSans Office"/>
        <family val="2"/>
      </rPr>
      <t>1)</t>
    </r>
  </si>
  <si>
    <r>
      <t xml:space="preserve">Jahr </t>
    </r>
    <r>
      <rPr>
        <vertAlign val="superscript"/>
        <sz val="10"/>
        <rFont val="BundesSans Office"/>
        <family val="2"/>
      </rPr>
      <t>1)</t>
    </r>
  </si>
  <si>
    <r>
      <t xml:space="preserve">Schlachtgewicht kg je Stück </t>
    </r>
    <r>
      <rPr>
        <b/>
        <vertAlign val="superscript"/>
        <sz val="8"/>
        <rFont val="BundesSans Office"/>
        <family val="2"/>
      </rPr>
      <t>1)</t>
    </r>
  </si>
  <si>
    <r>
      <t xml:space="preserve">1 000 t Schlachtgewicht </t>
    </r>
    <r>
      <rPr>
        <b/>
        <vertAlign val="superscript"/>
        <sz val="8"/>
        <rFont val="BundesSans Office"/>
        <family val="2"/>
      </rPr>
      <t>1)</t>
    </r>
  </si>
  <si>
    <r>
      <t xml:space="preserve">Fleisch zusammen </t>
    </r>
    <r>
      <rPr>
        <b/>
        <vertAlign val="superscript"/>
        <sz val="7"/>
        <rFont val="BundesSans Office"/>
        <family val="2"/>
      </rPr>
      <t>2)</t>
    </r>
  </si>
  <si>
    <r>
      <t>Schafe</t>
    </r>
    <r>
      <rPr>
        <b/>
        <vertAlign val="superscript"/>
        <sz val="7"/>
        <rFont val="BundesSans Office"/>
        <family val="2"/>
      </rPr>
      <t xml:space="preserve"> 1)</t>
    </r>
    <r>
      <rPr>
        <b/>
        <sz val="7"/>
        <rFont val="BundesSans Office"/>
        <family val="2"/>
      </rPr>
      <t xml:space="preserve"> und Ziegen</t>
    </r>
  </si>
  <si>
    <r>
      <t xml:space="preserve">Zuckerabsatz als bzw. für </t>
    </r>
    <r>
      <rPr>
        <b/>
        <sz val="6"/>
        <rFont val="BundesSans Office"/>
        <family val="2"/>
      </rPr>
      <t>...</t>
    </r>
  </si>
  <si>
    <r>
      <t xml:space="preserve">         Futterzwecke (geschätzt) </t>
    </r>
    <r>
      <rPr>
        <b/>
        <vertAlign val="superscript"/>
        <sz val="6"/>
        <rFont val="BundesSans Office"/>
        <family val="2"/>
      </rPr>
      <t>1)</t>
    </r>
  </si>
  <si>
    <r>
      <t xml:space="preserve">Zuckerbestände insgesamt </t>
    </r>
    <r>
      <rPr>
        <b/>
        <vertAlign val="superscript"/>
        <sz val="6"/>
        <rFont val="BundesSans Office"/>
        <family val="2"/>
      </rPr>
      <t>1)</t>
    </r>
  </si>
  <si>
    <r>
      <t xml:space="preserve">Wirtschaftsjahr </t>
    </r>
    <r>
      <rPr>
        <b/>
        <vertAlign val="superscript"/>
        <sz val="6"/>
        <rFont val="BundesSans Office"/>
        <family val="2"/>
      </rPr>
      <t>2)</t>
    </r>
  </si>
  <si>
    <r>
      <t>Dez.</t>
    </r>
    <r>
      <rPr>
        <vertAlign val="superscript"/>
        <sz val="10"/>
        <rFont val="BundesSans Office"/>
        <family val="2"/>
      </rPr>
      <t>2)</t>
    </r>
  </si>
  <si>
    <r>
      <t xml:space="preserve">Andere </t>
    </r>
    <r>
      <rPr>
        <vertAlign val="superscript"/>
        <sz val="10"/>
        <color theme="1"/>
        <rFont val="BundesSans Office"/>
        <family val="2"/>
      </rPr>
      <t>1)</t>
    </r>
  </si>
  <si>
    <r>
      <t xml:space="preserve">Andere </t>
    </r>
    <r>
      <rPr>
        <vertAlign val="superscript"/>
        <sz val="10"/>
        <color theme="0"/>
        <rFont val="BundesSans Office"/>
        <family val="2"/>
      </rPr>
      <t>1)</t>
    </r>
  </si>
  <si>
    <r>
      <t>Dez</t>
    </r>
    <r>
      <rPr>
        <vertAlign val="superscript"/>
        <sz val="10"/>
        <rFont val="BundesSans Office"/>
        <family val="2"/>
      </rPr>
      <t>1)</t>
    </r>
  </si>
  <si>
    <r>
      <t xml:space="preserve">Hülsenfrüchte
zusammen </t>
    </r>
    <r>
      <rPr>
        <b/>
        <vertAlign val="superscript"/>
        <sz val="6"/>
        <rFont val="BundesSans Office"/>
        <family val="2"/>
      </rPr>
      <t>1)</t>
    </r>
  </si>
  <si>
    <r>
      <t xml:space="preserve">Sojabohnen </t>
    </r>
    <r>
      <rPr>
        <vertAlign val="superscript"/>
        <sz val="6"/>
        <rFont val="BundesSans Office"/>
        <family val="2"/>
      </rPr>
      <t>2)</t>
    </r>
  </si>
  <si>
    <r>
      <t xml:space="preserve">Mühlennach-
produkte </t>
    </r>
    <r>
      <rPr>
        <vertAlign val="superscript"/>
        <sz val="6"/>
        <rFont val="BundesSans Office"/>
        <family val="2"/>
      </rPr>
      <t>1)</t>
    </r>
  </si>
  <si>
    <r>
      <t xml:space="preserve">Gesamtherstellung </t>
    </r>
    <r>
      <rPr>
        <b/>
        <vertAlign val="superscript"/>
        <sz val="6"/>
        <rFont val="BundesSans Office"/>
        <family val="2"/>
      </rPr>
      <t>4)</t>
    </r>
  </si>
  <si>
    <r>
      <t xml:space="preserve">Verarbeitung von Getreide zu Mischfutter (vorläufige Zahlen)
</t>
    </r>
    <r>
      <rPr>
        <sz val="9"/>
        <rFont val="BundesSans Office"/>
        <family val="2"/>
      </rPr>
      <t>Monatlich meldende Betriebe und Kleinbetriebe</t>
    </r>
  </si>
  <si>
    <r>
      <t>Weizen</t>
    </r>
    <r>
      <rPr>
        <vertAlign val="superscript"/>
        <sz val="6"/>
        <rFont val="BundesSans Office"/>
        <family val="2"/>
      </rPr>
      <t xml:space="preserve"> </t>
    </r>
  </si>
  <si>
    <r>
      <t xml:space="preserve">   Januar </t>
    </r>
    <r>
      <rPr>
        <b/>
        <vertAlign val="superscript"/>
        <sz val="6"/>
        <rFont val="BundesSans Office"/>
        <family val="2"/>
      </rPr>
      <t xml:space="preserve"> </t>
    </r>
  </si>
  <si>
    <r>
      <t xml:space="preserve">   April </t>
    </r>
    <r>
      <rPr>
        <b/>
        <sz val="6"/>
        <rFont val="BundesSans Office"/>
        <family val="2"/>
      </rPr>
      <t xml:space="preserve"> </t>
    </r>
  </si>
  <si>
    <r>
      <t xml:space="preserve">   Dezember</t>
    </r>
    <r>
      <rPr>
        <vertAlign val="superscript"/>
        <sz val="6"/>
        <rFont val="BundesSans Office"/>
        <family val="2"/>
      </rPr>
      <t xml:space="preserve"> </t>
    </r>
  </si>
  <si>
    <r>
      <t xml:space="preserve">Jahresmelder (Bundesweit) </t>
    </r>
    <r>
      <rPr>
        <vertAlign val="superscript"/>
        <sz val="6"/>
        <rFont val="BundesSans Office"/>
        <family val="2"/>
      </rPr>
      <t xml:space="preserve">1) </t>
    </r>
  </si>
  <si>
    <r>
      <t xml:space="preserve">Herstellung von Mischfutter (vorläufige Zahlen)
</t>
    </r>
    <r>
      <rPr>
        <sz val="9"/>
        <rFont val="BundesSans Office"/>
        <family val="2"/>
      </rPr>
      <t>Monatlich meldende Betriebe und Kleinbetriebe</t>
    </r>
  </si>
  <si>
    <r>
      <t xml:space="preserve">Mischfutter insgesamt </t>
    </r>
    <r>
      <rPr>
        <vertAlign val="superscript"/>
        <sz val="6"/>
        <rFont val="BundesSans Office"/>
        <family val="2"/>
      </rPr>
      <t>1)</t>
    </r>
  </si>
  <si>
    <r>
      <t xml:space="preserve">Jahresmelder (Bundesweit) </t>
    </r>
    <r>
      <rPr>
        <vertAlign val="superscript"/>
        <sz val="6"/>
        <rFont val="BundesSans Office"/>
        <family val="2"/>
      </rPr>
      <t xml:space="preserve">2) </t>
    </r>
  </si>
  <si>
    <r>
      <t xml:space="preserve">Gesamtherstellung </t>
    </r>
    <r>
      <rPr>
        <vertAlign val="superscript"/>
        <sz val="6"/>
        <rFont val="BundesSans Office"/>
        <family val="2"/>
      </rPr>
      <t>3)</t>
    </r>
  </si>
  <si>
    <r>
      <t xml:space="preserve">Jahr </t>
    </r>
    <r>
      <rPr>
        <vertAlign val="superscript"/>
        <sz val="6"/>
        <rFont val="BundesSans Office"/>
        <family val="2"/>
      </rPr>
      <t>1)</t>
    </r>
  </si>
  <si>
    <r>
      <t>Jahr</t>
    </r>
    <r>
      <rPr>
        <vertAlign val="superscript"/>
        <sz val="6"/>
        <rFont val="BundesSans Office"/>
        <family val="2"/>
      </rPr>
      <t>3)</t>
    </r>
  </si>
  <si>
    <r>
      <t xml:space="preserve">Jahr </t>
    </r>
    <r>
      <rPr>
        <vertAlign val="superscript"/>
        <sz val="6"/>
        <rFont val="BundesSans Office"/>
        <family val="2"/>
      </rPr>
      <t>3)</t>
    </r>
  </si>
  <si>
    <r>
      <t xml:space="preserve">Marktbestände an Futtermitteln
</t>
    </r>
    <r>
      <rPr>
        <sz val="11"/>
        <rFont val="BundesSans Office"/>
        <family val="2"/>
      </rPr>
      <t>ohne Getreide, Hülsenfrüchte und Ölkuchen der monatlich meldende Betriebe und Kleinbetriebe</t>
    </r>
  </si>
  <si>
    <r>
      <t xml:space="preserve">Mühlennach-
produkte </t>
    </r>
    <r>
      <rPr>
        <vertAlign val="superscript"/>
        <sz val="6"/>
        <rFont val="BundesSans Office"/>
        <family val="2"/>
      </rPr>
      <t>1</t>
    </r>
    <r>
      <rPr>
        <b/>
        <vertAlign val="superscript"/>
        <sz val="6"/>
        <rFont val="BundesSans Office"/>
        <family val="2"/>
      </rPr>
      <t>)</t>
    </r>
  </si>
  <si>
    <r>
      <t xml:space="preserve">Kleberfutter </t>
    </r>
    <r>
      <rPr>
        <vertAlign val="superscript"/>
        <sz val="6"/>
        <rFont val="BundesSans Office"/>
        <family val="2"/>
      </rPr>
      <t>1</t>
    </r>
    <r>
      <rPr>
        <b/>
        <vertAlign val="superscript"/>
        <sz val="6"/>
        <rFont val="BundesSans Office"/>
        <family val="2"/>
      </rPr>
      <t>)</t>
    </r>
  </si>
  <si>
    <r>
      <t xml:space="preserve">Juni </t>
    </r>
    <r>
      <rPr>
        <vertAlign val="superscript"/>
        <sz val="10"/>
        <rFont val="BundesSans Office"/>
        <family val="2"/>
      </rPr>
      <t>2)3)</t>
    </r>
  </si>
  <si>
    <r>
      <t xml:space="preserve">Dezember </t>
    </r>
    <r>
      <rPr>
        <b/>
        <vertAlign val="superscript"/>
        <sz val="6"/>
        <rFont val="BundesSans Office"/>
        <family val="2"/>
      </rPr>
      <t>1)</t>
    </r>
  </si>
  <si>
    <r>
      <t xml:space="preserve">Juni </t>
    </r>
    <r>
      <rPr>
        <b/>
        <vertAlign val="superscript"/>
        <sz val="6"/>
        <rFont val="BundesSans Office"/>
        <family val="2"/>
      </rPr>
      <t>1)</t>
    </r>
  </si>
  <si>
    <r>
      <t xml:space="preserve">Weizenstärke </t>
    </r>
    <r>
      <rPr>
        <b/>
        <vertAlign val="superscript"/>
        <sz val="6"/>
        <rFont val="BundesSans Office"/>
        <family val="2"/>
      </rPr>
      <t>2)</t>
    </r>
  </si>
  <si>
    <r>
      <t>Roggen zusammen in Getreidewert</t>
    </r>
    <r>
      <rPr>
        <vertAlign val="superscript"/>
        <sz val="6"/>
        <rFont val="BundesSans Office"/>
        <family val="2"/>
      </rPr>
      <t xml:space="preserve">      </t>
    </r>
    <r>
      <rPr>
        <sz val="6"/>
        <rFont val="BundesSans Office"/>
        <family val="2"/>
      </rPr>
      <t xml:space="preserve">            </t>
    </r>
  </si>
  <si>
    <r>
      <t xml:space="preserve">Teigwaren </t>
    </r>
    <r>
      <rPr>
        <b/>
        <vertAlign val="superscript"/>
        <sz val="6"/>
        <rFont val="BundesSans Office"/>
        <family val="2"/>
      </rPr>
      <t>2)</t>
    </r>
  </si>
  <si>
    <t>1) Inklusive Bestände bei Händlern.</t>
  </si>
  <si>
    <t xml:space="preserve">1) Jahresmelder </t>
  </si>
  <si>
    <r>
      <t xml:space="preserve">Getreide insgesamt </t>
    </r>
    <r>
      <rPr>
        <b/>
        <vertAlign val="superscript"/>
        <sz val="6"/>
        <color theme="1"/>
        <rFont val="BundesSans Office"/>
        <family val="2"/>
      </rPr>
      <t>2)</t>
    </r>
  </si>
  <si>
    <r>
      <t xml:space="preserve">Verwendbare Erzeugung </t>
    </r>
    <r>
      <rPr>
        <b/>
        <vertAlign val="superscript"/>
        <sz val="6"/>
        <rFont val="BundesSans Office"/>
        <family val="2"/>
      </rPr>
      <t>1)</t>
    </r>
  </si>
  <si>
    <r>
      <t>Verwendbare Erzeugung</t>
    </r>
    <r>
      <rPr>
        <b/>
        <sz val="6"/>
        <rFont val="BundesSans Office"/>
        <family val="2"/>
      </rPr>
      <t xml:space="preserve"> </t>
    </r>
    <r>
      <rPr>
        <b/>
        <vertAlign val="superscript"/>
        <sz val="6"/>
        <rFont val="BundesSans Office"/>
        <family val="2"/>
      </rPr>
      <t>1)</t>
    </r>
  </si>
  <si>
    <r>
      <t xml:space="preserve">1) Verwendbare Erzeugung entspricht </t>
    </r>
    <r>
      <rPr>
        <sz val="6"/>
        <rFont val="BundesSans Office"/>
        <family val="2"/>
      </rPr>
      <t xml:space="preserve">Getreideernte -Ertrag dt/ha- nach standardisiertem Feuchtigkeitsgehalt von 14% berechnet </t>
    </r>
    <r>
      <rPr>
        <sz val="6"/>
        <color rgb="FF000000"/>
        <rFont val="BundesSans Office"/>
        <family val="2"/>
      </rPr>
      <t>.</t>
    </r>
  </si>
  <si>
    <t>3) Gehaltener Vogel.</t>
  </si>
  <si>
    <t>2) Geflügel.</t>
  </si>
  <si>
    <r>
      <t xml:space="preserve">Brütereien, eingelegte Bruteier und geschlüpfte Küken
</t>
    </r>
    <r>
      <rPr>
        <sz val="12"/>
        <rFont val="BundesSans Office"/>
        <family val="2"/>
      </rPr>
      <t xml:space="preserve"> zum Gebrauch </t>
    </r>
    <r>
      <rPr>
        <vertAlign val="superscript"/>
        <sz val="12"/>
        <rFont val="BundesSans Office"/>
        <family val="2"/>
      </rPr>
      <t>3)</t>
    </r>
  </si>
  <si>
    <r>
      <t xml:space="preserve">Jahr </t>
    </r>
    <r>
      <rPr>
        <vertAlign val="superscript"/>
        <sz val="8"/>
        <rFont val="BundesSans Office"/>
        <family val="2"/>
      </rPr>
      <t>2)</t>
    </r>
  </si>
  <si>
    <r>
      <t xml:space="preserve">Brütereien </t>
    </r>
    <r>
      <rPr>
        <vertAlign val="superscript"/>
        <sz val="8"/>
        <rFont val="BundesSans Office"/>
        <family val="2"/>
      </rPr>
      <t>1)</t>
    </r>
  </si>
  <si>
    <r>
      <t xml:space="preserve">Brütereien </t>
    </r>
    <r>
      <rPr>
        <vertAlign val="superscript"/>
        <sz val="8"/>
        <color theme="0"/>
        <rFont val="BundesSans Office"/>
        <family val="2"/>
      </rPr>
      <t>1)</t>
    </r>
  </si>
  <si>
    <r>
      <t xml:space="preserve">Eingelegte Bruteier </t>
    </r>
    <r>
      <rPr>
        <vertAlign val="superscript"/>
        <sz val="8"/>
        <rFont val="BundesSans Office"/>
        <family val="2"/>
      </rPr>
      <t>2)</t>
    </r>
    <r>
      <rPr>
        <sz val="8"/>
        <rFont val="BundesSans Office"/>
        <family val="2"/>
      </rPr>
      <t xml:space="preserve"> Erzeugung von: </t>
    </r>
  </si>
  <si>
    <r>
      <t xml:space="preserve">Eingelegte Bruteier </t>
    </r>
    <r>
      <rPr>
        <vertAlign val="superscript"/>
        <sz val="8"/>
        <color theme="0"/>
        <rFont val="BundesSans Office"/>
        <family val="2"/>
      </rPr>
      <t>2)</t>
    </r>
    <r>
      <rPr>
        <sz val="8"/>
        <color theme="0"/>
        <rFont val="BundesSans Office"/>
        <family val="2"/>
      </rPr>
      <t xml:space="preserve"> Erzeugung von: </t>
    </r>
  </si>
  <si>
    <r>
      <t xml:space="preserve">Hühnerküken der Mastrassen </t>
    </r>
    <r>
      <rPr>
        <vertAlign val="superscript"/>
        <sz val="8"/>
        <rFont val="BundesSans Office"/>
        <family val="2"/>
      </rPr>
      <t>4)</t>
    </r>
  </si>
  <si>
    <r>
      <t xml:space="preserve">Hühnerküken der Mastrassen </t>
    </r>
    <r>
      <rPr>
        <vertAlign val="superscript"/>
        <sz val="8"/>
        <color theme="0"/>
        <rFont val="BundesSans Office"/>
        <family val="2"/>
      </rPr>
      <t>4)</t>
    </r>
  </si>
  <si>
    <r>
      <t xml:space="preserve">Früheres Bundesgebiet </t>
    </r>
    <r>
      <rPr>
        <b/>
        <vertAlign val="superscript"/>
        <sz val="10"/>
        <rFont val="BundesSans Office"/>
        <family val="2"/>
      </rPr>
      <t>2)</t>
    </r>
  </si>
  <si>
    <r>
      <t xml:space="preserve">Neue Länder </t>
    </r>
    <r>
      <rPr>
        <b/>
        <vertAlign val="superscript"/>
        <sz val="10"/>
        <rFont val="BundesSans Office"/>
        <family val="2"/>
      </rPr>
      <t>2)</t>
    </r>
  </si>
  <si>
    <r>
      <t xml:space="preserve">Deutschland </t>
    </r>
    <r>
      <rPr>
        <b/>
        <vertAlign val="superscript"/>
        <sz val="10"/>
        <rFont val="BundesSans Office"/>
        <family val="2"/>
      </rPr>
      <t>3)</t>
    </r>
  </si>
  <si>
    <r>
      <t>Geflügelschlachtereien</t>
    </r>
    <r>
      <rPr>
        <vertAlign val="superscript"/>
        <sz val="6"/>
        <rFont val="BundesSans Office"/>
        <family val="2"/>
      </rPr>
      <t xml:space="preserve"> 1)</t>
    </r>
  </si>
  <si>
    <r>
      <t>Geflügelschlachtereien</t>
    </r>
    <r>
      <rPr>
        <vertAlign val="superscript"/>
        <sz val="6"/>
        <color theme="0"/>
        <rFont val="BundesSans Office"/>
        <family val="2"/>
      </rPr>
      <t xml:space="preserve"> 1)</t>
    </r>
  </si>
  <si>
    <r>
      <t>Strauße</t>
    </r>
    <r>
      <rPr>
        <vertAlign val="superscript"/>
        <sz val="6"/>
        <rFont val="BundesSans Office"/>
        <family val="2"/>
      </rPr>
      <t xml:space="preserve"> 2)</t>
    </r>
  </si>
  <si>
    <r>
      <t>Strauße</t>
    </r>
    <r>
      <rPr>
        <vertAlign val="superscript"/>
        <sz val="6"/>
        <color theme="0"/>
        <rFont val="BundesSans Office"/>
        <family val="2"/>
      </rPr>
      <t xml:space="preserve"> 2)</t>
    </r>
  </si>
  <si>
    <r>
      <t xml:space="preserve">Sonstiges Geflügel </t>
    </r>
    <r>
      <rPr>
        <vertAlign val="superscript"/>
        <sz val="6"/>
        <rFont val="BundesSans Office"/>
        <family val="2"/>
      </rPr>
      <t>3)</t>
    </r>
  </si>
  <si>
    <r>
      <t xml:space="preserve">Sonstiges Geflügel </t>
    </r>
    <r>
      <rPr>
        <vertAlign val="superscript"/>
        <sz val="6"/>
        <color theme="0"/>
        <rFont val="BundesSans Office"/>
        <family val="2"/>
      </rPr>
      <t>3)</t>
    </r>
  </si>
  <si>
    <r>
      <t xml:space="preserve">Betriebe </t>
    </r>
    <r>
      <rPr>
        <b/>
        <vertAlign val="superscript"/>
        <sz val="6"/>
        <rFont val="BundesSans Office"/>
        <family val="2"/>
      </rPr>
      <t>1)</t>
    </r>
  </si>
  <si>
    <r>
      <t xml:space="preserve">Betriebe </t>
    </r>
    <r>
      <rPr>
        <b/>
        <vertAlign val="superscript"/>
        <sz val="6"/>
        <color theme="0"/>
        <rFont val="BundesSans Office"/>
        <family val="2"/>
      </rPr>
      <t>1)</t>
    </r>
  </si>
  <si>
    <r>
      <t xml:space="preserve">Hennenhaltungsplätze </t>
    </r>
    <r>
      <rPr>
        <b/>
        <vertAlign val="superscript"/>
        <sz val="6"/>
        <rFont val="BundesSans Office"/>
        <family val="2"/>
      </rPr>
      <t>2) 6)</t>
    </r>
  </si>
  <si>
    <r>
      <t xml:space="preserve">Hennenhaltungsplätze </t>
    </r>
    <r>
      <rPr>
        <b/>
        <vertAlign val="superscript"/>
        <sz val="6"/>
        <color theme="0"/>
        <rFont val="BundesSans Office"/>
        <family val="2"/>
      </rPr>
      <t>2) 6)</t>
    </r>
  </si>
  <si>
    <r>
      <t>Legehennen</t>
    </r>
    <r>
      <rPr>
        <b/>
        <vertAlign val="superscript"/>
        <sz val="6"/>
        <rFont val="BundesSans Office"/>
        <family val="2"/>
      </rPr>
      <t xml:space="preserve"> 3) 6)</t>
    </r>
  </si>
  <si>
    <r>
      <t>Legehennen</t>
    </r>
    <r>
      <rPr>
        <b/>
        <vertAlign val="superscript"/>
        <sz val="6"/>
        <color theme="0"/>
        <rFont val="BundesSans Office"/>
        <family val="2"/>
      </rPr>
      <t xml:space="preserve"> 3) 6)</t>
    </r>
  </si>
  <si>
    <r>
      <t>Eiererzeugung</t>
    </r>
    <r>
      <rPr>
        <b/>
        <vertAlign val="superscript"/>
        <sz val="6"/>
        <rFont val="BundesSans Office"/>
        <family val="2"/>
      </rPr>
      <t xml:space="preserve"> 4) 5) 7)</t>
    </r>
  </si>
  <si>
    <r>
      <t>Eiererzeugung</t>
    </r>
    <r>
      <rPr>
        <b/>
        <vertAlign val="superscript"/>
        <sz val="6"/>
        <color theme="0"/>
        <rFont val="BundesSans Office"/>
        <family val="2"/>
      </rPr>
      <t xml:space="preserve"> 4) 5) 7)</t>
    </r>
  </si>
  <si>
    <r>
      <t xml:space="preserve">Eier je Legehenne </t>
    </r>
    <r>
      <rPr>
        <b/>
        <vertAlign val="superscript"/>
        <sz val="6"/>
        <rFont val="BundesSans Office"/>
        <family val="2"/>
      </rPr>
      <t>7)</t>
    </r>
  </si>
  <si>
    <r>
      <t xml:space="preserve">Eier je Legehenne </t>
    </r>
    <r>
      <rPr>
        <b/>
        <vertAlign val="superscript"/>
        <sz val="6"/>
        <color theme="0"/>
        <rFont val="BundesSans Office"/>
        <family val="2"/>
      </rPr>
      <t>7)</t>
    </r>
  </si>
  <si>
    <r>
      <t>Zeit</t>
    </r>
    <r>
      <rPr>
        <b/>
        <sz val="9"/>
        <rFont val="BundesSans Office"/>
        <family val="2"/>
      </rPr>
      <t xml:space="preserve"> </t>
    </r>
    <r>
      <rPr>
        <b/>
        <vertAlign val="superscript"/>
        <sz val="9"/>
        <rFont val="BundesSans Office"/>
        <family val="2"/>
      </rPr>
      <t>1)</t>
    </r>
  </si>
  <si>
    <r>
      <t xml:space="preserve">darunter Ausländer </t>
    </r>
    <r>
      <rPr>
        <b/>
        <vertAlign val="superscript"/>
        <sz val="9"/>
        <rFont val="BundesSans Office"/>
        <family val="2"/>
      </rPr>
      <t>2)</t>
    </r>
  </si>
  <si>
    <r>
      <rPr>
        <sz val="8"/>
        <color theme="0"/>
        <rFont val="BundesSans Office"/>
        <family val="2"/>
      </rPr>
      <t xml:space="preserve">2013 </t>
    </r>
    <r>
      <rPr>
        <sz val="8"/>
        <rFont val="BundesSans Office"/>
        <family val="2"/>
      </rPr>
      <t>Juni</t>
    </r>
  </si>
  <si>
    <r>
      <rPr>
        <sz val="8"/>
        <color theme="0"/>
        <rFont val="BundesSans Office"/>
        <family val="2"/>
      </rPr>
      <t xml:space="preserve">2013 </t>
    </r>
    <r>
      <rPr>
        <sz val="8"/>
        <rFont val="BundesSans Office"/>
        <family val="2"/>
      </rPr>
      <t>September</t>
    </r>
  </si>
  <si>
    <r>
      <rPr>
        <sz val="8"/>
        <color theme="0"/>
        <rFont val="BundesSans Office"/>
        <family val="2"/>
      </rPr>
      <t>2013</t>
    </r>
    <r>
      <rPr>
        <sz val="8"/>
        <rFont val="BundesSans Office"/>
        <family val="2"/>
      </rPr>
      <t xml:space="preserve"> Dezember</t>
    </r>
  </si>
  <si>
    <r>
      <rPr>
        <sz val="8"/>
        <color theme="1"/>
        <rFont val="BundesSans Office"/>
        <family val="2"/>
      </rPr>
      <t>2014</t>
    </r>
    <r>
      <rPr>
        <sz val="8"/>
        <rFont val="BundesSans Office"/>
        <family val="2"/>
      </rPr>
      <t xml:space="preserve"> März</t>
    </r>
  </si>
  <si>
    <r>
      <rPr>
        <sz val="8"/>
        <color theme="0"/>
        <rFont val="BundesSans Office"/>
        <family val="2"/>
      </rPr>
      <t>2014</t>
    </r>
    <r>
      <rPr>
        <sz val="8"/>
        <rFont val="BundesSans Office"/>
        <family val="2"/>
      </rPr>
      <t xml:space="preserve"> Juni</t>
    </r>
  </si>
  <si>
    <r>
      <rPr>
        <sz val="8"/>
        <color theme="0"/>
        <rFont val="BundesSans Office"/>
        <family val="2"/>
      </rPr>
      <t>2014</t>
    </r>
    <r>
      <rPr>
        <sz val="8"/>
        <rFont val="BundesSans Office"/>
        <family val="2"/>
      </rPr>
      <t xml:space="preserve"> September</t>
    </r>
  </si>
  <si>
    <r>
      <rPr>
        <sz val="8"/>
        <color theme="0"/>
        <rFont val="BundesSans Office"/>
        <family val="2"/>
      </rPr>
      <t>2014</t>
    </r>
    <r>
      <rPr>
        <sz val="8"/>
        <rFont val="BundesSans Office"/>
        <family val="2"/>
      </rPr>
      <t xml:space="preserve"> Dezember</t>
    </r>
  </si>
  <si>
    <r>
      <rPr>
        <sz val="8"/>
        <color theme="0"/>
        <rFont val="BundesSans Office"/>
        <family val="2"/>
      </rPr>
      <t>2015</t>
    </r>
    <r>
      <rPr>
        <sz val="8"/>
        <rFont val="BundesSans Office"/>
        <family val="2"/>
      </rPr>
      <t xml:space="preserve"> Juni</t>
    </r>
  </si>
  <si>
    <r>
      <rPr>
        <sz val="8"/>
        <color theme="0"/>
        <rFont val="BundesSans Office"/>
        <family val="2"/>
      </rPr>
      <t>2015</t>
    </r>
    <r>
      <rPr>
        <sz val="8"/>
        <rFont val="BundesSans Office"/>
        <family val="2"/>
      </rPr>
      <t xml:space="preserve"> September</t>
    </r>
  </si>
  <si>
    <r>
      <rPr>
        <sz val="8"/>
        <color theme="0"/>
        <rFont val="BundesSans Office"/>
        <family val="2"/>
      </rPr>
      <t>2015</t>
    </r>
    <r>
      <rPr>
        <sz val="8"/>
        <rFont val="BundesSans Office"/>
        <family val="2"/>
      </rPr>
      <t xml:space="preserve"> Dezember</t>
    </r>
  </si>
  <si>
    <r>
      <rPr>
        <sz val="8"/>
        <color theme="0"/>
        <rFont val="BundesSans Office"/>
        <family val="2"/>
      </rPr>
      <t>2016</t>
    </r>
    <r>
      <rPr>
        <sz val="8"/>
        <rFont val="BundesSans Office"/>
        <family val="2"/>
      </rPr>
      <t xml:space="preserve"> Juni</t>
    </r>
  </si>
  <si>
    <r>
      <rPr>
        <sz val="8"/>
        <color theme="0"/>
        <rFont val="BundesSans Office"/>
        <family val="2"/>
      </rPr>
      <t>2016</t>
    </r>
    <r>
      <rPr>
        <sz val="8"/>
        <rFont val="BundesSans Office"/>
        <family val="2"/>
      </rPr>
      <t xml:space="preserve"> September</t>
    </r>
  </si>
  <si>
    <r>
      <rPr>
        <sz val="8"/>
        <color theme="0"/>
        <rFont val="BundesSans Office"/>
        <family val="2"/>
      </rPr>
      <t>2016</t>
    </r>
    <r>
      <rPr>
        <sz val="8"/>
        <rFont val="BundesSans Office"/>
        <family val="2"/>
      </rPr>
      <t xml:space="preserve"> Dezember</t>
    </r>
  </si>
  <si>
    <r>
      <rPr>
        <sz val="8"/>
        <color theme="0"/>
        <rFont val="BundesSans Office"/>
        <family val="2"/>
      </rPr>
      <t>2017</t>
    </r>
    <r>
      <rPr>
        <sz val="8"/>
        <rFont val="BundesSans Office"/>
        <family val="2"/>
      </rPr>
      <t xml:space="preserve"> Juni</t>
    </r>
  </si>
  <si>
    <r>
      <rPr>
        <sz val="8"/>
        <color theme="0"/>
        <rFont val="BundesSans Office"/>
        <family val="2"/>
      </rPr>
      <t>2017</t>
    </r>
    <r>
      <rPr>
        <sz val="8"/>
        <rFont val="BundesSans Office"/>
        <family val="2"/>
      </rPr>
      <t xml:space="preserve"> September</t>
    </r>
  </si>
  <si>
    <r>
      <rPr>
        <sz val="8"/>
        <color theme="0"/>
        <rFont val="BundesSans Office"/>
        <family val="2"/>
      </rPr>
      <t>2017</t>
    </r>
    <r>
      <rPr>
        <sz val="8"/>
        <rFont val="BundesSans Office"/>
        <family val="2"/>
      </rPr>
      <t xml:space="preserve"> Dezember</t>
    </r>
  </si>
  <si>
    <r>
      <rPr>
        <sz val="8"/>
        <color theme="0"/>
        <rFont val="BundesSans Office"/>
        <family val="2"/>
      </rPr>
      <t>2018</t>
    </r>
    <r>
      <rPr>
        <sz val="8"/>
        <rFont val="BundesSans Office"/>
        <family val="2"/>
      </rPr>
      <t xml:space="preserve"> Juni</t>
    </r>
  </si>
  <si>
    <r>
      <rPr>
        <sz val="8"/>
        <color theme="0"/>
        <rFont val="BundesSans Office"/>
        <family val="2"/>
      </rPr>
      <t>2018</t>
    </r>
    <r>
      <rPr>
        <sz val="8"/>
        <rFont val="BundesSans Office"/>
        <family val="2"/>
      </rPr>
      <t xml:space="preserve"> September</t>
    </r>
  </si>
  <si>
    <r>
      <rPr>
        <sz val="8"/>
        <color theme="0"/>
        <rFont val="BundesSans Office"/>
        <family val="2"/>
      </rPr>
      <t>2018</t>
    </r>
    <r>
      <rPr>
        <sz val="8"/>
        <rFont val="BundesSans Office"/>
        <family val="2"/>
      </rPr>
      <t xml:space="preserve"> Dezember</t>
    </r>
  </si>
  <si>
    <r>
      <rPr>
        <sz val="8"/>
        <color theme="0"/>
        <rFont val="BundesSans Office"/>
        <family val="2"/>
      </rPr>
      <t>2019</t>
    </r>
    <r>
      <rPr>
        <sz val="8"/>
        <rFont val="BundesSans Office"/>
        <family val="2"/>
      </rPr>
      <t xml:space="preserve"> Juni</t>
    </r>
  </si>
  <si>
    <r>
      <rPr>
        <sz val="8"/>
        <color theme="0"/>
        <rFont val="BundesSans Office"/>
        <family val="2"/>
      </rPr>
      <t>2019</t>
    </r>
    <r>
      <rPr>
        <sz val="8"/>
        <rFont val="BundesSans Office"/>
        <family val="2"/>
      </rPr>
      <t xml:space="preserve"> September</t>
    </r>
  </si>
  <si>
    <r>
      <rPr>
        <sz val="8"/>
        <color theme="0"/>
        <rFont val="BundesSans Office"/>
        <family val="2"/>
      </rPr>
      <t>2019</t>
    </r>
    <r>
      <rPr>
        <sz val="8"/>
        <rFont val="BundesSans Office"/>
        <family val="2"/>
      </rPr>
      <t xml:space="preserve"> Dezember</t>
    </r>
  </si>
  <si>
    <r>
      <rPr>
        <sz val="8"/>
        <color theme="0"/>
        <rFont val="BundesSans Office"/>
        <family val="2"/>
      </rPr>
      <t>2020</t>
    </r>
    <r>
      <rPr>
        <sz val="8"/>
        <rFont val="BundesSans Office"/>
        <family val="2"/>
      </rPr>
      <t xml:space="preserve"> Juni</t>
    </r>
  </si>
  <si>
    <r>
      <rPr>
        <sz val="8"/>
        <color theme="0"/>
        <rFont val="BundesSans Office"/>
        <family val="2"/>
      </rPr>
      <t>2020</t>
    </r>
    <r>
      <rPr>
        <sz val="8"/>
        <rFont val="BundesSans Office"/>
        <family val="2"/>
      </rPr>
      <t xml:space="preserve"> September</t>
    </r>
  </si>
  <si>
    <r>
      <rPr>
        <sz val="8"/>
        <color theme="0"/>
        <rFont val="BundesSans Office"/>
        <family val="2"/>
      </rPr>
      <t>2020</t>
    </r>
    <r>
      <rPr>
        <sz val="8"/>
        <rFont val="BundesSans Office"/>
        <family val="2"/>
      </rPr>
      <t xml:space="preserve"> Dezember</t>
    </r>
  </si>
  <si>
    <r>
      <rPr>
        <sz val="8"/>
        <color theme="0"/>
        <rFont val="BundesSans Office"/>
        <family val="2"/>
      </rPr>
      <t>2021</t>
    </r>
    <r>
      <rPr>
        <sz val="8"/>
        <rFont val="BundesSans Office"/>
        <family val="2"/>
      </rPr>
      <t xml:space="preserve"> Juni</t>
    </r>
  </si>
  <si>
    <r>
      <rPr>
        <sz val="8"/>
        <color theme="0"/>
        <rFont val="BundesSans Office"/>
        <family val="2"/>
      </rPr>
      <t>2021</t>
    </r>
    <r>
      <rPr>
        <sz val="8"/>
        <rFont val="BundesSans Office"/>
        <family val="2"/>
      </rPr>
      <t xml:space="preserve"> September</t>
    </r>
  </si>
  <si>
    <r>
      <rPr>
        <sz val="8"/>
        <color theme="0"/>
        <rFont val="BundesSans Office"/>
        <family val="2"/>
      </rPr>
      <t>2021</t>
    </r>
    <r>
      <rPr>
        <sz val="8"/>
        <rFont val="BundesSans Office"/>
        <family val="2"/>
      </rPr>
      <t xml:space="preserve"> Dezember</t>
    </r>
  </si>
  <si>
    <r>
      <rPr>
        <sz val="8"/>
        <color theme="0"/>
        <rFont val="BundesSans Office"/>
        <family val="2"/>
      </rPr>
      <t>2022</t>
    </r>
    <r>
      <rPr>
        <sz val="8"/>
        <rFont val="BundesSans Office"/>
        <family val="2"/>
      </rPr>
      <t xml:space="preserve"> Juni</t>
    </r>
  </si>
  <si>
    <r>
      <rPr>
        <sz val="8"/>
        <color theme="0"/>
        <rFont val="BundesSans Office"/>
        <family val="2"/>
      </rPr>
      <t>2022</t>
    </r>
    <r>
      <rPr>
        <sz val="8"/>
        <rFont val="BundesSans Office"/>
        <family val="2"/>
      </rPr>
      <t xml:space="preserve"> September</t>
    </r>
  </si>
  <si>
    <r>
      <rPr>
        <sz val="8"/>
        <color theme="0"/>
        <rFont val="BundesSans Office"/>
        <family val="2"/>
      </rPr>
      <t>2022</t>
    </r>
    <r>
      <rPr>
        <sz val="8"/>
        <rFont val="BundesSans Office"/>
        <family val="2"/>
      </rPr>
      <t xml:space="preserve"> Dezember</t>
    </r>
  </si>
  <si>
    <r>
      <t>Zeit</t>
    </r>
    <r>
      <rPr>
        <b/>
        <sz val="6"/>
        <rFont val="BundesSans Office"/>
        <family val="2"/>
      </rPr>
      <t xml:space="preserve"> </t>
    </r>
    <r>
      <rPr>
        <b/>
        <vertAlign val="superscript"/>
        <sz val="9"/>
        <rFont val="BundesSans Office"/>
        <family val="2"/>
      </rPr>
      <t>1)</t>
    </r>
  </si>
  <si>
    <r>
      <t xml:space="preserve">  darunter Ausländer </t>
    </r>
    <r>
      <rPr>
        <b/>
        <vertAlign val="superscript"/>
        <sz val="9"/>
        <rFont val="BundesSans Office"/>
        <family val="2"/>
      </rPr>
      <t>2)</t>
    </r>
  </si>
  <si>
    <r>
      <rPr>
        <sz val="20"/>
        <rFont val="BundesSans Office"/>
        <family val="2"/>
      </rPr>
      <t xml:space="preserve">A. </t>
    </r>
    <r>
      <rPr>
        <sz val="20"/>
        <color theme="1"/>
        <rFont val="BundesSans Office"/>
        <family val="2"/>
      </rPr>
      <t>Landwirtschaft</t>
    </r>
  </si>
  <si>
    <t>• Sofern keine räumlichen Bezüge über bzw. in einer Tabelle stehen, beziehen sich die Angaben immer auf Deutschland.</t>
  </si>
  <si>
    <t>• Die aktuellsten Tabellen finden Sie unter www.bmel-statistik.de.</t>
  </si>
  <si>
    <t>2024/2025</t>
  </si>
  <si>
    <t>2023  
2024 v</t>
  </si>
  <si>
    <t>2024 v
2025 v</t>
  </si>
  <si>
    <t>2023/2024
2024/2025</t>
  </si>
  <si>
    <t>1 000 hl</t>
  </si>
  <si>
    <t>1 000 hk</t>
  </si>
  <si>
    <t>Herstellung von ausgewählten Milcherzeugnissen - nach Regionen (0204190)</t>
  </si>
  <si>
    <t xml:space="preserve">Herstellung von Käseerzeugnissen </t>
  </si>
  <si>
    <t>Gliederung</t>
  </si>
  <si>
    <t>Region Nord</t>
  </si>
  <si>
    <t>Region Süd</t>
  </si>
  <si>
    <t>Emmentaler</t>
  </si>
  <si>
    <t>Chester</t>
  </si>
  <si>
    <t>Sonstiger Hartkäse</t>
  </si>
  <si>
    <t xml:space="preserve">Tilsiter </t>
  </si>
  <si>
    <t>Edamer</t>
  </si>
  <si>
    <t>Gouda</t>
  </si>
  <si>
    <t>Sonstiger Schnittkäse</t>
  </si>
  <si>
    <t>Steinbuscher, Edelpilzkäse</t>
  </si>
  <si>
    <t>Butterkäse</t>
  </si>
  <si>
    <t>Sonstiger halbfester Schnittkäse</t>
  </si>
  <si>
    <t>Camembert</t>
  </si>
  <si>
    <t>Brie, Romadur, Münsterkäse, Limburger</t>
  </si>
  <si>
    <t>Sonstiger Weichkäse</t>
  </si>
  <si>
    <t>Pasta filata Käse</t>
  </si>
  <si>
    <t>Rahm- und Doppelrahmfrischkäse</t>
  </si>
  <si>
    <t>Speisequark, Schichtkäse</t>
  </si>
  <si>
    <t>Frischkäse mit Früchten</t>
  </si>
  <si>
    <t>Frischkäse mit Kräutern</t>
  </si>
  <si>
    <t>Sonstiger Frischkäse</t>
  </si>
  <si>
    <t>Sauermilch-, Koch-, Molkenkäse</t>
  </si>
  <si>
    <t>Schmelzkäse, Schmelzkäsezubereitung</t>
  </si>
  <si>
    <t>Bundesgebiet West = Region Nord + Region Süd.</t>
  </si>
  <si>
    <t>1) Teilentrahmte, entrahmte Kondensmilch und Kondensmagermilch</t>
  </si>
  <si>
    <t>6) Einschl. der Mengen Rohware aus dem Inland, die zur Herstellung v. Schmelzkäse u. Schmelzkäsezubereitungen</t>
  </si>
  <si>
    <t>Tabellennummer: 0204190</t>
  </si>
  <si>
    <r>
      <t xml:space="preserve">Hartkäse zusammen </t>
    </r>
    <r>
      <rPr>
        <b/>
        <vertAlign val="superscript"/>
        <sz val="6"/>
        <rFont val="BundesSans Office"/>
        <family val="2"/>
      </rPr>
      <t>6)</t>
    </r>
  </si>
  <si>
    <r>
      <t>Halbfester Schnittkäse zusammen</t>
    </r>
    <r>
      <rPr>
        <b/>
        <vertAlign val="superscript"/>
        <sz val="6"/>
        <rFont val="BundesSans Office"/>
        <family val="2"/>
      </rPr>
      <t xml:space="preserve"> 6)</t>
    </r>
  </si>
  <si>
    <r>
      <t xml:space="preserve">Schnittkäse zusammen </t>
    </r>
    <r>
      <rPr>
        <b/>
        <vertAlign val="superscript"/>
        <sz val="6"/>
        <rFont val="BundesSans Office"/>
        <family val="2"/>
      </rPr>
      <t>6)</t>
    </r>
  </si>
  <si>
    <r>
      <t xml:space="preserve">Frischkäse </t>
    </r>
    <r>
      <rPr>
        <b/>
        <vertAlign val="superscript"/>
        <sz val="6"/>
        <rFont val="BundesSans Office"/>
        <family val="2"/>
      </rPr>
      <t xml:space="preserve">8) </t>
    </r>
    <r>
      <rPr>
        <b/>
        <sz val="6"/>
        <rFont val="BundesSans Office"/>
        <family val="2"/>
      </rPr>
      <t>zusammen</t>
    </r>
  </si>
  <si>
    <r>
      <t xml:space="preserve">Käse </t>
    </r>
    <r>
      <rPr>
        <b/>
        <vertAlign val="superscript"/>
        <sz val="6"/>
        <rFont val="BundesSans Office"/>
        <family val="2"/>
      </rPr>
      <t xml:space="preserve">7) 8) </t>
    </r>
    <r>
      <rPr>
        <b/>
        <sz val="6"/>
        <rFont val="BundesSans Office"/>
        <family val="2"/>
      </rPr>
      <t>insgesamt</t>
    </r>
  </si>
  <si>
    <t>Anmerkung: Die veröffentlichten Werte beruhen auf den übermittelten Angaben der meldepflichtigen Betriebe an die BLE. Fettstufen der Käsesorten sind in der Tabelle "Herstellung von Käse nach Sorten, Fettstufen und Kalenderjahren" (0204330-0000) ausgewiesen.</t>
  </si>
  <si>
    <t>3) Mit und ohne Zusätze für Nahrungs- und Futterzwecke.</t>
  </si>
  <si>
    <t>2) Gezuckert, ungezuckert.</t>
  </si>
  <si>
    <t>5) Einschließlich der Mengen Butter, die zur Erzeugung von Schmelzkäse und Schmelzkäsezubereitungen verwendet werden.</t>
  </si>
  <si>
    <t>8) Einschl. der Menge Frischkäse, die in einer anderen Molkerei hergestellt wurde.</t>
  </si>
  <si>
    <r>
      <t xml:space="preserve">Hart-, Schnitt-, halbfester Schnitt- und Weichkäse </t>
    </r>
    <r>
      <rPr>
        <vertAlign val="superscript"/>
        <sz val="6"/>
        <rFont val="BundesSans Office"/>
        <family val="2"/>
      </rPr>
      <t>7</t>
    </r>
    <r>
      <rPr>
        <b/>
        <vertAlign val="superscript"/>
        <sz val="6"/>
        <rFont val="BundesSans Office"/>
        <family val="2"/>
      </rPr>
      <t xml:space="preserve">) </t>
    </r>
    <r>
      <rPr>
        <b/>
        <sz val="6"/>
        <rFont val="BundesSans Office"/>
        <family val="2"/>
      </rPr>
      <t>zusammen</t>
    </r>
  </si>
  <si>
    <t xml:space="preserve">    2024 v  </t>
  </si>
  <si>
    <r>
      <t xml:space="preserve">nach Haltungsform </t>
    </r>
    <r>
      <rPr>
        <b/>
        <vertAlign val="superscript"/>
        <sz val="6"/>
        <rFont val="BundesSans Office"/>
        <family val="2"/>
      </rPr>
      <t>8)</t>
    </r>
    <r>
      <rPr>
        <b/>
        <sz val="6"/>
        <rFont val="BundesSans Office"/>
        <family val="2"/>
      </rPr>
      <t xml:space="preserve"> Ökologische Erzeugung</t>
    </r>
  </si>
  <si>
    <r>
      <t xml:space="preserve">nach Haltungsform </t>
    </r>
    <r>
      <rPr>
        <b/>
        <vertAlign val="superscript"/>
        <sz val="6"/>
        <rFont val="BundesSans Office"/>
        <family val="2"/>
      </rPr>
      <t>8)</t>
    </r>
    <r>
      <rPr>
        <b/>
        <sz val="6"/>
        <rFont val="BundesSans Office"/>
        <family val="2"/>
      </rPr>
      <t xml:space="preserve"> Kleingruppenhaltung und ausgestaltete Käfige</t>
    </r>
  </si>
  <si>
    <r>
      <t xml:space="preserve">nach Haltungsform </t>
    </r>
    <r>
      <rPr>
        <b/>
        <vertAlign val="superscript"/>
        <sz val="6"/>
        <rFont val="BundesSans Office"/>
        <family val="2"/>
      </rPr>
      <t>8)</t>
    </r>
    <r>
      <rPr>
        <b/>
        <sz val="6"/>
        <rFont val="BundesSans Office"/>
        <family val="2"/>
      </rPr>
      <t xml:space="preserve"> Freilandhaltung</t>
    </r>
  </si>
  <si>
    <t>2024 v</t>
  </si>
  <si>
    <t xml:space="preserve"> -</t>
  </si>
  <si>
    <t>Stand: 08.01.2025</t>
  </si>
  <si>
    <t>BLE (625)</t>
  </si>
  <si>
    <r>
      <t>2024/2025</t>
    </r>
    <r>
      <rPr>
        <vertAlign val="superscript"/>
        <sz val="6"/>
        <rFont val="BundesSans Office"/>
        <family val="2"/>
      </rPr>
      <t>2)</t>
    </r>
  </si>
  <si>
    <t>2023/
2024</t>
  </si>
  <si>
    <t>2024/
2025</t>
  </si>
  <si>
    <r>
      <t xml:space="preserve">Mischfutter </t>
    </r>
    <r>
      <rPr>
        <vertAlign val="superscript"/>
        <sz val="6"/>
        <rFont val="BundesSans Office"/>
        <family val="2"/>
      </rPr>
      <t>1) 2)</t>
    </r>
  </si>
  <si>
    <t>Fachliche Unternehmensteile, 2021 = 100</t>
  </si>
  <si>
    <t>± % November 2024v gegen 2023</t>
  </si>
  <si>
    <t>2021 = 100</t>
  </si>
  <si>
    <t>Warengruppe</t>
  </si>
  <si>
    <t>Waren der Ernährungswirtschaft</t>
  </si>
  <si>
    <t>Waren tierischen Ursprungs</t>
  </si>
  <si>
    <t>Waren pflanzlichen Ursprungs</t>
  </si>
  <si>
    <t>Waren der gewerblichen Wirtschaft</t>
  </si>
  <si>
    <t>1) Drittländer; Dänemark, Schweden, Vereinigtes Königreich.</t>
  </si>
  <si>
    <t>Vormonat</t>
  </si>
  <si>
    <t>davon aus Euro-Ländern</t>
  </si>
  <si>
    <t>Gewichtsanteil o/oo</t>
  </si>
  <si>
    <r>
      <t>davon aus Nicht-Euro-Ländern</t>
    </r>
    <r>
      <rPr>
        <vertAlign val="superscript"/>
        <sz val="6"/>
        <rFont val="BundesSans Office"/>
        <family val="2"/>
      </rPr>
      <t>1)</t>
    </r>
  </si>
  <si>
    <r>
      <t xml:space="preserve">Index der Einfuhrpreise
</t>
    </r>
    <r>
      <rPr>
        <b/>
        <sz val="9"/>
        <rFont val="BundesSans Office"/>
        <family val="2"/>
      </rPr>
      <t>(nach Warengruppen der Außenhandelsstatistik)</t>
    </r>
  </si>
  <si>
    <t>1) Einschließlich Schafe, Ziegen sowie Zuschätzung Hausschlachtungen</t>
  </si>
  <si>
    <t>2023/24</t>
  </si>
  <si>
    <t xml:space="preserve">2024/2025v </t>
  </si>
  <si>
    <t>2024/2025v</t>
  </si>
  <si>
    <t>119,6 3)</t>
  </si>
  <si>
    <t>. 3)</t>
  </si>
  <si>
    <t>3) Aus Datenschutzgründen werden die Werte für die Erzeugung im Februar 24 und im März 24 zusammengefasst.</t>
  </si>
  <si>
    <t>2024v</t>
  </si>
  <si>
    <t>ab Hof tatsächlich</t>
  </si>
  <si>
    <t>Stand: 14.01.2025</t>
  </si>
  <si>
    <t>ab Hof standardisiert</t>
  </si>
  <si>
    <r>
      <t xml:space="preserve"> </t>
    </r>
    <r>
      <rPr>
        <sz val="2"/>
        <color theme="0"/>
        <rFont val="BundesSans Office"/>
        <family val="2"/>
      </rPr>
      <t>Diese Spalte dient optischen Zwecken.</t>
    </r>
  </si>
  <si>
    <r>
      <t xml:space="preserve">Jahr 2023 endgültig
</t>
    </r>
    <r>
      <rPr>
        <b/>
        <sz val="6"/>
        <rFont val="BundesSans Office"/>
        <family val="2"/>
      </rPr>
      <t>Jahr 2024 vorläufig</t>
    </r>
  </si>
  <si>
    <r>
      <t xml:space="preserve">Jan - Dez </t>
    </r>
    <r>
      <rPr>
        <vertAlign val="superscript"/>
        <sz val="6"/>
        <color theme="0"/>
        <rFont val="BundesSans Office"/>
        <family val="2"/>
      </rPr>
      <t>1</t>
    </r>
    <r>
      <rPr>
        <b/>
        <vertAlign val="superscript"/>
        <sz val="6"/>
        <color theme="0"/>
        <rFont val="BundesSans Office"/>
        <family val="2"/>
      </rPr>
      <t>)</t>
    </r>
  </si>
  <si>
    <t>Grundpreis</t>
  </si>
  <si>
    <r>
      <rPr>
        <b/>
        <sz val="8"/>
        <rFont val="BundesSans Office"/>
        <family val="2"/>
      </rPr>
      <t>Grundpreis</t>
    </r>
    <r>
      <rPr>
        <b/>
        <vertAlign val="superscript"/>
        <sz val="8"/>
        <rFont val="BundesSans Office"/>
        <family val="2"/>
      </rPr>
      <t xml:space="preserve"> 2)</t>
    </r>
    <r>
      <rPr>
        <sz val="6"/>
        <rFont val="BundesSans Office"/>
        <family val="2"/>
      </rPr>
      <t xml:space="preserve">
bei 4,0 % Fettgehalt 
und 3,4 % Eiweißgehalt</t>
    </r>
  </si>
  <si>
    <r>
      <t>Grundpreis</t>
    </r>
    <r>
      <rPr>
        <b/>
        <vertAlign val="superscript"/>
        <sz val="6"/>
        <color theme="0"/>
        <rFont val="BundesSans Office"/>
        <family val="2"/>
      </rPr>
      <t xml:space="preserve"> 2)</t>
    </r>
    <r>
      <rPr>
        <sz val="6"/>
        <color theme="0"/>
        <rFont val="BundesSans Office"/>
        <family val="2"/>
      </rPr>
      <t xml:space="preserve">
bei 4,0 % Fettgehalt 
und 3,4 % Eiweißgehalt</t>
    </r>
  </si>
  <si>
    <r>
      <rPr>
        <b/>
        <sz val="8"/>
        <rFont val="BundesSans Office"/>
        <family val="2"/>
      </rPr>
      <t>Ab Hof</t>
    </r>
    <r>
      <rPr>
        <b/>
        <sz val="6"/>
        <rFont val="BundesSans Office"/>
        <family val="2"/>
      </rPr>
      <t xml:space="preserve">
</t>
    </r>
    <r>
      <rPr>
        <sz val="6"/>
        <rFont val="BundesSans Office"/>
        <family val="2"/>
      </rPr>
      <t>bei tatsächlichem 
Fett- und Eiweißgehalt</t>
    </r>
  </si>
  <si>
    <t>Ab Hof
bei tatsächlichem 
Fett- und Eiweißgehalt</t>
  </si>
  <si>
    <r>
      <rPr>
        <b/>
        <sz val="8"/>
        <rFont val="BundesSans Office"/>
        <family val="2"/>
      </rPr>
      <t>Ab Hof</t>
    </r>
    <r>
      <rPr>
        <sz val="6"/>
        <rFont val="BundesSans Office"/>
        <family val="2"/>
      </rPr>
      <t xml:space="preserve">
bei 4,0 % Fettgehalt 
und 3,4 % Eiweißgehalt</t>
    </r>
  </si>
  <si>
    <t>Ab Hof
bei 4,0 % Fettgehalt 
und 3,4 % Eiweißgehalt</t>
  </si>
  <si>
    <r>
      <t xml:space="preserve">Saldo
</t>
    </r>
    <r>
      <rPr>
        <b/>
        <sz val="6"/>
        <rFont val="BundesSans Office"/>
        <family val="2"/>
      </rPr>
      <t xml:space="preserve"> </t>
    </r>
    <r>
      <rPr>
        <sz val="6"/>
        <rFont val="BundesSans Office"/>
        <family val="2"/>
      </rPr>
      <t>Zu-/Abschläge</t>
    </r>
  </si>
  <si>
    <r>
      <t xml:space="preserve">Saldo
</t>
    </r>
    <r>
      <rPr>
        <b/>
        <sz val="6"/>
        <color theme="0"/>
        <rFont val="BundesSans Office"/>
        <family val="2"/>
      </rPr>
      <t xml:space="preserve"> </t>
    </r>
    <r>
      <rPr>
        <sz val="6"/>
        <color theme="0"/>
        <rFont val="BundesSans Office"/>
        <family val="2"/>
      </rPr>
      <t>Zu-/Abschläge</t>
    </r>
  </si>
  <si>
    <r>
      <rPr>
        <b/>
        <sz val="8"/>
        <rFont val="BundesSans Office"/>
        <family val="2"/>
      </rPr>
      <t>Frei Molkerei</t>
    </r>
    <r>
      <rPr>
        <sz val="6"/>
        <rFont val="BundesSans Office"/>
        <family val="2"/>
      </rPr>
      <t xml:space="preserve">
bei 4,0 % Fettgehalt 
und 3,4 % Eiweißgehalt</t>
    </r>
  </si>
  <si>
    <r>
      <rPr>
        <b/>
        <sz val="8"/>
        <color theme="0"/>
        <rFont val="BundesSans Office"/>
        <family val="2"/>
      </rPr>
      <t>Frei Molkerei</t>
    </r>
    <r>
      <rPr>
        <sz val="6"/>
        <color theme="0"/>
        <rFont val="BundesSans Office"/>
        <family val="2"/>
      </rPr>
      <t xml:space="preserve">
bei 4,0 % Fettgehalt 
und 3,4 % Eiweißgehalt</t>
    </r>
  </si>
  <si>
    <t>Tatsächlicher  Eiweißgehalt %</t>
  </si>
  <si>
    <t>Ohne Anlieferung von Lieferanten aus EU-Mitgliedstaaten. Alle Angaben ohne Umsatzsteuer. Soweit nicht anders angegeben, gewogener Durchschnittspreis ohne Abschlusszahlungen.</t>
  </si>
  <si>
    <t xml:space="preserve"> Änderungen der Ergebnisse, auch für Vormonate, auf Grund von Nachmeldungen sowie von korrigierten Meldungen vorbehalten.</t>
  </si>
  <si>
    <t>2) Grundpreis ohne Zu-/Abschläge</t>
  </si>
  <si>
    <t>Quelle: BLE, 625</t>
  </si>
  <si>
    <t>ab Hof tatsächlich 2024</t>
  </si>
  <si>
    <t>2024</t>
  </si>
  <si>
    <t>ab Hof tatsächlich 2023</t>
  </si>
  <si>
    <t>2023</t>
  </si>
  <si>
    <t>ab Hof standardisiert 2024</t>
  </si>
  <si>
    <t>ab Hof standardisiert 2023</t>
  </si>
  <si>
    <t>Grundpreis 2024</t>
  </si>
  <si>
    <t>Grundpreis 2023</t>
  </si>
  <si>
    <t xml:space="preserve"> Ohne Anlieferung von Lieferanten aus EU-Mitgliedstaaten. Alle Angaben ohne Umsatzsteuer. Soweit nicht anders angegeben, gewogener Durchschnittspreis ohne Abschlusszahlungen.</t>
  </si>
  <si>
    <t xml:space="preserve">Preise für konventionell und ökologisch/biologisch erzeugte Kuhmilch  </t>
  </si>
  <si>
    <t>Alle Angaben ohne Umsatzsteuer. Soweit nicht anders angegeben, gewogener Durchschnittspreis ohne Abschlusszahlungen.  Änderungen der Ergebnisse, auch für Vormonate, auf Grund von Nachmeldungen sowie von korrigierten Meldungen vorbehalten.</t>
  </si>
  <si>
    <t>Preise für konventionell und ökologisch/biologisch erzeugte Ziegen-, Schaf- und Büffelmilch</t>
  </si>
  <si>
    <t>Tabellennummer: 0301440</t>
  </si>
  <si>
    <t>Anlieferung von Kuhmilch von deutschen Erzeugern - Anteile 2024</t>
  </si>
  <si>
    <t>Herstellung von Butter, Milchfett- und Milchstreichfetterzeugnissen nach Kalenderjahren (Nr. 0204240)</t>
  </si>
  <si>
    <t>1992</t>
  </si>
  <si>
    <t>1993</t>
  </si>
  <si>
    <t>1994</t>
  </si>
  <si>
    <t>1995</t>
  </si>
  <si>
    <t>1996</t>
  </si>
  <si>
    <t>1997</t>
  </si>
  <si>
    <t>1998</t>
  </si>
  <si>
    <t>1999</t>
  </si>
  <si>
    <t>Veränderung
zum Vorjahr</t>
  </si>
  <si>
    <t>01. Markenbutter</t>
  </si>
  <si>
    <t>a) Markenbutter, Süßrahm</t>
  </si>
  <si>
    <t>b) Markenbutter, Sauerrahm</t>
  </si>
  <si>
    <t>c) Markenbutter, mild gesäuert</t>
  </si>
  <si>
    <t>02. Andere Butter</t>
  </si>
  <si>
    <t>a) Deutsche Molkereibutter (Handelsklasse)</t>
  </si>
  <si>
    <t>b) Sonstige Butter</t>
  </si>
  <si>
    <t>03. Milchfett-, Milchstreichfetterzeugnisse</t>
  </si>
  <si>
    <t>aus dem Inland</t>
  </si>
  <si>
    <t>Quelle: BMEL, BLE (625), BZL</t>
  </si>
  <si>
    <t>Tabellennummer: 0204240-0000</t>
  </si>
  <si>
    <r>
      <t>zusammen</t>
    </r>
    <r>
      <rPr>
        <sz val="10"/>
        <rFont val="BundesSans Office"/>
        <family val="2"/>
      </rPr>
      <t xml:space="preserve"> (Nr. 01 a bis c)</t>
    </r>
  </si>
  <si>
    <r>
      <t>zusammen</t>
    </r>
    <r>
      <rPr>
        <sz val="10"/>
        <rFont val="BundesSans Office"/>
        <family val="2"/>
      </rPr>
      <t xml:space="preserve"> (Nr. 02 a bis b)</t>
    </r>
  </si>
  <si>
    <r>
      <t>Butter insgesamt</t>
    </r>
    <r>
      <rPr>
        <sz val="10"/>
        <rFont val="BundesSans Office"/>
        <family val="2"/>
      </rPr>
      <t xml:space="preserve"> (Nr,. 01. bis 02.)</t>
    </r>
  </si>
  <si>
    <r>
      <t>davon Bio-Butter</t>
    </r>
    <r>
      <rPr>
        <vertAlign val="superscript"/>
        <sz val="9"/>
        <rFont val="BundesSans Office"/>
        <family val="2"/>
      </rPr>
      <t>1</t>
    </r>
  </si>
  <si>
    <r>
      <t>zusammen</t>
    </r>
    <r>
      <rPr>
        <b/>
        <vertAlign val="superscript"/>
        <sz val="9"/>
        <rFont val="BundesSans Office"/>
        <family val="2"/>
      </rPr>
      <t>2</t>
    </r>
  </si>
  <si>
    <r>
      <rPr>
        <b/>
        <sz val="10"/>
        <rFont val="BundesSans Office"/>
        <family val="2"/>
      </rPr>
      <t>Butter einschließlich Milchfett- und Milchstreichfetterzeugnisse</t>
    </r>
    <r>
      <rPr>
        <sz val="10"/>
        <rFont val="BundesSans Office"/>
        <family val="2"/>
      </rPr>
      <t xml:space="preserve"> (Nr. 01. bis 03.)</t>
    </r>
  </si>
  <si>
    <r>
      <rPr>
        <u/>
        <sz val="10"/>
        <rFont val="BundesSans Office"/>
        <family val="2"/>
      </rPr>
      <t>davon</t>
    </r>
    <r>
      <rPr>
        <sz val="10"/>
        <rFont val="BundesSans Office"/>
        <family val="2"/>
      </rPr>
      <t xml:space="preserve"> f. Herstellung v. Schmelzkäse/-zubereitungen verwendet</t>
    </r>
    <r>
      <rPr>
        <vertAlign val="superscript"/>
        <sz val="9"/>
        <rFont val="BundesSans Office"/>
        <family val="2"/>
      </rPr>
      <t>3 aus dem Ausland</t>
    </r>
  </si>
  <si>
    <t xml:space="preserve">1991 </t>
  </si>
  <si>
    <t xml:space="preserve">2000 </t>
  </si>
  <si>
    <t xml:space="preserve">2001 </t>
  </si>
  <si>
    <t xml:space="preserve">2002 </t>
  </si>
  <si>
    <t xml:space="preserve">2003 </t>
  </si>
  <si>
    <t xml:space="preserve">2004 </t>
  </si>
  <si>
    <t xml:space="preserve">2005 </t>
  </si>
  <si>
    <t xml:space="preserve">2006 </t>
  </si>
  <si>
    <t xml:space="preserve">2007 </t>
  </si>
  <si>
    <t xml:space="preserve">2008 </t>
  </si>
  <si>
    <t xml:space="preserve">2009 </t>
  </si>
  <si>
    <t xml:space="preserve">2010 </t>
  </si>
  <si>
    <t xml:space="preserve">2011 </t>
  </si>
  <si>
    <t xml:space="preserve">2012 </t>
  </si>
  <si>
    <t xml:space="preserve">2013 </t>
  </si>
  <si>
    <t xml:space="preserve">2014 </t>
  </si>
  <si>
    <t xml:space="preserve">2015 </t>
  </si>
  <si>
    <t xml:space="preserve">2016 </t>
  </si>
  <si>
    <t xml:space="preserve">2017 </t>
  </si>
  <si>
    <t xml:space="preserve">2018 </t>
  </si>
  <si>
    <t xml:space="preserve">2019 </t>
  </si>
  <si>
    <t xml:space="preserve">2020 </t>
  </si>
  <si>
    <t xml:space="preserve">2021 </t>
  </si>
  <si>
    <t xml:space="preserve">2022 </t>
  </si>
  <si>
    <t xml:space="preserve">2023 </t>
  </si>
  <si>
    <t>Herstellung von Butter, Milchfett- und Milchstreichfetterzeugnissen in Deutschland nach Kalenerjahren
in Tausend Tonnen</t>
  </si>
  <si>
    <r>
      <t xml:space="preserve">JD </t>
    </r>
    <r>
      <rPr>
        <vertAlign val="superscript"/>
        <sz val="6"/>
        <rFont val="BundesSans Office"/>
        <family val="2"/>
      </rPr>
      <t>1)</t>
    </r>
  </si>
  <si>
    <r>
      <t xml:space="preserve">WjD </t>
    </r>
    <r>
      <rPr>
        <vertAlign val="superscript"/>
        <sz val="6"/>
        <rFont val="BundesSans Office"/>
        <family val="2"/>
      </rPr>
      <t>1)</t>
    </r>
    <r>
      <rPr>
        <sz val="6"/>
        <rFont val="BundesSans Office"/>
        <family val="2"/>
      </rPr>
      <t xml:space="preserve">
2023/2024</t>
    </r>
  </si>
  <si>
    <t>Vorläufige Herbstaussaatflächen für die Ernte (Nr. 0104160)</t>
  </si>
  <si>
    <t>Flächen</t>
  </si>
  <si>
    <t>Vorläufige Herbstaussaatflächen für die Ernte 2025</t>
  </si>
  <si>
    <t>Tabelle 0104160</t>
  </si>
  <si>
    <t xml:space="preserve">
</t>
  </si>
  <si>
    <t>darunter</t>
  </si>
  <si>
    <t>Wintergetreide zur Körnergewinnung insgesamt</t>
  </si>
  <si>
    <t>Winterweizen (einschl. Dinkel und Einkorn)</t>
  </si>
  <si>
    <t>Winterroggen
und
Wintermenggetreide</t>
  </si>
  <si>
    <t>Wintergerste</t>
  </si>
  <si>
    <t>Winterraps</t>
  </si>
  <si>
    <t>Getreide zur
 Ganzpflanzenernte</t>
  </si>
  <si>
    <t>Herbstaussaat-
fläche für das Erntejahr 2025</t>
  </si>
  <si>
    <t xml:space="preserve">Zu- bzw. Abnahme
gegen 2024
</t>
  </si>
  <si>
    <t>Zu- bzw. Abnahme
gegen 2024</t>
  </si>
  <si>
    <t>1000 ha</t>
  </si>
  <si>
    <t>in %</t>
  </si>
  <si>
    <t>/</t>
  </si>
  <si>
    <t>4 835,9</t>
  </si>
  <si>
    <t>2 786,2</t>
  </si>
  <si>
    <t>1 228,1</t>
  </si>
  <si>
    <t>1 110,0</t>
  </si>
  <si>
    <t>Hochrechnung und Berechnung der Veränderungen der Herbstaussaatflächen auf Basis der endgültigen Anbauflächen der Bodennutzungshaupterhebung 2024.</t>
  </si>
  <si>
    <t xml:space="preserve"> 1) Ohne Stadtstaaten.</t>
  </si>
  <si>
    <r>
      <t>Deutschland</t>
    </r>
    <r>
      <rPr>
        <b/>
        <vertAlign val="superscript"/>
        <sz val="6"/>
        <rFont val="BundesSans Office"/>
        <family val="2"/>
      </rPr>
      <t xml:space="preserve"> 1)</t>
    </r>
  </si>
  <si>
    <r>
      <t xml:space="preserve">Anzahl der Haltungen / Betriebe im November (Jahresergebnis)
</t>
    </r>
    <r>
      <rPr>
        <sz val="10"/>
        <rFont val="BundesSans Office"/>
        <family val="2"/>
      </rPr>
      <t>Endgültiges Ergebnis der repräsentativen Erhebung über die Viehbestände zum 3. November 2024</t>
    </r>
  </si>
  <si>
    <r>
      <t xml:space="preserve">2023 </t>
    </r>
    <r>
      <rPr>
        <vertAlign val="superscript"/>
        <sz val="10"/>
        <rFont val="BundesSans Office"/>
        <family val="2"/>
      </rPr>
      <t>1)</t>
    </r>
  </si>
  <si>
    <t>2022/23</t>
  </si>
  <si>
    <r>
      <t>2023/24</t>
    </r>
    <r>
      <rPr>
        <sz val="7"/>
        <color theme="1"/>
        <rFont val="BundesSans Office"/>
        <family val="2"/>
      </rPr>
      <t xml:space="preserve"> v.</t>
    </r>
  </si>
  <si>
    <t>2023/2024 v</t>
  </si>
  <si>
    <t>Quelle: BLE 625</t>
  </si>
  <si>
    <t xml:space="preserve">Afrikanische Schweinepest bei Hausschweinen </t>
  </si>
  <si>
    <t>Amerikanische  Faulbrut der Bienen</t>
  </si>
  <si>
    <t>Ansteckend Blutarmut der Einhufer (ABE)</t>
  </si>
  <si>
    <t>Brucellose der Rinder, Schweine, Schafe und Ziegen</t>
  </si>
  <si>
    <t>Infek. Epididymitis</t>
  </si>
  <si>
    <t>Infek. Hämatop.Nekrose d.Salmoniden  (IHN)</t>
  </si>
  <si>
    <t>Koi-Herpesvirus-Infektion der Karpfen (KHV)</t>
  </si>
  <si>
    <t>Maul- und Klauenseuche (MKS)</t>
  </si>
  <si>
    <t>Niedrigpathogene aviäre Influenza bei einem gehaltenen Vogel</t>
  </si>
  <si>
    <t>Rauschbrand</t>
  </si>
  <si>
    <t xml:space="preserve">Tollwut </t>
  </si>
  <si>
    <t>TSE - Scrapie</t>
  </si>
  <si>
    <t>Tuberkulose der Rinder (Mykobakterium bovis u. Mykobakterium caprae)</t>
  </si>
  <si>
    <t>Virale hämorrhagische Septikaemie der Forellen (VHS)</t>
  </si>
  <si>
    <r>
      <t xml:space="preserve">33 </t>
    </r>
    <r>
      <rPr>
        <vertAlign val="superscript"/>
        <sz val="8"/>
        <color indexed="8"/>
        <rFont val="BundesSans Office"/>
        <family val="2"/>
      </rPr>
      <t>1)2)3)</t>
    </r>
  </si>
  <si>
    <r>
      <t xml:space="preserve">302 </t>
    </r>
    <r>
      <rPr>
        <vertAlign val="superscript"/>
        <sz val="8"/>
        <rFont val="BundesSans Office"/>
        <family val="2"/>
      </rPr>
      <t>1)2)3)</t>
    </r>
  </si>
  <si>
    <t>Stand:  20.01.2025</t>
  </si>
  <si>
    <t>Quelle: BLE (625)</t>
  </si>
  <si>
    <t>Sonstige Ölsaaten 2)</t>
  </si>
  <si>
    <r>
      <t xml:space="preserve">Sonstige Hülsenfrüchte </t>
    </r>
    <r>
      <rPr>
        <vertAlign val="superscript"/>
        <sz val="10"/>
        <rFont val="BundesSans Office"/>
        <family val="2"/>
      </rPr>
      <t>1)</t>
    </r>
  </si>
  <si>
    <t>KJ
2024
kumulativ</t>
  </si>
  <si>
    <t xml:space="preserve">ausländischer Herkunft </t>
  </si>
  <si>
    <r>
      <t>Jahr</t>
    </r>
    <r>
      <rPr>
        <vertAlign val="superscript"/>
        <sz val="10"/>
        <rFont val="BundesSans Office"/>
        <family val="2"/>
      </rPr>
      <t xml:space="preserve"> 2)</t>
    </r>
  </si>
  <si>
    <t>Verkäufe der Ölmühlen von Ölkuchen und Ölschroten in 1.000 Tonnen - Vorläufige Zahlen</t>
  </si>
  <si>
    <t>KJ
2024</t>
  </si>
  <si>
    <t>Jan - Sep</t>
  </si>
  <si>
    <t>Jahr 2024</t>
  </si>
  <si>
    <t>Stand: 03.01.2025</t>
  </si>
  <si>
    <t>Verkauf von Ölen durch Ölmühlen und Raffinerien in 1.000 Tonnen – Vorläufige Zahlen</t>
  </si>
  <si>
    <t xml:space="preserve">2) Aufgrund der Datenlage können die Verkäufe für Futterzwecke, für technische und chemische Zwecke sowie für Zwecke der Energiegewinnung nicht ausgewiesen/dargestellt werden.        </t>
  </si>
  <si>
    <t>Die Werte der Vormonate können sich durch rückwirkende Korrekturen  sowie durch Nachmeldungen ändern und entsprechen dem bei der Drucklegung aktuellen Stand.</t>
  </si>
  <si>
    <t xml:space="preserve"> Eine gesonderte Kennzeichnung der Änderungen kann aus technischen Gründen nicht erfolgen. </t>
  </si>
  <si>
    <t>1) inklusive Jahresmelder</t>
  </si>
  <si>
    <r>
      <rPr>
        <sz val="8"/>
        <color theme="0"/>
        <rFont val="BundesSans Office"/>
        <family val="2"/>
      </rPr>
      <t>2023</t>
    </r>
    <r>
      <rPr>
        <sz val="8"/>
        <rFont val="BundesSans Office"/>
        <family val="2"/>
      </rPr>
      <t xml:space="preserve"> Juni</t>
    </r>
  </si>
  <si>
    <r>
      <rPr>
        <sz val="8"/>
        <color theme="0"/>
        <rFont val="BundesSans Office"/>
        <family val="2"/>
      </rPr>
      <t>2023</t>
    </r>
    <r>
      <rPr>
        <sz val="8"/>
        <rFont val="BundesSans Office"/>
        <family val="2"/>
      </rPr>
      <t xml:space="preserve"> September</t>
    </r>
  </si>
  <si>
    <r>
      <rPr>
        <sz val="8"/>
        <color theme="0"/>
        <rFont val="BundesSans Office"/>
        <family val="2"/>
      </rPr>
      <t>2023</t>
    </r>
    <r>
      <rPr>
        <sz val="8"/>
        <rFont val="BundesSans Office"/>
        <family val="2"/>
      </rPr>
      <t xml:space="preserve"> Dezember</t>
    </r>
  </si>
  <si>
    <t>2024 März</t>
  </si>
  <si>
    <r>
      <rPr>
        <sz val="8"/>
        <color theme="0"/>
        <rFont val="BundesSans Office"/>
        <family val="2"/>
      </rPr>
      <t>2024</t>
    </r>
    <r>
      <rPr>
        <sz val="8"/>
        <rFont val="BundesSans Office"/>
        <family val="2"/>
      </rPr>
      <t xml:space="preserve"> Juni</t>
    </r>
  </si>
  <si>
    <t>Energieverbrauch des Produzierenden Ernährungsgewerbes (Nr. 0206330)</t>
  </si>
  <si>
    <t>Energieverbrauch des Produzierenden Ernährungsgewerbes</t>
  </si>
  <si>
    <t>Tabellennummer: 0206330</t>
  </si>
  <si>
    <t>Kohle</t>
  </si>
  <si>
    <r>
      <t xml:space="preserve">Mineralöle </t>
    </r>
    <r>
      <rPr>
        <b/>
        <vertAlign val="superscript"/>
        <sz val="6"/>
        <rFont val="Arial"/>
        <family val="2"/>
      </rPr>
      <t>1)</t>
    </r>
  </si>
  <si>
    <r>
      <t xml:space="preserve">Gase </t>
    </r>
    <r>
      <rPr>
        <vertAlign val="superscript"/>
        <sz val="6"/>
        <rFont val="Arial"/>
        <family val="2"/>
      </rPr>
      <t>2)</t>
    </r>
  </si>
  <si>
    <r>
      <t xml:space="preserve">Erneuerbare
Energien </t>
    </r>
    <r>
      <rPr>
        <vertAlign val="superscript"/>
        <sz val="6"/>
        <rFont val="Arial"/>
        <family val="2"/>
      </rPr>
      <t>3)</t>
    </r>
  </si>
  <si>
    <t>1000 Gigajoule</t>
  </si>
  <si>
    <t>Fischverarbeitung</t>
  </si>
  <si>
    <t>Obst- und Gemüseverarbeitung</t>
  </si>
  <si>
    <t>H.v. pflanzlichen und</t>
  </si>
  <si>
    <t xml:space="preserve">   tierischen Ölen und Fetten</t>
  </si>
  <si>
    <t xml:space="preserve">   und Stärkeerzeugnissen</t>
  </si>
  <si>
    <r>
      <t xml:space="preserve">H.v. Futtermitteln </t>
    </r>
    <r>
      <rPr>
        <b/>
        <vertAlign val="superscript"/>
        <sz val="6"/>
        <rFont val="Arial"/>
        <family val="2"/>
      </rPr>
      <t>6)</t>
    </r>
  </si>
  <si>
    <t>Produzierendes</t>
  </si>
  <si>
    <t xml:space="preserve"> Ernährungsgewerbe</t>
  </si>
  <si>
    <t>Verarbeitendes Gewerbe</t>
  </si>
  <si>
    <t>Strom</t>
  </si>
  <si>
    <r>
      <t>Wärme
(fremdbezogen)</t>
    </r>
    <r>
      <rPr>
        <vertAlign val="superscript"/>
        <sz val="6"/>
        <rFont val="Arial"/>
        <family val="2"/>
      </rPr>
      <t xml:space="preserve"> 4)</t>
    </r>
  </si>
  <si>
    <r>
      <t xml:space="preserve">Sonstige
Energieträger </t>
    </r>
    <r>
      <rPr>
        <vertAlign val="superscript"/>
        <sz val="6"/>
        <rFont val="Arial"/>
        <family val="2"/>
      </rPr>
      <t>5)</t>
    </r>
  </si>
  <si>
    <r>
      <t xml:space="preserve">Energieverbrauch
insgesamt </t>
    </r>
    <r>
      <rPr>
        <vertAlign val="superscript"/>
        <sz val="6"/>
        <rFont val="Arial"/>
        <family val="2"/>
      </rPr>
      <t>6)</t>
    </r>
  </si>
  <si>
    <t>Quelle: Statistisches Bundesamt, BMEL (723)</t>
  </si>
  <si>
    <t>Beschäftigte und Umsatz in zulassungspflichtigen Handwerksunternehmen des Lebensmittelgewerbes</t>
  </si>
  <si>
    <t>2. Quartal 2024</t>
  </si>
  <si>
    <t>vorläufige Ergebnisse</t>
  </si>
  <si>
    <t>a) Beschäftigte</t>
  </si>
  <si>
    <t>Fußnote</t>
  </si>
  <si>
    <t>Beschäftigte
[Messzahl, 2020 = 100]</t>
  </si>
  <si>
    <t>Änderung zum Vorquartal
[%]</t>
  </si>
  <si>
    <t>Änderung zum Vorjahresquartal
[%]</t>
  </si>
  <si>
    <t>Zulassungspflichtiges Handwerk</t>
  </si>
  <si>
    <t>darunter Lebensmittelgewerbe</t>
  </si>
  <si>
    <t>davon Bäcker</t>
  </si>
  <si>
    <t>davon Konditoren</t>
  </si>
  <si>
    <t>davon Fleischer</t>
  </si>
  <si>
    <t>b) Umsatz</t>
  </si>
  <si>
    <t>Umsatz
[Messzahl, 2020 = 100]</t>
  </si>
  <si>
    <t>Informationen zur Methodik sind den zugehörigen Qualitätsberichten zu entnehmen.</t>
  </si>
  <si>
    <t>Beschäftigte: 30.09.2020 = 100</t>
  </si>
  <si>
    <t>Umsatz: Vierteljahresdurchschnitt 2020 = 100, ohne Umsatzsteuer, ohne Preisbereinigung</t>
  </si>
  <si>
    <t>Quelle: Statistisches Bundesamt: GENESIS-Online (53211-0004)</t>
  </si>
  <si>
    <t>Stand: 12.09.2024</t>
  </si>
  <si>
    <t>Veröffentlicht unter: bmel-statistik.de</t>
  </si>
  <si>
    <t>4) Ohne Waldhackschnitzel.</t>
  </si>
  <si>
    <t>Quelle: Statistisches Bundesamt: 61241-18, GENESIS 61231-0002; BMEL (723)</t>
  </si>
  <si>
    <r>
      <t xml:space="preserve">  Holz in Form von Plättchen u.a.</t>
    </r>
    <r>
      <rPr>
        <vertAlign val="superscript"/>
        <sz val="6"/>
        <rFont val="BundesSans Office"/>
        <family val="2"/>
      </rPr>
      <t xml:space="preserve"> 4)</t>
    </r>
  </si>
  <si>
    <r>
      <t xml:space="preserve">Holzprodukte zur Energieerzeugung </t>
    </r>
    <r>
      <rPr>
        <vertAlign val="superscript"/>
        <sz val="6"/>
        <rFont val="BundesSans Office"/>
        <family val="2"/>
      </rPr>
      <t>3)</t>
    </r>
  </si>
  <si>
    <r>
      <t xml:space="preserve"> Brennholz </t>
    </r>
    <r>
      <rPr>
        <vertAlign val="superscript"/>
        <sz val="6"/>
        <rFont val="BundesSans Office"/>
        <family val="2"/>
      </rPr>
      <t>2)</t>
    </r>
  </si>
  <si>
    <r>
      <t xml:space="preserve">nach Haltungsform </t>
    </r>
    <r>
      <rPr>
        <b/>
        <vertAlign val="superscript"/>
        <sz val="6"/>
        <rFont val="BundesSans Office"/>
        <family val="2"/>
      </rPr>
      <t>8)</t>
    </r>
    <r>
      <rPr>
        <b/>
        <sz val="6"/>
        <rFont val="BundesSans Office"/>
        <family val="2"/>
      </rPr>
      <t xml:space="preserve"> Bodenhaltung</t>
    </r>
  </si>
  <si>
    <r>
      <t>Jahr</t>
    </r>
    <r>
      <rPr>
        <vertAlign val="superscript"/>
        <sz val="6"/>
        <rFont val="BundesSans Office"/>
        <family val="2"/>
      </rPr>
      <t>2)</t>
    </r>
  </si>
  <si>
    <r>
      <t xml:space="preserve">Sonstige Hülsenfrüchte </t>
    </r>
    <r>
      <rPr>
        <vertAlign val="superscript"/>
        <sz val="10"/>
        <color theme="1"/>
        <rFont val="BundesSans Office"/>
        <family val="2"/>
      </rPr>
      <t>1)</t>
    </r>
  </si>
  <si>
    <r>
      <t>Sonstige Ölsaaten</t>
    </r>
    <r>
      <rPr>
        <vertAlign val="superscript"/>
        <sz val="10"/>
        <color theme="1"/>
        <rFont val="BundesSans Office"/>
        <family val="2"/>
      </rPr>
      <t xml:space="preserve"> 2)</t>
    </r>
  </si>
  <si>
    <r>
      <t xml:space="preserve">Maniokprodukte,       verarb.tier.Protein </t>
    </r>
    <r>
      <rPr>
        <vertAlign val="superscript"/>
        <sz val="6"/>
        <rFont val="BundesSans Office"/>
        <family val="2"/>
      </rPr>
      <t>3)</t>
    </r>
    <r>
      <rPr>
        <sz val="6"/>
        <rFont val="BundesSans Office"/>
        <family val="2"/>
      </rPr>
      <t>,                                                             Sonstige. DDGS</t>
    </r>
  </si>
  <si>
    <t>Bericht über Öle und Fette in Ölmühlen in 1.000 Tonnen  – Vorläufige Zahlen</t>
  </si>
  <si>
    <r>
      <t>sonstige Produkte</t>
    </r>
    <r>
      <rPr>
        <vertAlign val="superscript"/>
        <sz val="6"/>
        <rFont val="BundesSans Office"/>
        <family val="2"/>
      </rPr>
      <t>2)</t>
    </r>
  </si>
  <si>
    <r>
      <t>Weichkäse zusammen</t>
    </r>
    <r>
      <rPr>
        <b/>
        <vertAlign val="superscript"/>
        <sz val="6"/>
        <rFont val="BundesSans Office"/>
        <family val="2"/>
      </rPr>
      <t xml:space="preserve"> 6)</t>
    </r>
  </si>
  <si>
    <r>
      <t xml:space="preserve">Dez </t>
    </r>
    <r>
      <rPr>
        <vertAlign val="superscript"/>
        <sz val="6"/>
        <rFont val="BundesSans Office"/>
        <family val="2"/>
      </rPr>
      <t>2)</t>
    </r>
  </si>
  <si>
    <t>Index der Einfuhrpreise (Nr. 0301530)</t>
  </si>
  <si>
    <r>
      <t xml:space="preserve"> </t>
    </r>
    <r>
      <rPr>
        <b/>
        <sz val="48"/>
        <color theme="1"/>
        <rFont val="BundesSans Office"/>
        <family val="2"/>
      </rPr>
      <t xml:space="preserve"> 01
2025</t>
    </r>
  </si>
  <si>
    <t>Stand: 16.01.2025</t>
  </si>
  <si>
    <t>Bundesanstalt für Landwirtschaft und Ernährung, Referat 624, 53168 Bonn</t>
  </si>
  <si>
    <t xml:space="preserve">Anmerkung: Die hochgerechneten Aussaatflächen zur Ernte 2025 beruhen auf den Mitteilungen einer begrenzten Anzahl freiwilliger Ernte- und Betriebsberichterstatter/-innen von Ende November 2024. 
</t>
  </si>
  <si>
    <t>Quelle: Statistisches Bundesamt; BMEL (723)</t>
  </si>
  <si>
    <t>Anmerkung: Regionale Abgrenzung nach dem Arbeitsort. Umfasst alle Arbeitnehmer, die kranken-,  renten-, pflegeversicherungspflichtig und/oder beitragspflichtig nach</t>
  </si>
  <si>
    <t>Quelle: Bundesagentur für Arbeit, Beschäftigte nach Wirtschaftszweigen (WZ 2008) (Quartalszahlen); BMEL (723).</t>
  </si>
  <si>
    <t>Quelle: Statistisches Bundesamt: Genesis-Online 41312, 41313 und 41314.</t>
  </si>
  <si>
    <t>Anmerkung: In Betrieben von Unternehmen mit mindestens 3 000 Hennenhaltungsplätzen.</t>
  </si>
  <si>
    <t>1) Seit 31.1.2015: Eine aus einem Stall oder mehreren Ställen bestehende örtliche, wirtschaftliche und seuchenhygienische Einheit zur Erzeugung von Eiern im Sinne des Legehennenbetriebsregistergesetzes.</t>
  </si>
  <si>
    <t>Quelle: Statistisches Bundesamt: Genesis-Online 41323-0002, vorläufige Daten Dezember 2023, abgerufen am 13.01.2025</t>
  </si>
  <si>
    <t>Quelle: Statistisches Bundesamt: Genesis-Online 41322-0001 und 41322-0002: vorläufige Daten Dezember 2023, abgerufen am 13.1.2025</t>
  </si>
  <si>
    <t>Quelle: Statistisches Bundesamt, Statistischer Bericht 41121-0233; BMEL (723)</t>
  </si>
  <si>
    <t>Quelle: Statistisches Bundesamt : Genesis-Online: 41321-0001 und 41321-0003 vorläufige Daten Dezember 2024, abgerufen am 23.01.2025</t>
  </si>
  <si>
    <t>1) Wildvogel.</t>
  </si>
  <si>
    <t>Quelle: BLE (625).</t>
  </si>
  <si>
    <t>Anmerkung: Datengrundlage ist die Marktordnungswaren-Meldeverordnung. Die Werte der Vormonate können sich durch rückwirkende Korrekturen sowie durch Nachmeldungen ändern und entsprechen dem bei der Drucklegung aktuellen Stand.</t>
  </si>
  <si>
    <t>Eine gesonderte Kennzeichnung der Änderungen kann aus technischen Gründen nicht erfolgen. Weich- und Hartweizen ohne Zugang vom Erzeuger aus EU und Drittland in den Mahl- u. Hartweizenmühlen.</t>
  </si>
  <si>
    <t>1) Speisebohnen, Wicken, Süßlupinen und andere</t>
  </si>
  <si>
    <t>2) Sojabohnen, Sonnenblumenkerne, Leinsaat und andere</t>
  </si>
  <si>
    <t>Stand: 9.1.2025</t>
  </si>
  <si>
    <t>Stand: 8.1.2025</t>
  </si>
  <si>
    <t>Eine gesonderte Kennzeichnung der Änderungen kann aus technischen Gründen nicht erfolgen.</t>
  </si>
  <si>
    <t>Anmerkung Datengrundlage ist die Marktordnungswaren-Meldeverordnung. Die Werte der Vormonate können sich durch rückwirkende Korrekturen sowie durch Nachmeldungen ändern und entsprechen dem bei der Drucklegung aktuellen Stand.</t>
  </si>
  <si>
    <t>2) Seit 1.7.2012 nur Jahresmeldungen.</t>
  </si>
  <si>
    <t xml:space="preserve">Anmerkung: Datengrundlage sind die Marktordnungswaren-Meldeverordnung sowie die Durchführungsverordnung (EU) 2017/1185. Die Werte der Vormonate können sich durch rückwirkende Korrekturen sowie durch Nachmeldungen ändern und entsprechen dem bei der Drucklegung aktuellen Stand. </t>
  </si>
  <si>
    <t xml:space="preserve">Eine gesonderte Kennzeichnung der Änderungen kann aus technichen Gründen nicht erfolgen.           </t>
  </si>
  <si>
    <t xml:space="preserve">1) Süßlupinen, Wicken und andere
</t>
  </si>
  <si>
    <t>2) Händler mussten ihre Bestände nur zu den Stichtagen 30. Juni und 31. Dezember melden. Ab Wirtschaftsjahr 2022/23 melden die Händler ihre Bestände monatlich.</t>
  </si>
  <si>
    <t>3) Ab Wirtschaftsjahr 2012/13 Monats- und Jahresmelder (Jahresmelder im Juni enthalten).</t>
  </si>
  <si>
    <t>Stand: 6.1.2025</t>
  </si>
  <si>
    <t xml:space="preserve">Anmerkung: Datengrundlage ist die Marktordnungswaren-Meldeverordnung. Die Werte der Vormonate können sich durch rückwirkende Korrekturen sowie durch Nachmeldungen ändern und entsprechen dem bei der Drucklegung aktuellen Stand. </t>
  </si>
  <si>
    <t>3) Jahresmelder, aus Datenschutzgründen nur deutschlandweit.</t>
  </si>
  <si>
    <t>Anmerkung: Einschließlich Grieß und Dunst. Weichweizen einschließlich Dinkel.</t>
  </si>
  <si>
    <t>1) Ohne Hartweizen</t>
  </si>
  <si>
    <t>3) Jahresmelder</t>
  </si>
  <si>
    <t>2)  Vorläufig</t>
  </si>
  <si>
    <t>1) Ohne Hartweizenmehl</t>
  </si>
  <si>
    <t>2) Vorläufig</t>
  </si>
  <si>
    <t xml:space="preserve">Eine gesonderte Kennzeichnung der Änderungen kann aus technischen Gründen nicht erfolgen. </t>
  </si>
  <si>
    <t>Anmerkung: Datengrundlage ist die Marktordnungswaren-Meldeverordnung. Die Werte der Vormonate können sich durch rückwirkende Korrekturen sowie durch Nachmeldungenändern und entsprechen dem bei der Drucklegung aktuellen Stand.</t>
  </si>
  <si>
    <t>Anmerkung: Datengrundlage ist die Marktordnungswaren-Meldeverordnung. Die Werte der Vormonate können sich durch rückwirkende Korrekturen sowie durch Nachmeldungen ändern und entsprechen dem bei der Drucklegung aktuellen Stand. Eine gesonderte Kennzeichnung der Änderungen kann aus  technischen Gründen nicht erfolgen.</t>
  </si>
  <si>
    <t>1) Einschließlich Speiseerbsen und -bohnen, Wicken, Süßlupinen und andere Hülsenfrüchte. Aus Datenschutzgründen nur deutschlandweit ausweisbar.</t>
  </si>
  <si>
    <t>2) rückwirkend ab dem Wirtschaftsjahr 15/16 Sojabohnen, aus Datenschutzgründen nur deutschlandweit ausweisbar; Raps und Sonnenblumenkerne können aus Datenschutzgründen nicht mehr monatlich veröffentlicht werden.</t>
  </si>
  <si>
    <t>1) Herkunft nach Rechnungsadressen der Lieferanten. 2) Jahresmelder 3) Die Bestände der Jahresmelder sind im Dezember enthalten.</t>
  </si>
  <si>
    <t>3) Die Bestände der Jahresmelder sind im Dezember enthalten.</t>
  </si>
  <si>
    <t>2) inklusive Jahresmelder.</t>
  </si>
  <si>
    <t>1) Sonnenblumen, Leinsamen, Soja, Maiskeime, Kopra und andere.</t>
  </si>
  <si>
    <t>Anmerkung: Zuckerfabriken und Handelsunternehmen.</t>
  </si>
  <si>
    <t xml:space="preserve">2) Wirtschaftsjahr gemäß Verordnung (EG) 318/2006 Artikel 1 Absatz 2 (1. Oktober 2024 bis 30. September 2025) sowie entsprechender Vergleichszeitraum 2023/2024.  </t>
  </si>
  <si>
    <t>Anmerkung: Ohne Außenhandel mit zuckerhaltigen Erzeugnissen.</t>
  </si>
  <si>
    <t>2) Der Posten „Verkauf für sonstige Produkte“ beinhaltet den Verkauf von Zucker an sonstige inländische Hersteller von Nahrungsmitteln, welcher den anderen Sparten nicht zugeordnet werden kann.</t>
  </si>
  <si>
    <t>Anmerkung: Die veröffentlichten Werte beruhen auf den  übermittelten Angaben der meldepflichtigen Unternehmen an die BLE.</t>
  </si>
  <si>
    <t>Da nach Ablauf der Meldefrist noch nicht alle Meldungen der Wirtschaftsbeteiligten vollständig und korrekt vorliegen, geben die vorläufigen Daten für das Kalenderjahr 2024 die tatsächlichen Marktgegebenheiten möglicherweise nicht richtig wieder.</t>
  </si>
  <si>
    <t>Werte die gepunktet sind, sind in der Gesamtsumme Deutschlands enthalten,jedoch nicht in der Jahressumme der betroffenen Kreise.</t>
  </si>
  <si>
    <t>Stand: 16.1.2025</t>
  </si>
  <si>
    <t>Anmerkung: Die veröffentlichten Werte beruhen auf den übermittelten Angaben der meldepflichtigen Betriebe an die BLE. Angaben der Bundesländer und Regionen ohne Anlieferung von Lieferanten aus EU-Mitgliedstaaten. Änderungen der Ergebnisse, auch für Vormonate, auf Grund von Nachmeldungen sowie von korrigierten Meldungen vorbehalten.</t>
  </si>
  <si>
    <t xml:space="preserve">Anmerkung: Die veröffentlichten Werte beruhen auf den übermittelten Angaben der meldepflichtigen Betriebe an die BLE. </t>
  </si>
  <si>
    <t>Anmerkung: Die veröffentlichten Werte beruhen auf den  übermittelten Angaben der meldepflichtigen Betriebe an die BLE.</t>
  </si>
  <si>
    <t xml:space="preserve">Da nach Ablauf der Meldefrist noch nicht alle Meldungen der Wirtschaftsbeteiligten vollständig und korrekt vorliegen, geben die vorläufigen Daten für das Kalenderjahr 2025 die tatsächlichen Marktgegebenheiten möglicherweise nicht richtig wieder. </t>
  </si>
  <si>
    <t xml:space="preserve">1) Erzeugung mindestens nach den Vorschriften der Verordnung (EG) Nr. 834/2007 (Öko-Verordnung).  </t>
  </si>
  <si>
    <t>Stand: 28.1.2025</t>
  </si>
  <si>
    <t>4) In Butterwert.</t>
  </si>
  <si>
    <t>7) Einschl. der Mengen Rohware Hart-, Schnitt-, halbfestem Schnitt- und Weichkäse aus dem Inland, die zur Herstellung von Schmelzkäse und Schmelzkäsezubereitungen.</t>
  </si>
  <si>
    <t>Stand: 8.11.2024</t>
  </si>
  <si>
    <t>Anmerkung: Es werden nur Hart-, Schnitt-, Halbfester Schnitt-, Weich-, Frisch- und Pasta filata Käse abgebildet. Fett i. Tr.  = Fett in der Trockenmasse</t>
  </si>
  <si>
    <t>Die veröffentlichten Werte beruhen auf den  übermittelten Angaben der meldepflichtigen Betriebe an die BLE.</t>
  </si>
  <si>
    <t xml:space="preserve"> Da nach Ablauf der Meldefrist noch nicht alle Meldungen der Wirtschaftsbeteiligten vollständig und korrekt vorliegen, geben die vorläufigen Daten für das Kalenderjahr 2024 die tatsächlichen Marktgegebenheiten möglicherweise nicht richtig wieder. </t>
  </si>
  <si>
    <t>2) Milchfett-, u. Milchstreichfetterzeugnisse in Butterwert</t>
  </si>
  <si>
    <t>3) Rohware aus dem In- u. Ausland, die zur Herstellung von Schmelzkäse u. Schmelzkäsezubereitungen verwendet wird</t>
  </si>
  <si>
    <t xml:space="preserve">Anmerkung: Datengrundlage ist die Marktordnungswaren-Meldeverordnung, Meldepflichten der Fettwirtschaft. </t>
  </si>
  <si>
    <t>Stand: 3.1.2025</t>
  </si>
  <si>
    <t xml:space="preserve">Anmerkung: Datengrundlage sind die Marktordnungswaren-Meldeverordnung sowie ab Juli 2023 die Durchführungsverordnung (EU) 2017/1185. </t>
  </si>
  <si>
    <t>1) Sonnenblumenkerne, Leinsaat, Sojabohnen, Maiskeime, Kopra und andere</t>
  </si>
  <si>
    <t>3) Einschließlich Umsatz mit den in Deutschland stationierten ausländischen Streitkräften.</t>
  </si>
  <si>
    <t xml:space="preserve"> 4)  Abweichungen in der Addition sind rundungsbedingt. </t>
  </si>
  <si>
    <t>Anmerkung: Einschlißelich nichtenergetischem Verbrauch (ausgenommen Strom und Fernwärme).</t>
  </si>
  <si>
    <t>2) Erdgas, Erdölgas, Gruben-, Kokerei-, Hochofen-, Konverter- u. sonstige hergestellte Gase, Wasserstoff.</t>
  </si>
  <si>
    <t>1) Heizöl, Dieselkraftstaoff, Flüssig- und Raffineriegas, Petrolkoks und andere Mineralölprodukte.</t>
  </si>
  <si>
    <t xml:space="preserve"> 4) Fernwärme, Heizwasser oder Dampf, Nahwärme.</t>
  </si>
  <si>
    <t xml:space="preserve"> 5) Z.B. Energie aus Industrieabfall, nicht biogen. </t>
  </si>
  <si>
    <t xml:space="preserve"> 5) Soweit Energieträger als Brennstoffe zur Stromerzeugung in eigenen Anlagen eingesetzt werden, enthält der Gesamtenergieverbrauch Doppelzählungen, die sowohl den Energiegehalt der eingesetzten Brennstoffe als auch des erzeugten Stroms umfassen.</t>
  </si>
  <si>
    <t>3) Beinhaltet Erd- und Umweltwärme, Geo- u. Solarthermie, feste und flüssige  biogene Stoffe, Bio-, Klär- und Deponiegas, Biomethan, Klärschlamm sonstige erneuerbare Energien.</t>
  </si>
  <si>
    <t xml:space="preserve"> 6) Betriebe von Unternehmen ab 10 Beschäftigte.</t>
  </si>
  <si>
    <t>Anmerkung: Grundlage dieser Auswertung ist die Statistik "vierteljährliche Handwerksberichterstattung" des Statistische Bundesamtes.</t>
  </si>
  <si>
    <t>Quelle: BMEL (723)</t>
  </si>
  <si>
    <t>Stand: 14.1.2025</t>
  </si>
  <si>
    <r>
      <t xml:space="preserve">Anmerkung: Zuordnung und Berechnungsbasis für die Preise und den tatsächlichen Fett- und Eiweißgehalt ist der Auszahlungspreis der milchwirtschaftlichen Unternehmen an landwirtschaftliche Erzeuger. </t>
    </r>
    <r>
      <rPr>
        <b/>
        <sz val="6"/>
        <color rgb="FF000000"/>
        <rFont val="Arial"/>
        <family val="2"/>
      </rPr>
      <t/>
    </r>
  </si>
  <si>
    <t>Anmerkung: Zuordnung und Berechnungsbasis für die Preise und den tatsächlichen Fett- und Eiweißgehalt ist der Auszahlungspreis der milchwirtschaftlichen Unternehmen an landwirtschaftliche Erzeuger im jeweiligen Preisgebiet.</t>
  </si>
  <si>
    <t>Anmerkung: Ohne Umsatzsteuer.</t>
  </si>
  <si>
    <t>Quelle: Statistisches Bundesamt: 61411-01, BMEL (723)</t>
  </si>
  <si>
    <t>Quelle: Statistisches Bundesamt Genesis-Online 61241, BMEL (723)</t>
  </si>
  <si>
    <t>Für die am Euro teilnehmenden Mitgliedstaaten der EU gelten ab 1.1.1999 (für Griechenland ab 1.1.2001, für Slowenien ab 1.1.2007, für Malta und Zypern ab 1.1.2008, für Slowakei ab 1.1.2009, für Estland ab 1.1.2011, für Lettland ab 1.1.2014, für Litauen ab 1.1.2015) folgende feste Umrechnungskurse:</t>
  </si>
  <si>
    <t>Quelle: Deutsche Bundesbank, BMEL (723)</t>
  </si>
  <si>
    <t xml:space="preserve"> 2) Bis einschließlich November 2019 Erhebung nur für Buche Brennholz.</t>
  </si>
  <si>
    <t xml:space="preserve">3) Für die Berechnung des Gesamtindex Holzprodukte zur Energieerzeugung werden aktuell für die Positionen Holz in Form von Plättchen u.a. sowie Pellets, Briketts u.a. aus Sägespänen die Wägung und die Indizes noch auf Basis 2015 = 100 verwendet und dabei beide Indizes ab dem Berichtsonat Januar 2024 mit der Indexentwicklung auf Basis 2021 = 100 fortgeschrieben. </t>
  </si>
  <si>
    <t>sonstigen Sauermilch- und Kefirerzeugnissen. - 4) Einschl. Milchmischerzeugnisse aus Molke hergestellt.</t>
  </si>
  <si>
    <t>1) Einschließlich entrahmter Sauermilch und Kefir. - 2) Einschl. Milchmischgetränke aus Molke hergestellt. -  3) Einschließlich Milchmischerzeugnisse aus</t>
  </si>
  <si>
    <t xml:space="preserve">      .</t>
  </si>
  <si>
    <t xml:space="preserve">        - Milchmischgetränke</t>
  </si>
  <si>
    <t xml:space="preserve">        - Milchmischerzeugnisse</t>
  </si>
  <si>
    <t xml:space="preserve"> Sterilisierte und ultrahocherhitzte</t>
  </si>
  <si>
    <t xml:space="preserve">  sonstigen Erzeugnissen</t>
  </si>
  <si>
    <t xml:space="preserve">  entrahmter Milch</t>
  </si>
  <si>
    <t xml:space="preserve">  teilentrahmter Milch</t>
  </si>
  <si>
    <t xml:space="preserve">  Vollmilch</t>
  </si>
  <si>
    <t xml:space="preserve">  Sahne</t>
  </si>
  <si>
    <t>darunter aus:</t>
  </si>
  <si>
    <t>sonstigen Joghurterzeugnissen</t>
  </si>
  <si>
    <t xml:space="preserve"> Joghurt (entrahmt)</t>
  </si>
  <si>
    <t xml:space="preserve"> Joghurt (fettarm)</t>
  </si>
  <si>
    <t xml:space="preserve"> Joghurt</t>
  </si>
  <si>
    <t xml:space="preserve"> Sahnejoghurt</t>
  </si>
  <si>
    <t xml:space="preserve"> Saure Sahne, Sahnekefir, Sauermilch, Kefir</t>
  </si>
  <si>
    <t>Milchmischerzeugnisse aus:</t>
  </si>
  <si>
    <t xml:space="preserve">    Entrahmter Milch</t>
  </si>
  <si>
    <t xml:space="preserve">    Vollmilch</t>
  </si>
  <si>
    <t xml:space="preserve">   darunter aus:</t>
  </si>
  <si>
    <t>Kakao- und Schokoladentrunk</t>
  </si>
  <si>
    <t xml:space="preserve"> Sonstige Joghurterzeugnisse</t>
  </si>
  <si>
    <t>Joghurterzeugnisse</t>
  </si>
  <si>
    <t xml:space="preserve"> Sauermilch und Kefir (fettarm)</t>
  </si>
  <si>
    <t xml:space="preserve"> Sauermilch und Kefir</t>
  </si>
  <si>
    <t xml:space="preserve"> Saure Sahne, Sahnekefir</t>
  </si>
  <si>
    <t>Sauermilch- und Kefirerzeugnisse</t>
  </si>
  <si>
    <t>Herstellung von Sauermilch-, Joghurt- und Kefirerzeugnissen
 sowie Milchmischerzeugnissen und -getränken</t>
  </si>
  <si>
    <t>Tabellennummer: 0204230</t>
  </si>
  <si>
    <t>Stand: 09.12.2024</t>
  </si>
  <si>
    <r>
      <t xml:space="preserve"> Sonstige Sauermilch- und Kefirerzeugnisse </t>
    </r>
    <r>
      <rPr>
        <b/>
        <vertAlign val="superscript"/>
        <sz val="6"/>
        <rFont val="BundesSans Office"/>
        <family val="2"/>
      </rPr>
      <t>1)</t>
    </r>
  </si>
  <si>
    <r>
      <t>Andere Milchmischgetränke</t>
    </r>
    <r>
      <rPr>
        <sz val="6"/>
        <rFont val="BundesSans Office"/>
        <family val="2"/>
      </rPr>
      <t xml:space="preserve"> </t>
    </r>
    <r>
      <rPr>
        <vertAlign val="superscript"/>
        <sz val="6"/>
        <rFont val="BundesSans Office"/>
        <family val="2"/>
      </rPr>
      <t>2)</t>
    </r>
  </si>
  <si>
    <r>
      <t xml:space="preserve"> Sauermilch und Kefir (fettarm, entrahmt) </t>
    </r>
    <r>
      <rPr>
        <vertAlign val="superscript"/>
        <sz val="6"/>
        <rFont val="BundesSans Office"/>
        <family val="2"/>
      </rPr>
      <t>3)</t>
    </r>
  </si>
  <si>
    <r>
      <t>Sonstige Milchmischerzeugnisse</t>
    </r>
    <r>
      <rPr>
        <sz val="6"/>
        <rFont val="BundesSans Office"/>
        <family val="2"/>
      </rPr>
      <t xml:space="preserve"> </t>
    </r>
    <r>
      <rPr>
        <vertAlign val="superscript"/>
        <sz val="6"/>
        <rFont val="BundesSans Office"/>
        <family val="2"/>
      </rPr>
      <t>4)</t>
    </r>
  </si>
  <si>
    <r>
      <t xml:space="preserve">Sauermilch-, Kefir-, Joghurt-, Milchmischerzeugnisse
 und -getränke </t>
    </r>
    <r>
      <rPr>
        <b/>
        <vertAlign val="superscript"/>
        <sz val="6"/>
        <rFont val="BundesSans Office"/>
        <family val="2"/>
      </rPr>
      <t>2), 4)</t>
    </r>
  </si>
  <si>
    <t>Herstellung von Sauermilch-, Joghurt- und Kefirerzeugnissen sowie Milchmischerzeugnissen und -getränken (Nr. 0204230)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</si>
</sst>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2">
    <numFmt numFmtId="164" formatCode="0.0"/>
    <numFmt numFmtId="165" formatCode="0.0_ ;\-0.0\ "/>
    <numFmt numFmtId="166" formatCode="???\ ??0"/>
    <numFmt numFmtId="167" formatCode="?\ ??0.0_)"/>
    <numFmt numFmtId="168" formatCode="[$-407]d/\ mmmm\ yyyy;@"/>
    <numFmt numFmtId="169" formatCode="?\ ???\ ??0.0"/>
    <numFmt numFmtId="170" formatCode="?\ ??0.0;\-\ ?\ ??0.0;\ \ \ \ \ \ @"/>
    <numFmt numFmtId="171" formatCode="??\ ??0;\-\ ??\ ??0;\ \ \ \ \ \ \ @"/>
    <numFmt numFmtId="172" formatCode="0.00\ \ "/>
    <numFmt numFmtId="173" formatCode="?\ ??0.0"/>
    <numFmt numFmtId="174" formatCode="\ \ \ @"/>
    <numFmt numFmtId="175" formatCode="??0.0"/>
    <numFmt numFmtId="176" formatCode="?\ ??0"/>
    <numFmt numFmtId="177" formatCode="0.000"/>
    <numFmt numFmtId="178" formatCode="_-* #,##0.00\ _€_-;\-* #,##0.00\ _€_-;_-* &quot;-&quot;??\ _€_-;_-@_-"/>
    <numFmt numFmtId="179" formatCode="#\ ###\ ##0_)"/>
    <numFmt numFmtId="180" formatCode="?\ ??0.0;\-\ ?\ ??0.0;\ \ \ \ \ \ \ @"/>
    <numFmt numFmtId="181" formatCode="\ \ \ \ \ \ \ \ \ @"/>
    <numFmt numFmtId="182" formatCode="??\ ???\ ??0"/>
    <numFmt numFmtId="183" formatCode="00000"/>
    <numFmt numFmtId="184" formatCode="\ ?\ ???\ ???\ ??0"/>
    <numFmt numFmtId="185" formatCode="\ @"/>
    <numFmt numFmtId="186" formatCode="??\ ??0.0"/>
    <numFmt numFmtId="187" formatCode="??0.0_)"/>
    <numFmt numFmtId="188" formatCode="\+\ ?0.0__;\-\ ?0.0__;\±\ ?0.0__"/>
    <numFmt numFmtId="189" formatCode="0.0_)"/>
    <numFmt numFmtId="190" formatCode="??\ ??0"/>
    <numFmt numFmtId="191" formatCode="??\ ??0.0,"/>
    <numFmt numFmtId="192" formatCode="?0.00"/>
    <numFmt numFmtId="193" formatCode="??.0"/>
    <numFmt numFmtId="194" formatCode="#\ ###\ ##0"/>
    <numFmt numFmtId="195" formatCode="?\ ???\ ??0"/>
    <numFmt numFmtId="196" formatCode="?\ ???\ ??0.0,"/>
    <numFmt numFmtId="197" formatCode="?\ ??0.00"/>
    <numFmt numFmtId="198" formatCode="#\ ##0.0,_)"/>
    <numFmt numFmtId="199" formatCode="?\ ???\ ??0;\-\ ?\ ???\ ??0;\ \ \ \ \ \ \ \ \ \ \ \ @"/>
    <numFmt numFmtId="200" formatCode="??0.00;\-\ ??0.00;\ \ \ \ @"/>
    <numFmt numFmtId="201" formatCode="??0.0;\-\ ??0.0;\ \ \ \ @"/>
    <numFmt numFmtId="202" formatCode="\+\ ?0.0__;\-\ ?0.0__;\±\ ?0.0__;\ \ \ \ \ @"/>
    <numFmt numFmtId="203" formatCode="\+0.0_);\-0.0_);\±0.0_)"/>
    <numFmt numFmtId="204" formatCode="\ \ \+* 0.0\ \ ;\ \ \-* 0.0\ \ "/>
    <numFmt numFmtId="205" formatCode="mmmm\ "/>
    <numFmt numFmtId="206" formatCode="#\ ##0.0,__"/>
    <numFmt numFmtId="207" formatCode="#\ ##0.0,____"/>
    <numFmt numFmtId="208" formatCode="\ \ \+* 0.0\ ;\ \ \-* 0.0\ "/>
    <numFmt numFmtId="209" formatCode="\ \ \ \ \+* 0.0\ \ ;\ \ \ \ \-* 0.0\ \ "/>
    <numFmt numFmtId="210" formatCode="#,##0_)"/>
    <numFmt numFmtId="211" formatCode="#\ ##0.0,\ \ \ \ \ \ \ \ \ "/>
    <numFmt numFmtId="212" formatCode="mmmm"/>
    <numFmt numFmtId="213" formatCode="?\ ??0\ 000"/>
    <numFmt numFmtId="214" formatCode="\ \ \+\ ?0.0;\ \ \ \-\ ?0.0;\ \ \±\ ?0.0"/>
    <numFmt numFmtId="215" formatCode="?\ ???\ 000"/>
    <numFmt numFmtId="216" formatCode="#,##0.0"/>
    <numFmt numFmtId="217" formatCode="0.0%"/>
    <numFmt numFmtId="218" formatCode="#\ ##0_)"/>
    <numFmt numFmtId="219" formatCode="0_)"/>
    <numFmt numFmtId="220" formatCode="??\ ??0.0,;\-\ ??\ ??0.0,;\ \ \ \ \ \ \ \ \ \ @"/>
    <numFmt numFmtId="221" formatCode="?0.0"/>
    <numFmt numFmtId="222" formatCode="General_)"/>
    <numFmt numFmtId="223" formatCode="mmm"/>
    <numFmt numFmtId="224" formatCode="###\ ###\ ##0"/>
    <numFmt numFmtId="225" formatCode="[Blue]\+0.0_);[Red]\-0.0_)"/>
    <numFmt numFmtId="226" formatCode="??0;\-\ ??0;\ \ \ \ @"/>
    <numFmt numFmtId="227" formatCode="?\ ??0;\-\ ?\ ??0;\ \ \ \ @"/>
    <numFmt numFmtId="228" formatCode="?0.00;\-\ ?0.00;\ @"/>
    <numFmt numFmtId="229" formatCode="\+\ ?0.0;[Red]\-\ ?0.0;\±\ ?0.0;@__"/>
    <numFmt numFmtId="230" formatCode="#\ ##0\ \ "/>
    <numFmt numFmtId="231" formatCode="??0.00"/>
    <numFmt numFmtId="232" formatCode="0.0000_);\-\ 0.0000_);@_____)"/>
    <numFmt numFmtId="233" formatCode="0.00000_);\-\ 0.00000_);@_____)"/>
    <numFmt numFmtId="234" formatCode="??0.00_);\-\ ??0.00_);@_____)"/>
    <numFmt numFmtId="235" formatCode="?0.000_);\-\ ?0.000_);@_____)"/>
    <numFmt numFmtId="236" formatCode="0.000000"/>
    <numFmt numFmtId="237" formatCode="\ \ @"/>
    <numFmt numFmtId="238" formatCode="\+0.0;[Red]\-0.0"/>
    <numFmt numFmtId="239" formatCode="\ \+* 0.0;[Red]\ \-* 0.0"/>
    <numFmt numFmtId="240" formatCode="\ \ \ \+* 0.0_);[Red]\ \ \ \-* 0.0_)"/>
    <numFmt numFmtId="241" formatCode="0.00_)"/>
    <numFmt numFmtId="242" formatCode="\+* 0.0_);[Red]\-* 0.0_)"/>
    <numFmt numFmtId="243" formatCode="??0.0;\-\ ??0.0;\ \ \ @"/>
    <numFmt numFmtId="244" formatCode="???\ ??0;\-\ ???\ ??0;\ \ \ \ \ \ \ \ @"/>
    <numFmt numFmtId="245" formatCode="?\ ???\ ??0;\-\ ?\ ???\ ??0;\ \ \ \ \ \ \ \ \ \ @"/>
    <numFmt numFmtId="246" formatCode="\ ?\ ??0;\ \-\ ?\ ??0;\ \ \ \ \ \ \ \ @"/>
    <numFmt numFmtId="247" formatCode="\ ?\ ??0.0;\ \-\ ?\ ??0.0;\ \ \ \ \ \ \ \ @"/>
    <numFmt numFmtId="248" formatCode="???\ ??0;\-\ ???\ ??0;\ \ \ \ \ \ \ \ \ \ @"/>
    <numFmt numFmtId="249" formatCode="???\ ??0;\-\ ???\ ??0;\ \ \ \ \ \ \ \ \ \ \ @"/>
    <numFmt numFmtId="250" formatCode="#\ ##0.0_);#\ ##0.0_);\ ;&quot;&quot;"/>
    <numFmt numFmtId="251" formatCode="##\ ##0.0_);##\ ##0.0_);\ ;&quot;&quot;"/>
    <numFmt numFmtId="252" formatCode="#\ ##0.0_);#\ ##0.0\-\);\ ;&quot;&quot;"/>
    <numFmt numFmtId="253" formatCode="&quot;- &quot;;&quot;- &quot;;&quot;- &quot;"/>
    <numFmt numFmtId="254" formatCode="#,##0.0_)"/>
    <numFmt numFmtId="255" formatCode="@_)"/>
    <numFmt numFmtId="256" formatCode="[Blue]\+\ #\ ##0.0_);[Red]\-\ #\ ##0.0_)"/>
    <numFmt numFmtId="257" formatCode="[Blue]\+\ ##\ ##0.0_);[Red]\-\ ##\ ##0.0_)"/>
    <numFmt numFmtId="258" formatCode="\+\ ??0.0;\-\ ??0.0;\±\ ??0.0"/>
    <numFmt numFmtId="259" formatCode="#\ ##0,_)"/>
    <numFmt numFmtId="260" formatCode="###\ ###\ ###\ ###\ ##0;0;\-"/>
    <numFmt numFmtId="261" formatCode="\.\ ;\.\ ;\.\ "/>
    <numFmt numFmtId="262" formatCode="#\ ###\ ##0,_ ;\-#\ ##0,_)"/>
    <numFmt numFmtId="263" formatCode="#\ ##0.0_)"/>
    <numFmt numFmtId="264" formatCode="?\ ??0.0\ "/>
    <numFmt numFmtId="265" formatCode="#,##0.0;\(#,##0.0\)"/>
  </numFmts>
  <fonts count="134">
    <font>
      <sz val="11"/>
      <color theme="1"/>
      <name val="Calibri"/>
      <family val="2"/>
      <scheme val="minor"/>
    </font>
    <font>
      <sz val="11"/>
      <color theme="1"/>
      <name val="Calibri"/>
      <family val="2"/>
      <scheme val="minor"/>
    </font>
    <font>
      <u/>
      <sz val="11"/>
      <color theme="10"/>
      <name val="Calibri"/>
      <family val="2"/>
      <scheme val="minor"/>
    </font>
    <font>
      <sz val="10"/>
      <name val="Arial"/>
      <family val="2"/>
    </font>
    <font>
      <sz val="6"/>
      <name val="Arial"/>
      <family val="2"/>
    </font>
    <font>
      <sz val="10"/>
      <name val="MS Sans Serif"/>
      <family val="2"/>
    </font>
    <font>
      <sz val="10"/>
      <color rgb="FF000000"/>
      <name val="Arial"/>
      <family val="2"/>
    </font>
    <font>
      <u/>
      <sz val="10"/>
      <color theme="10"/>
      <name val="Arial"/>
      <family val="2"/>
    </font>
    <font>
      <sz val="10"/>
      <name val="Univers (WN)"/>
    </font>
    <font>
      <u/>
      <sz val="10"/>
      <color indexed="12"/>
      <name val="Arial"/>
      <family val="2"/>
    </font>
    <font>
      <u/>
      <sz val="12"/>
      <color indexed="12"/>
      <name val="Univers (WN)"/>
    </font>
    <font>
      <b/>
      <vertAlign val="superscript"/>
      <sz val="10"/>
      <name val="Arial"/>
      <family val="2"/>
    </font>
    <font>
      <sz val="11"/>
      <name val="BundesSans Office"/>
      <family val="2"/>
    </font>
    <font>
      <sz val="6"/>
      <name val="BundesSans Office"/>
      <family val="2"/>
    </font>
    <font>
      <sz val="6"/>
      <color indexed="8"/>
      <name val="BundesSans Office"/>
      <family val="2"/>
    </font>
    <font>
      <b/>
      <sz val="6"/>
      <color indexed="8"/>
      <name val="BundesSans Office"/>
      <family val="2"/>
    </font>
    <font>
      <sz val="11"/>
      <color indexed="8"/>
      <name val="BundesSans Office"/>
      <family val="2"/>
    </font>
    <font>
      <sz val="7"/>
      <name val="MS Sans Serif"/>
    </font>
    <font>
      <sz val="10"/>
      <name val="Arial"/>
      <family val="2"/>
    </font>
    <font>
      <sz val="9"/>
      <color indexed="81"/>
      <name val="Segoe UI"/>
      <family val="2"/>
    </font>
    <font>
      <sz val="9"/>
      <color indexed="81"/>
      <name val="Arial"/>
      <family val="2"/>
    </font>
    <font>
      <b/>
      <sz val="12"/>
      <name val="BundesSans Office"/>
      <family val="2"/>
    </font>
    <font>
      <b/>
      <sz val="8"/>
      <name val="BundesSans Office"/>
      <family val="2"/>
    </font>
    <font>
      <sz val="8"/>
      <name val="BundesSans Office"/>
      <family val="2"/>
    </font>
    <font>
      <sz val="10"/>
      <name val="BundesSans Office"/>
      <family val="2"/>
    </font>
    <font>
      <sz val="10"/>
      <color theme="0"/>
      <name val="BundesSans Office"/>
      <family val="2"/>
    </font>
    <font>
      <vertAlign val="superscript"/>
      <sz val="8"/>
      <name val="BundesSans Office"/>
      <family val="2"/>
    </font>
    <font>
      <b/>
      <vertAlign val="superscript"/>
      <sz val="8"/>
      <name val="BundesSans Office"/>
      <family val="2"/>
    </font>
    <font>
      <sz val="8"/>
      <color theme="0"/>
      <name val="BundesSans Office"/>
      <family val="2"/>
    </font>
    <font>
      <sz val="6"/>
      <color rgb="FF000000"/>
      <name val="BundesSans Office"/>
      <family val="2"/>
    </font>
    <font>
      <b/>
      <sz val="10"/>
      <name val="BundesSans Office"/>
      <family val="2"/>
    </font>
    <font>
      <b/>
      <vertAlign val="superscript"/>
      <sz val="10"/>
      <name val="BundesSans Office"/>
      <family val="2"/>
    </font>
    <font>
      <i/>
      <sz val="6"/>
      <name val="BundesSans Office"/>
      <family val="2"/>
    </font>
    <font>
      <vertAlign val="superscript"/>
      <sz val="6"/>
      <name val="BundesSans Office"/>
      <family val="2"/>
    </font>
    <font>
      <u/>
      <sz val="6"/>
      <color theme="10"/>
      <name val="BundesSans Office"/>
      <family val="2"/>
    </font>
    <font>
      <sz val="6"/>
      <color theme="0"/>
      <name val="BundesSans Office"/>
      <family val="2"/>
    </font>
    <font>
      <vertAlign val="superscript"/>
      <sz val="10"/>
      <name val="BundesSans Office"/>
      <family val="2"/>
    </font>
    <font>
      <sz val="7"/>
      <name val="BundesSans Office"/>
      <family val="2"/>
    </font>
    <font>
      <b/>
      <i/>
      <sz val="6"/>
      <name val="BundesSans Office"/>
      <family val="2"/>
    </font>
    <font>
      <sz val="9"/>
      <name val="BundesSans Office"/>
      <family val="2"/>
    </font>
    <font>
      <vertAlign val="superscript"/>
      <sz val="9"/>
      <name val="BundesSans Office"/>
      <family val="2"/>
    </font>
    <font>
      <sz val="8"/>
      <color indexed="13"/>
      <name val="BundesSans Office"/>
      <family val="2"/>
    </font>
    <font>
      <b/>
      <vertAlign val="superscript"/>
      <sz val="6"/>
      <name val="BundesSans Office"/>
      <family val="2"/>
    </font>
    <font>
      <sz val="6"/>
      <color theme="1"/>
      <name val="BundesSans Office"/>
      <family val="2"/>
    </font>
    <font>
      <sz val="5"/>
      <name val="BundesSans Office"/>
      <family val="2"/>
    </font>
    <font>
      <b/>
      <sz val="11"/>
      <color theme="1"/>
      <name val="BundesSans Office"/>
      <family val="2"/>
    </font>
    <font>
      <sz val="11"/>
      <color theme="1"/>
      <name val="BundesSans Office"/>
      <family val="2"/>
    </font>
    <font>
      <sz val="8"/>
      <color theme="1"/>
      <name val="BundesSans Office"/>
      <family val="2"/>
    </font>
    <font>
      <b/>
      <sz val="7"/>
      <name val="BundesSans Office"/>
      <family val="2"/>
    </font>
    <font>
      <b/>
      <sz val="6"/>
      <name val="BundesSans Office"/>
      <family val="2"/>
    </font>
    <font>
      <b/>
      <sz val="6"/>
      <color theme="0"/>
      <name val="BundesSans Office"/>
      <family val="2"/>
    </font>
    <font>
      <u/>
      <sz val="8"/>
      <color theme="10"/>
      <name val="BundesSans Office"/>
      <family val="2"/>
    </font>
    <font>
      <i/>
      <sz val="10"/>
      <name val="BundesSans Office"/>
      <family val="2"/>
    </font>
    <font>
      <sz val="14"/>
      <name val="BundesSans Office"/>
      <family val="2"/>
    </font>
    <font>
      <sz val="6"/>
      <color rgb="FFFF0000"/>
      <name val="BundesSans Office"/>
      <family val="2"/>
    </font>
    <font>
      <sz val="20"/>
      <name val="BundesSans Office"/>
      <family val="2"/>
    </font>
    <font>
      <sz val="16"/>
      <color theme="1"/>
      <name val="BundesSans Office"/>
      <family val="2"/>
    </font>
    <font>
      <sz val="10"/>
      <color rgb="FF000000"/>
      <name val="BundesSans Office"/>
      <family val="2"/>
    </font>
    <font>
      <b/>
      <sz val="9"/>
      <name val="BundesSans Office"/>
      <family val="2"/>
    </font>
    <font>
      <sz val="10"/>
      <color rgb="FFFF0000"/>
      <name val="BundesSans Office"/>
      <family val="2"/>
    </font>
    <font>
      <b/>
      <sz val="18"/>
      <name val="BundesSans Office"/>
      <family val="2"/>
    </font>
    <font>
      <b/>
      <sz val="11"/>
      <name val="BundesSans Office"/>
      <family val="2"/>
    </font>
    <font>
      <sz val="12"/>
      <name val="BundesSans Office"/>
      <family val="2"/>
    </font>
    <font>
      <b/>
      <vertAlign val="superscript"/>
      <sz val="18"/>
      <name val="BundesSans Office"/>
      <family val="2"/>
    </font>
    <font>
      <sz val="9.5"/>
      <name val="BundesSans Office"/>
      <family val="2"/>
    </font>
    <font>
      <u/>
      <sz val="8"/>
      <name val="BundesSans Office"/>
      <family val="2"/>
    </font>
    <font>
      <i/>
      <sz val="8"/>
      <name val="BundesSans Office"/>
      <family val="2"/>
    </font>
    <font>
      <b/>
      <sz val="10"/>
      <color theme="0"/>
      <name val="BundesSans Office"/>
      <family val="2"/>
    </font>
    <font>
      <i/>
      <sz val="10"/>
      <color theme="0"/>
      <name val="BundesSans Office"/>
      <family val="2"/>
    </font>
    <font>
      <b/>
      <i/>
      <sz val="10"/>
      <name val="BundesSans Office"/>
      <family val="2"/>
    </font>
    <font>
      <b/>
      <sz val="10"/>
      <color rgb="FFFF0000"/>
      <name val="BundesSans Office"/>
      <family val="2"/>
    </font>
    <font>
      <b/>
      <i/>
      <sz val="7"/>
      <name val="BundesSans Office"/>
      <family val="2"/>
    </font>
    <font>
      <b/>
      <vertAlign val="superscript"/>
      <sz val="7"/>
      <name val="BundesSans Office"/>
      <family val="2"/>
    </font>
    <font>
      <b/>
      <u/>
      <sz val="12"/>
      <name val="BundesSans Office"/>
      <family val="2"/>
    </font>
    <font>
      <u/>
      <sz val="9"/>
      <color theme="10"/>
      <name val="BundesSans Office"/>
      <family val="2"/>
    </font>
    <font>
      <sz val="10"/>
      <color theme="1"/>
      <name val="BundesSans Office"/>
      <family val="2"/>
    </font>
    <font>
      <vertAlign val="superscript"/>
      <sz val="10"/>
      <color theme="1"/>
      <name val="BundesSans Office"/>
      <family val="2"/>
    </font>
    <font>
      <vertAlign val="superscript"/>
      <sz val="10"/>
      <color theme="0"/>
      <name val="BundesSans Office"/>
      <family val="2"/>
    </font>
    <font>
      <b/>
      <sz val="14"/>
      <name val="BundesSans Office"/>
      <family val="2"/>
    </font>
    <font>
      <sz val="9"/>
      <color theme="0"/>
      <name val="BundesSans Office"/>
      <family val="2"/>
    </font>
    <font>
      <b/>
      <sz val="12"/>
      <color rgb="FFC00000"/>
      <name val="BundesSans Office"/>
      <family val="2"/>
    </font>
    <font>
      <sz val="9"/>
      <color theme="1"/>
      <name val="BundesSans Office"/>
      <family val="2"/>
    </font>
    <font>
      <u/>
      <sz val="10"/>
      <color theme="10"/>
      <name val="BundesSans Office"/>
      <family val="2"/>
    </font>
    <font>
      <b/>
      <sz val="10"/>
      <color theme="1"/>
      <name val="BundesSans Office"/>
      <family val="2"/>
    </font>
    <font>
      <b/>
      <vertAlign val="superscript"/>
      <sz val="6"/>
      <color theme="1"/>
      <name val="BundesSans Office"/>
      <family val="2"/>
    </font>
    <font>
      <sz val="7"/>
      <color theme="1"/>
      <name val="BundesSans Office"/>
      <family val="2"/>
    </font>
    <font>
      <b/>
      <sz val="7"/>
      <color theme="1"/>
      <name val="BundesSans Office"/>
      <family val="2"/>
    </font>
    <font>
      <i/>
      <sz val="6"/>
      <color theme="1"/>
      <name val="BundesSans Office"/>
      <family val="2"/>
    </font>
    <font>
      <sz val="8"/>
      <color indexed="8"/>
      <name val="BundesSans Office"/>
      <family val="2"/>
    </font>
    <font>
      <vertAlign val="superscript"/>
      <sz val="12"/>
      <name val="BundesSans Office"/>
      <family val="2"/>
    </font>
    <font>
      <vertAlign val="superscript"/>
      <sz val="8"/>
      <color theme="0"/>
      <name val="BundesSans Office"/>
      <family val="2"/>
    </font>
    <font>
      <i/>
      <sz val="7.5"/>
      <name val="BundesSans Office"/>
      <family val="2"/>
    </font>
    <font>
      <b/>
      <sz val="7.5"/>
      <name val="BundesSans Office"/>
      <family val="2"/>
    </font>
    <font>
      <vertAlign val="superscript"/>
      <sz val="6"/>
      <color theme="0"/>
      <name val="BundesSans Office"/>
      <family val="2"/>
    </font>
    <font>
      <b/>
      <vertAlign val="superscript"/>
      <sz val="6"/>
      <color theme="0"/>
      <name val="BundesSans Office"/>
      <family val="2"/>
    </font>
    <font>
      <b/>
      <vertAlign val="superscript"/>
      <sz val="9"/>
      <name val="BundesSans Office"/>
      <family val="2"/>
    </font>
    <font>
      <b/>
      <sz val="26"/>
      <color theme="1"/>
      <name val="BundesSans Office"/>
      <family val="2"/>
    </font>
    <font>
      <sz val="20"/>
      <color theme="1"/>
      <name val="BundesSans Office"/>
      <family val="2"/>
    </font>
    <font>
      <u/>
      <sz val="11"/>
      <color theme="10"/>
      <name val="BundesSans Office"/>
      <family val="2"/>
    </font>
    <font>
      <sz val="8"/>
      <color indexed="10"/>
      <name val="BundesSans Office"/>
      <family val="2"/>
    </font>
    <font>
      <b/>
      <sz val="48"/>
      <color theme="1"/>
      <name val="BundesSans Office"/>
      <family val="2"/>
    </font>
    <font>
      <b/>
      <sz val="48"/>
      <color theme="0"/>
      <name val="BundesSans Office"/>
      <family val="2"/>
    </font>
    <font>
      <b/>
      <sz val="18"/>
      <color theme="1"/>
      <name val="BundesSans Office"/>
      <family val="2"/>
    </font>
    <font>
      <b/>
      <sz val="16"/>
      <color theme="1"/>
      <name val="BundesSans Office"/>
      <family val="2"/>
    </font>
    <font>
      <b/>
      <sz val="14"/>
      <color theme="1"/>
      <name val="BundesSans Office"/>
      <family val="2"/>
    </font>
    <font>
      <b/>
      <sz val="12"/>
      <color theme="1"/>
      <name val="BundesSans Office"/>
      <family val="2"/>
    </font>
    <font>
      <b/>
      <sz val="6"/>
      <color rgb="FFFF0000"/>
      <name val="BundesSans Office"/>
      <family val="2"/>
    </font>
    <font>
      <sz val="10"/>
      <name val="Arial"/>
      <family val="2"/>
    </font>
    <font>
      <sz val="2"/>
      <name val="BundesSans Office"/>
      <family val="2"/>
    </font>
    <font>
      <sz val="2"/>
      <color theme="0"/>
      <name val="BundesSans Office"/>
      <family val="2"/>
    </font>
    <font>
      <b/>
      <sz val="7"/>
      <color theme="0"/>
      <name val="BundesSans Office"/>
      <family val="2"/>
    </font>
    <font>
      <sz val="4"/>
      <color theme="0"/>
      <name val="BundesSans Office"/>
      <family val="2"/>
    </font>
    <font>
      <b/>
      <sz val="8"/>
      <color theme="0"/>
      <name val="BundesSans Office"/>
      <family val="2"/>
    </font>
    <font>
      <b/>
      <sz val="6"/>
      <color rgb="FF000000"/>
      <name val="Arial"/>
      <family val="2"/>
    </font>
    <font>
      <sz val="6"/>
      <color rgb="FF000000"/>
      <name val="Arial"/>
      <family val="2"/>
    </font>
    <font>
      <sz val="11"/>
      <color theme="0"/>
      <name val="BundesSans Office"/>
      <family val="2"/>
    </font>
    <font>
      <b/>
      <sz val="9"/>
      <color theme="0"/>
      <name val="BundesSans Office"/>
      <family val="2"/>
    </font>
    <font>
      <sz val="10"/>
      <name val="Courier"/>
    </font>
    <font>
      <sz val="10"/>
      <name val="Courier"/>
      <family val="3"/>
    </font>
    <font>
      <i/>
      <sz val="9"/>
      <name val="BundesSans Office"/>
      <family val="2"/>
    </font>
    <font>
      <sz val="10"/>
      <color theme="9" tint="-0.249977111117893"/>
      <name val="BundesSans Office"/>
      <family val="2"/>
    </font>
    <font>
      <u/>
      <sz val="10"/>
      <name val="BundesSans Office"/>
      <family val="2"/>
    </font>
    <font>
      <b/>
      <sz val="6"/>
      <color theme="1"/>
      <name val="BundesSans Office"/>
      <family val="2"/>
    </font>
    <font>
      <vertAlign val="superscript"/>
      <sz val="8"/>
      <color indexed="8"/>
      <name val="BundesSans Office"/>
      <family val="2"/>
    </font>
    <font>
      <sz val="8"/>
      <name val="Arial"/>
      <family val="2"/>
    </font>
    <font>
      <sz val="8"/>
      <color rgb="FF000000"/>
      <name val="BundesSans Office"/>
      <family val="2"/>
    </font>
    <font>
      <b/>
      <sz val="10"/>
      <name val="Arial"/>
      <family val="2"/>
    </font>
    <font>
      <b/>
      <vertAlign val="superscript"/>
      <sz val="6"/>
      <name val="Arial"/>
      <family val="2"/>
    </font>
    <font>
      <vertAlign val="superscript"/>
      <sz val="6"/>
      <name val="Arial"/>
      <family val="2"/>
    </font>
    <font>
      <b/>
      <sz val="6"/>
      <name val="Arial"/>
      <family val="2"/>
    </font>
    <font>
      <b/>
      <sz val="6"/>
      <color theme="5"/>
      <name val="Arial"/>
      <family val="2"/>
    </font>
    <font>
      <b/>
      <sz val="8"/>
      <color theme="1"/>
      <name val="BundesSans Office"/>
      <family val="2"/>
    </font>
    <font>
      <sz val="8"/>
      <color rgb="FFFF0000"/>
      <name val="BundesSans Office"/>
      <family val="2"/>
    </font>
    <font>
      <sz val="6"/>
      <color theme="1"/>
      <name val="Calibri"/>
      <family val="2"/>
      <scheme val="minor"/>
    </font>
  </fonts>
  <fills count="9">
    <fill>
      <patternFill patternType="none"/>
    </fill>
    <fill>
      <patternFill patternType="gray125"/>
    </fill>
    <fill>
      <patternFill patternType="solid">
        <fgColor theme="0"/>
        <bgColor indexed="64"/>
      </patternFill>
    </fill>
    <fill>
      <patternFill patternType="solid">
        <fgColor rgb="FFF9E03A"/>
        <bgColor indexed="64"/>
      </patternFill>
    </fill>
    <fill>
      <patternFill patternType="solid">
        <fgColor rgb="FF339D6E"/>
        <bgColor indexed="64"/>
      </patternFill>
    </fill>
    <fill>
      <patternFill patternType="solid">
        <fgColor rgb="FF80CDEC"/>
        <bgColor indexed="64"/>
      </patternFill>
    </fill>
    <fill>
      <patternFill patternType="solid">
        <fgColor rgb="FFCD3363"/>
        <bgColor indexed="64"/>
      </patternFill>
    </fill>
    <fill>
      <patternFill patternType="solid">
        <fgColor rgb="FF597C39"/>
        <bgColor indexed="64"/>
      </patternFill>
    </fill>
    <fill>
      <patternFill patternType="solid">
        <fgColor indexed="9"/>
        <bgColor indexed="64"/>
      </patternFill>
    </fill>
  </fills>
  <borders count="96">
    <border>
      <left/>
      <right/>
      <top/>
      <bottom/>
      <diagonal/>
    </border>
    <border>
      <left style="thin">
        <color indexed="64"/>
      </left>
      <right/>
      <top style="thin">
        <color indexed="64"/>
      </top>
      <bottom/>
      <diagonal/>
    </border>
    <border>
      <left/>
      <right/>
      <top style="thin">
        <color indexed="64"/>
      </top>
      <bottom/>
      <diagonal/>
    </border>
    <border>
      <left/>
      <right style="hair">
        <color indexed="64"/>
      </right>
      <top style="thin">
        <color indexed="64"/>
      </top>
      <bottom/>
      <diagonal/>
    </border>
    <border>
      <left/>
      <right style="hair">
        <color indexed="64"/>
      </right>
      <top style="thin">
        <color indexed="64"/>
      </top>
      <bottom style="hair">
        <color indexed="64"/>
      </bottom>
      <diagonal/>
    </border>
    <border>
      <left style="thin">
        <color indexed="64"/>
      </left>
      <right/>
      <top/>
      <bottom/>
      <diagonal/>
    </border>
    <border>
      <left/>
      <right style="hair">
        <color indexed="64"/>
      </right>
      <top/>
      <bottom/>
      <diagonal/>
    </border>
    <border>
      <left style="hair">
        <color indexed="64"/>
      </left>
      <right style="hair">
        <color indexed="64"/>
      </right>
      <top style="hair">
        <color indexed="64"/>
      </top>
      <bottom/>
      <diagonal/>
    </border>
    <border>
      <left style="hair">
        <color indexed="64"/>
      </left>
      <right style="thin">
        <color indexed="64"/>
      </right>
      <top style="hair">
        <color indexed="64"/>
      </top>
      <bottom/>
      <diagonal/>
    </border>
    <border>
      <left style="hair">
        <color indexed="64"/>
      </left>
      <right style="hair">
        <color indexed="64"/>
      </right>
      <top/>
      <bottom/>
      <diagonal/>
    </border>
    <border>
      <left style="thin">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style="hair">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hair">
        <color indexed="64"/>
      </right>
      <top/>
      <bottom style="thin">
        <color indexed="64"/>
      </bottom>
      <diagonal/>
    </border>
    <border>
      <left/>
      <right style="thin">
        <color indexed="64"/>
      </right>
      <top style="thin">
        <color indexed="64"/>
      </top>
      <bottom style="hair">
        <color indexed="64"/>
      </bottom>
      <diagonal/>
    </border>
    <border>
      <left/>
      <right/>
      <top style="thin">
        <color indexed="64"/>
      </top>
      <bottom style="hair">
        <color indexed="64"/>
      </bottom>
      <diagonal/>
    </border>
    <border>
      <left/>
      <right style="hair">
        <color indexed="64"/>
      </right>
      <top style="hair">
        <color indexed="64"/>
      </top>
      <bottom/>
      <diagonal/>
    </border>
    <border>
      <left style="hair">
        <color indexed="64"/>
      </left>
      <right/>
      <top/>
      <bottom style="hair">
        <color indexed="64"/>
      </bottom>
      <diagonal/>
    </border>
    <border>
      <left/>
      <right style="dotted">
        <color indexed="64"/>
      </right>
      <top/>
      <bottom/>
      <diagonal/>
    </border>
    <border>
      <left style="hair">
        <color indexed="64"/>
      </left>
      <right/>
      <top style="hair">
        <color indexed="64"/>
      </top>
      <bottom/>
      <diagonal/>
    </border>
    <border>
      <left/>
      <right style="dotted">
        <color indexed="64"/>
      </right>
      <top style="hair">
        <color indexed="64"/>
      </top>
      <bottom/>
      <diagonal/>
    </border>
    <border>
      <left style="dotted">
        <color indexed="64"/>
      </left>
      <right style="hair">
        <color indexed="64"/>
      </right>
      <top/>
      <bottom style="hair">
        <color indexed="64"/>
      </bottom>
      <diagonal/>
    </border>
    <border>
      <left/>
      <right style="thin">
        <color indexed="64"/>
      </right>
      <top/>
      <bottom style="hair">
        <color indexed="64"/>
      </bottom>
      <diagonal/>
    </border>
    <border>
      <left style="thin">
        <color indexed="64"/>
      </left>
      <right style="thin">
        <color indexed="64"/>
      </right>
      <top/>
      <bottom/>
      <diagonal/>
    </border>
    <border>
      <left style="thin">
        <color indexed="64"/>
      </left>
      <right style="hair">
        <color indexed="64"/>
      </right>
      <top style="thin">
        <color indexed="64"/>
      </top>
      <bottom style="thin">
        <color indexed="64"/>
      </bottom>
      <diagonal/>
    </border>
    <border>
      <left/>
      <right style="thin">
        <color indexed="64"/>
      </right>
      <top style="hair">
        <color indexed="64"/>
      </top>
      <bottom style="hair">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hair">
        <color indexed="64"/>
      </right>
      <top/>
      <bottom/>
      <diagonal/>
    </border>
    <border>
      <left style="hair">
        <color indexed="64"/>
      </left>
      <right/>
      <top style="hair">
        <color indexed="64"/>
      </top>
      <bottom style="hair">
        <color indexed="64"/>
      </bottom>
      <diagonal/>
    </border>
    <border>
      <left style="thin">
        <color indexed="64"/>
      </left>
      <right style="hair">
        <color indexed="64"/>
      </right>
      <top/>
      <bottom style="hair">
        <color indexed="64"/>
      </bottom>
      <diagonal/>
    </border>
    <border>
      <left style="thin">
        <color indexed="64"/>
      </left>
      <right style="hair">
        <color indexed="64"/>
      </right>
      <top style="hair">
        <color indexed="64"/>
      </top>
      <bottom/>
      <diagonal/>
    </border>
    <border>
      <left style="thin">
        <color indexed="64"/>
      </left>
      <right style="hair">
        <color indexed="64"/>
      </right>
      <top style="hair">
        <color indexed="64"/>
      </top>
      <bottom style="hair">
        <color indexed="64"/>
      </bottom>
      <diagonal/>
    </border>
    <border>
      <left style="hair">
        <color indexed="64"/>
      </left>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bottom style="hair">
        <color indexed="64"/>
      </bottom>
      <diagonal/>
    </border>
    <border>
      <left style="thin">
        <color indexed="64"/>
      </left>
      <right style="hair">
        <color indexed="64"/>
      </right>
      <top/>
      <bottom style="thin">
        <color indexed="64"/>
      </bottom>
      <diagonal/>
    </border>
    <border>
      <left style="hair">
        <color indexed="8"/>
      </left>
      <right style="hair">
        <color indexed="8"/>
      </right>
      <top style="hair">
        <color indexed="8"/>
      </top>
      <bottom style="hair">
        <color indexed="8"/>
      </bottom>
      <diagonal/>
    </border>
    <border>
      <left style="hair">
        <color indexed="8"/>
      </left>
      <right style="thin">
        <color indexed="8"/>
      </right>
      <top style="hair">
        <color indexed="8"/>
      </top>
      <bottom style="hair">
        <color indexed="8"/>
      </bottom>
      <diagonal/>
    </border>
    <border>
      <left style="hair">
        <color indexed="8"/>
      </left>
      <right/>
      <top/>
      <bottom/>
      <diagonal/>
    </border>
    <border>
      <left style="hair">
        <color indexed="8"/>
      </left>
      <right/>
      <top/>
      <bottom style="thin">
        <color indexed="64"/>
      </bottom>
      <diagonal/>
    </border>
    <border>
      <left style="hair">
        <color indexed="8"/>
      </left>
      <right style="hair">
        <color indexed="8"/>
      </right>
      <top style="thin">
        <color indexed="64"/>
      </top>
      <bottom/>
      <diagonal/>
    </border>
    <border>
      <left style="hair">
        <color indexed="8"/>
      </left>
      <right style="thin">
        <color indexed="8"/>
      </right>
      <top style="thin">
        <color indexed="64"/>
      </top>
      <bottom/>
      <diagonal/>
    </border>
    <border>
      <left style="hair">
        <color indexed="8"/>
      </left>
      <right style="thin">
        <color indexed="64"/>
      </right>
      <top style="thin">
        <color indexed="64"/>
      </top>
      <bottom/>
      <diagonal/>
    </border>
    <border>
      <left style="hair">
        <color indexed="8"/>
      </left>
      <right style="thin">
        <color indexed="64"/>
      </right>
      <top style="hair">
        <color indexed="8"/>
      </top>
      <bottom style="hair">
        <color indexed="8"/>
      </bottom>
      <diagonal/>
    </border>
    <border>
      <left style="thin">
        <color indexed="64"/>
      </left>
      <right style="thin">
        <color indexed="8"/>
      </right>
      <top/>
      <bottom/>
      <diagonal/>
    </border>
    <border>
      <left style="thin">
        <color indexed="64"/>
      </left>
      <right style="hair">
        <color indexed="8"/>
      </right>
      <top/>
      <bottom/>
      <diagonal/>
    </border>
    <border>
      <left style="thin">
        <color indexed="64"/>
      </left>
      <right style="hair">
        <color indexed="8"/>
      </right>
      <top/>
      <bottom style="thin">
        <color indexed="64"/>
      </bottom>
      <diagonal/>
    </border>
    <border>
      <left/>
      <right style="hair">
        <color indexed="8"/>
      </right>
      <top style="hair">
        <color indexed="8"/>
      </top>
      <bottom style="hair">
        <color indexed="8"/>
      </bottom>
      <diagonal/>
    </border>
    <border>
      <left style="hair">
        <color indexed="8"/>
      </left>
      <right style="hair">
        <color indexed="8"/>
      </right>
      <top style="hair">
        <color indexed="8"/>
      </top>
      <bottom style="hair">
        <color indexed="64"/>
      </bottom>
      <diagonal/>
    </border>
    <border>
      <left/>
      <right style="hair">
        <color indexed="8"/>
      </right>
      <top style="hair">
        <color indexed="8"/>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hair">
        <color indexed="64"/>
      </left>
      <right/>
      <top style="thin">
        <color indexed="64"/>
      </top>
      <bottom style="hair">
        <color indexed="64"/>
      </bottom>
      <diagonal/>
    </border>
    <border>
      <left/>
      <right style="thin">
        <color indexed="64"/>
      </right>
      <top style="hair">
        <color indexed="64"/>
      </top>
      <bottom style="thin">
        <color indexed="64"/>
      </bottom>
      <diagonal/>
    </border>
    <border>
      <left/>
      <right/>
      <top style="hair">
        <color indexed="64"/>
      </top>
      <bottom/>
      <diagonal/>
    </border>
    <border>
      <left style="thin">
        <color indexed="64"/>
      </left>
      <right style="hair">
        <color indexed="64"/>
      </right>
      <top style="hair">
        <color indexed="64"/>
      </top>
      <bottom style="thin">
        <color indexed="64"/>
      </bottom>
      <diagonal/>
    </border>
    <border>
      <left/>
      <right/>
      <top style="hair">
        <color indexed="64"/>
      </top>
      <bottom style="thin">
        <color indexed="64"/>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bottom style="thin">
        <color indexed="64"/>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thin">
        <color indexed="64"/>
      </left>
      <right/>
      <top style="hair">
        <color indexed="64"/>
      </top>
      <bottom/>
      <diagonal/>
    </border>
    <border>
      <left/>
      <right style="thin">
        <color indexed="64"/>
      </right>
      <top style="hair">
        <color indexed="64"/>
      </top>
      <bottom/>
      <diagonal/>
    </border>
    <border>
      <left style="thin">
        <color indexed="64"/>
      </left>
      <right style="thin">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hair">
        <color indexed="64"/>
      </right>
      <top style="thin">
        <color indexed="64"/>
      </top>
      <bottom/>
      <diagonal/>
    </border>
    <border>
      <left style="thin">
        <color indexed="64"/>
      </left>
      <right/>
      <top style="thin">
        <color indexed="64"/>
      </top>
      <bottom style="hair">
        <color indexed="64"/>
      </bottom>
      <diagonal/>
    </border>
    <border>
      <left style="hair">
        <color indexed="64"/>
      </left>
      <right style="thin">
        <color indexed="64"/>
      </right>
      <top style="thin">
        <color indexed="64"/>
      </top>
      <bottom/>
      <diagonal/>
    </border>
    <border>
      <left style="thin">
        <color indexed="64"/>
      </left>
      <right/>
      <top style="hair">
        <color indexed="64"/>
      </top>
      <bottom style="thin">
        <color indexed="64"/>
      </bottom>
      <diagonal/>
    </border>
    <border>
      <left style="thin">
        <color indexed="64"/>
      </left>
      <right style="thin">
        <color indexed="64"/>
      </right>
      <top/>
      <bottom style="dotted">
        <color indexed="64"/>
      </bottom>
      <diagonal/>
    </border>
    <border>
      <left style="thin">
        <color indexed="64"/>
      </left>
      <right/>
      <top style="thin">
        <color indexed="64"/>
      </top>
      <bottom style="thin">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thin">
        <color indexed="64"/>
      </left>
      <right style="thin">
        <color indexed="64"/>
      </right>
      <top style="hair">
        <color indexed="64"/>
      </top>
      <bottom/>
      <diagonal/>
    </border>
    <border>
      <left/>
      <right style="hair">
        <color indexed="64"/>
      </right>
      <top style="thin">
        <color indexed="64"/>
      </top>
      <bottom style="thin">
        <color indexed="64"/>
      </bottom>
      <diagonal/>
    </border>
    <border>
      <left/>
      <right style="thin">
        <color theme="1"/>
      </right>
      <top/>
      <bottom/>
      <diagonal/>
    </border>
    <border>
      <left/>
      <right style="hair">
        <color theme="1"/>
      </right>
      <top/>
      <bottom/>
      <diagonal/>
    </border>
    <border>
      <left style="thin">
        <color theme="2"/>
      </left>
      <right style="thin">
        <color theme="2"/>
      </right>
      <top style="thin">
        <color theme="2"/>
      </top>
      <bottom style="thin">
        <color theme="2"/>
      </bottom>
      <diagonal/>
    </border>
    <border>
      <left/>
      <right/>
      <top style="double">
        <color indexed="64"/>
      </top>
      <bottom/>
      <diagonal/>
    </border>
    <border>
      <left style="thin">
        <color indexed="64"/>
      </left>
      <right style="thin">
        <color indexed="64"/>
      </right>
      <top style="thin">
        <color indexed="64"/>
      </top>
      <bottom style="hair">
        <color indexed="64"/>
      </bottom>
      <diagonal/>
    </border>
  </borders>
  <cellStyleXfs count="28">
    <xf numFmtId="0" fontId="0" fillId="0" borderId="0"/>
    <xf numFmtId="0" fontId="2" fillId="0" borderId="0" applyNumberFormat="0" applyFill="0" applyBorder="0" applyAlignment="0" applyProtection="0"/>
    <xf numFmtId="0" fontId="3" fillId="0" borderId="0"/>
    <xf numFmtId="9" fontId="3" fillId="0" borderId="0" applyFont="0" applyFill="0" applyBorder="0" applyAlignment="0" applyProtection="0"/>
    <xf numFmtId="0" fontId="1" fillId="0" borderId="0"/>
    <xf numFmtId="0" fontId="5" fillId="0" borderId="0"/>
    <xf numFmtId="0" fontId="3" fillId="0" borderId="0"/>
    <xf numFmtId="0" fontId="6" fillId="0" borderId="0"/>
    <xf numFmtId="0" fontId="7" fillId="0" borderId="0" applyNumberFormat="0" applyFill="0" applyBorder="0" applyAlignment="0" applyProtection="0"/>
    <xf numFmtId="0" fontId="8" fillId="0" borderId="0"/>
    <xf numFmtId="0" fontId="8" fillId="0" borderId="0"/>
    <xf numFmtId="0" fontId="4" fillId="0" borderId="0"/>
    <xf numFmtId="0" fontId="9" fillId="0" borderId="0" applyNumberFormat="0" applyFill="0" applyBorder="0" applyAlignment="0" applyProtection="0">
      <alignment vertical="top"/>
      <protection locked="0"/>
    </xf>
    <xf numFmtId="0" fontId="4" fillId="0" borderId="0" applyProtection="0"/>
    <xf numFmtId="0" fontId="4" fillId="0" borderId="0"/>
    <xf numFmtId="0" fontId="10" fillId="0" borderId="0" applyNumberFormat="0" applyFill="0" applyBorder="0" applyAlignment="0" applyProtection="0">
      <alignment vertical="top"/>
      <protection locked="0"/>
    </xf>
    <xf numFmtId="0" fontId="4" fillId="0" borderId="0"/>
    <xf numFmtId="222" fontId="8" fillId="0" borderId="0"/>
    <xf numFmtId="0" fontId="8" fillId="0" borderId="0"/>
    <xf numFmtId="0" fontId="17" fillId="0" borderId="0"/>
    <xf numFmtId="0" fontId="18" fillId="0" borderId="0"/>
    <xf numFmtId="222" fontId="8" fillId="0" borderId="0"/>
    <xf numFmtId="222" fontId="8" fillId="0" borderId="0"/>
    <xf numFmtId="0" fontId="107" fillId="0" borderId="0"/>
    <xf numFmtId="222" fontId="117" fillId="0" borderId="0"/>
    <xf numFmtId="222" fontId="118" fillId="0" borderId="0"/>
    <xf numFmtId="9" fontId="117" fillId="0" borderId="0" applyFont="0" applyFill="0" applyBorder="0" applyAlignment="0" applyProtection="0"/>
    <xf numFmtId="0" fontId="3" fillId="0" borderId="0"/>
  </cellStyleXfs>
  <cellXfs count="2710">
    <xf numFmtId="0" fontId="0" fillId="0" borderId="0" xfId="0"/>
    <xf numFmtId="0" fontId="12" fillId="0" borderId="0" xfId="2" applyFont="1" applyFill="1"/>
    <xf numFmtId="226" fontId="12" fillId="0" borderId="0" xfId="2" applyNumberFormat="1" applyFont="1" applyFill="1"/>
    <xf numFmtId="0" fontId="12" fillId="0" borderId="0" xfId="2" applyFont="1" applyFill="1" applyAlignment="1">
      <alignment vertical="center"/>
    </xf>
    <xf numFmtId="226" fontId="12" fillId="0" borderId="0" xfId="2" applyNumberFormat="1" applyFont="1" applyFill="1" applyAlignment="1">
      <alignment vertical="center"/>
    </xf>
    <xf numFmtId="226" fontId="14" fillId="0" borderId="0" xfId="18" applyNumberFormat="1" applyFont="1" applyFill="1" applyBorder="1" applyAlignment="1">
      <alignment horizontal="center" vertical="center"/>
    </xf>
    <xf numFmtId="226" fontId="15" fillId="0" borderId="0" xfId="18" applyNumberFormat="1" applyFont="1" applyFill="1" applyBorder="1" applyAlignment="1">
      <alignment horizontal="center" vertical="center"/>
    </xf>
    <xf numFmtId="226" fontId="13" fillId="0" borderId="0" xfId="18" applyNumberFormat="1" applyFont="1" applyFill="1" applyBorder="1" applyAlignment="1" applyProtection="1">
      <alignment vertical="center"/>
    </xf>
    <xf numFmtId="0" fontId="12" fillId="0" borderId="0" xfId="2" applyFont="1" applyFill="1" applyAlignment="1"/>
    <xf numFmtId="0" fontId="14" fillId="0" borderId="0" xfId="18" applyFont="1" applyFill="1" applyBorder="1" applyAlignment="1">
      <alignment vertical="center"/>
    </xf>
    <xf numFmtId="0" fontId="13" fillId="0" borderId="0" xfId="2" applyFont="1" applyFill="1" applyBorder="1" applyAlignment="1">
      <alignment vertical="center"/>
    </xf>
    <xf numFmtId="0" fontId="14" fillId="0" borderId="0" xfId="2" applyFont="1" applyFill="1" applyBorder="1" applyAlignment="1">
      <alignment vertical="center"/>
    </xf>
    <xf numFmtId="0" fontId="16" fillId="0" borderId="0" xfId="2" applyFont="1" applyFill="1" applyAlignment="1">
      <alignment horizontal="center"/>
    </xf>
    <xf numFmtId="0" fontId="16" fillId="0" borderId="0" xfId="2" applyFont="1" applyFill="1"/>
    <xf numFmtId="0" fontId="12" fillId="0" borderId="0" xfId="2" applyFont="1" applyFill="1" applyAlignment="1">
      <alignment horizontal="center"/>
    </xf>
    <xf numFmtId="0" fontId="21" fillId="0" borderId="0" xfId="20" applyFont="1" applyAlignment="1">
      <alignment horizontal="centerContinuous" vertical="center"/>
    </xf>
    <xf numFmtId="0" fontId="22" fillId="0" borderId="0" xfId="20" applyFont="1" applyAlignment="1">
      <alignment horizontal="centerContinuous" vertical="center"/>
    </xf>
    <xf numFmtId="0" fontId="23" fillId="0" borderId="0" xfId="20" applyFont="1" applyAlignment="1">
      <alignment horizontal="centerContinuous" vertical="center"/>
    </xf>
    <xf numFmtId="0" fontId="23" fillId="0" borderId="0" xfId="20" applyFont="1" applyFill="1" applyBorder="1" applyAlignment="1">
      <alignment horizontal="centerContinuous" vertical="center"/>
    </xf>
    <xf numFmtId="0" fontId="24" fillId="0" borderId="0" xfId="20" applyFont="1" applyBorder="1"/>
    <xf numFmtId="0" fontId="24" fillId="0" borderId="0" xfId="20" applyFont="1"/>
    <xf numFmtId="0" fontId="25" fillId="0" borderId="0" xfId="20" applyFont="1"/>
    <xf numFmtId="0" fontId="22" fillId="0" borderId="11" xfId="20" applyFont="1" applyBorder="1" applyAlignment="1">
      <alignment horizontal="centerContinuous" vertical="center"/>
    </xf>
    <xf numFmtId="0" fontId="23" fillId="0" borderId="11" xfId="20" applyFont="1" applyBorder="1" applyAlignment="1">
      <alignment horizontal="centerContinuous" vertical="center"/>
    </xf>
    <xf numFmtId="0" fontId="23" fillId="0" borderId="11" xfId="20" applyFont="1" applyFill="1" applyBorder="1" applyAlignment="1">
      <alignment horizontal="centerContinuous" vertical="center"/>
    </xf>
    <xf numFmtId="0" fontId="23" fillId="0" borderId="70" xfId="20" applyFont="1" applyBorder="1" applyAlignment="1">
      <alignment horizontal="center" vertical="center" wrapText="1"/>
    </xf>
    <xf numFmtId="0" fontId="23" fillId="0" borderId="25" xfId="20" applyFont="1" applyFill="1" applyBorder="1" applyAlignment="1">
      <alignment horizontal="center" vertical="center" wrapText="1"/>
    </xf>
    <xf numFmtId="0" fontId="23" fillId="0" borderId="18" xfId="20" applyFont="1" applyBorder="1" applyAlignment="1">
      <alignment horizontal="centerContinuous" vertical="center" wrapText="1"/>
    </xf>
    <xf numFmtId="0" fontId="23" fillId="0" borderId="17" xfId="20" applyFont="1" applyBorder="1" applyAlignment="1">
      <alignment horizontal="centerContinuous" vertical="center"/>
    </xf>
    <xf numFmtId="0" fontId="23" fillId="0" borderId="19" xfId="20" applyFont="1" applyFill="1" applyBorder="1" applyAlignment="1">
      <alignment horizontal="centerContinuous" vertical="center"/>
    </xf>
    <xf numFmtId="0" fontId="13" fillId="0" borderId="5" xfId="20" applyFont="1" applyBorder="1" applyAlignment="1"/>
    <xf numFmtId="0" fontId="22" fillId="0" borderId="5" xfId="20" applyFont="1" applyBorder="1" applyAlignment="1">
      <alignment horizontal="centerContinuous" vertical="center"/>
    </xf>
    <xf numFmtId="0" fontId="22" fillId="0" borderId="0" xfId="20" applyFont="1" applyBorder="1" applyAlignment="1">
      <alignment horizontal="centerContinuous" vertical="center"/>
    </xf>
    <xf numFmtId="0" fontId="22" fillId="0" borderId="15" xfId="20" applyFont="1" applyFill="1" applyBorder="1" applyAlignment="1">
      <alignment horizontal="centerContinuous" vertical="center"/>
    </xf>
    <xf numFmtId="173" fontId="24" fillId="0" borderId="0" xfId="20" applyNumberFormat="1" applyFont="1" applyBorder="1"/>
    <xf numFmtId="0" fontId="25" fillId="0" borderId="0" xfId="2" applyFont="1"/>
    <xf numFmtId="0" fontId="23" fillId="0" borderId="5" xfId="20" applyFont="1" applyBorder="1" applyAlignment="1">
      <alignment vertical="center"/>
    </xf>
    <xf numFmtId="0" fontId="23" fillId="0" borderId="6" xfId="20" applyFont="1" applyBorder="1" applyAlignment="1">
      <alignment vertical="center"/>
    </xf>
    <xf numFmtId="173" fontId="23" fillId="0" borderId="0" xfId="20" applyNumberFormat="1" applyFont="1" applyBorder="1" applyAlignment="1">
      <alignment horizontal="center" vertical="center"/>
    </xf>
    <xf numFmtId="173" fontId="23" fillId="0" borderId="14" xfId="20" applyNumberFormat="1" applyFont="1" applyBorder="1" applyAlignment="1">
      <alignment horizontal="center" vertical="center"/>
    </xf>
    <xf numFmtId="186" fontId="23" fillId="0" borderId="14" xfId="20" applyNumberFormat="1" applyFont="1" applyBorder="1" applyAlignment="1">
      <alignment horizontal="center" vertical="center"/>
    </xf>
    <xf numFmtId="186" fontId="23" fillId="0" borderId="0" xfId="20" applyNumberFormat="1" applyFont="1" applyBorder="1" applyAlignment="1">
      <alignment horizontal="center" vertical="center"/>
    </xf>
    <xf numFmtId="173" fontId="23" fillId="0" borderId="6" xfId="20" applyNumberFormat="1" applyFont="1" applyBorder="1" applyAlignment="1">
      <alignment horizontal="center" vertical="center"/>
    </xf>
    <xf numFmtId="252" fontId="23" fillId="0" borderId="9" xfId="2" applyNumberFormat="1" applyFont="1" applyBorder="1" applyAlignment="1">
      <alignment vertical="center"/>
    </xf>
    <xf numFmtId="252" fontId="23" fillId="0" borderId="72" xfId="2" applyNumberFormat="1" applyFont="1" applyFill="1" applyBorder="1" applyAlignment="1">
      <alignment vertical="center"/>
    </xf>
    <xf numFmtId="0" fontId="28" fillId="0" borderId="5" xfId="20" applyFont="1" applyFill="1" applyBorder="1" applyAlignment="1">
      <alignment vertical="center"/>
    </xf>
    <xf numFmtId="0" fontId="28" fillId="0" borderId="6" xfId="20" applyFont="1" applyFill="1" applyBorder="1" applyAlignment="1">
      <alignment vertical="center"/>
    </xf>
    <xf numFmtId="0" fontId="28" fillId="0" borderId="5" xfId="20" applyFont="1" applyBorder="1" applyAlignment="1">
      <alignment vertical="center"/>
    </xf>
    <xf numFmtId="0" fontId="28" fillId="0" borderId="6" xfId="20" applyFont="1" applyBorder="1" applyAlignment="1">
      <alignment vertical="center"/>
    </xf>
    <xf numFmtId="0" fontId="22" fillId="0" borderId="6" xfId="20" applyFont="1" applyBorder="1" applyAlignment="1">
      <alignment horizontal="centerContinuous" vertical="center"/>
    </xf>
    <xf numFmtId="173" fontId="24" fillId="0" borderId="0" xfId="20" applyNumberFormat="1" applyFont="1"/>
    <xf numFmtId="0" fontId="23" fillId="0" borderId="6" xfId="20" applyFont="1" applyBorder="1" applyAlignment="1">
      <alignment horizontal="centerContinuous" vertical="center"/>
    </xf>
    <xf numFmtId="0" fontId="23" fillId="0" borderId="0" xfId="20" applyFont="1" applyBorder="1" applyAlignment="1">
      <alignment horizontal="centerContinuous" vertical="center"/>
    </xf>
    <xf numFmtId="0" fontId="23" fillId="0" borderId="15" xfId="20" applyFont="1" applyFill="1" applyBorder="1" applyAlignment="1">
      <alignment horizontal="centerContinuous" vertical="center"/>
    </xf>
    <xf numFmtId="0" fontId="28" fillId="0" borderId="6" xfId="20" applyFont="1" applyBorder="1" applyAlignment="1">
      <alignment horizontal="centerContinuous" vertical="center"/>
    </xf>
    <xf numFmtId="173" fontId="23" fillId="0" borderId="0" xfId="22" applyNumberFormat="1" applyFont="1" applyFill="1" applyBorder="1" applyAlignment="1">
      <alignment horizontal="center" vertical="center"/>
    </xf>
    <xf numFmtId="173" fontId="23" fillId="0" borderId="6" xfId="22" applyNumberFormat="1" applyFont="1" applyFill="1" applyBorder="1" applyAlignment="1">
      <alignment horizontal="center" vertical="center"/>
    </xf>
    <xf numFmtId="173" fontId="23" fillId="0" borderId="14" xfId="22" applyNumberFormat="1" applyFont="1" applyFill="1" applyBorder="1" applyAlignment="1">
      <alignment horizontal="center" vertical="center"/>
    </xf>
    <xf numFmtId="250" fontId="23" fillId="0" borderId="6" xfId="22" applyNumberFormat="1" applyFont="1" applyFill="1" applyBorder="1" applyAlignment="1">
      <alignment horizontal="right" vertical="center"/>
    </xf>
    <xf numFmtId="0" fontId="22" fillId="0" borderId="5" xfId="0" applyFont="1" applyBorder="1" applyAlignment="1">
      <alignment horizontal="centerContinuous" vertical="center"/>
    </xf>
    <xf numFmtId="173" fontId="23" fillId="0" borderId="0" xfId="20" applyNumberFormat="1" applyFont="1" applyBorder="1" applyAlignment="1">
      <alignment horizontal="centerContinuous" vertical="center"/>
    </xf>
    <xf numFmtId="173" fontId="23" fillId="0" borderId="6" xfId="20" applyNumberFormat="1" applyFont="1" applyBorder="1" applyAlignment="1">
      <alignment horizontal="centerContinuous" vertical="center"/>
    </xf>
    <xf numFmtId="186" fontId="23" fillId="0" borderId="15" xfId="20" applyNumberFormat="1" applyFont="1" applyFill="1" applyBorder="1" applyAlignment="1">
      <alignment horizontal="centerContinuous" vertical="center"/>
    </xf>
    <xf numFmtId="173" fontId="23" fillId="0" borderId="0" xfId="20" applyNumberFormat="1" applyFont="1" applyFill="1" applyBorder="1" applyAlignment="1">
      <alignment horizontal="center" vertical="center"/>
    </xf>
    <xf numFmtId="250" fontId="23" fillId="0" borderId="0" xfId="22" applyNumberFormat="1" applyFont="1" applyFill="1" applyBorder="1"/>
    <xf numFmtId="250" fontId="23" fillId="0" borderId="6" xfId="22" applyNumberFormat="1" applyFont="1" applyFill="1" applyBorder="1"/>
    <xf numFmtId="173" fontId="23" fillId="0" borderId="6" xfId="20" applyNumberFormat="1" applyFont="1" applyFill="1" applyBorder="1" applyAlignment="1">
      <alignment horizontal="center" vertical="center"/>
    </xf>
    <xf numFmtId="0" fontId="22" fillId="0" borderId="5" xfId="20" applyFont="1" applyFill="1" applyBorder="1" applyAlignment="1">
      <alignment horizontal="centerContinuous" vertical="center"/>
    </xf>
    <xf numFmtId="0" fontId="22" fillId="0" borderId="6" xfId="20" applyFont="1" applyFill="1" applyBorder="1" applyAlignment="1">
      <alignment horizontal="centerContinuous" vertical="center"/>
    </xf>
    <xf numFmtId="0" fontId="22" fillId="0" borderId="0" xfId="20" applyFont="1" applyFill="1" applyBorder="1" applyAlignment="1">
      <alignment horizontal="centerContinuous" vertical="center"/>
    </xf>
    <xf numFmtId="251" fontId="23" fillId="0" borderId="6" xfId="22" applyNumberFormat="1" applyFont="1" applyFill="1" applyBorder="1" applyAlignment="1">
      <alignment vertical="top"/>
    </xf>
    <xf numFmtId="0" fontId="23" fillId="0" borderId="6" xfId="20" applyFont="1" applyFill="1" applyBorder="1" applyAlignment="1">
      <alignment horizontal="centerContinuous" vertical="center"/>
    </xf>
    <xf numFmtId="173" fontId="23" fillId="0" borderId="0" xfId="20" applyNumberFormat="1" applyFont="1" applyFill="1" applyBorder="1" applyAlignment="1">
      <alignment horizontal="centerContinuous" vertical="center"/>
    </xf>
    <xf numFmtId="173" fontId="23" fillId="0" borderId="6" xfId="20" applyNumberFormat="1" applyFont="1" applyFill="1" applyBorder="1" applyAlignment="1">
      <alignment horizontal="centerContinuous" vertical="center"/>
    </xf>
    <xf numFmtId="0" fontId="23" fillId="0" borderId="5" xfId="20" applyFont="1" applyBorder="1" applyAlignment="1">
      <alignment horizontal="centerContinuous" vertical="center"/>
    </xf>
    <xf numFmtId="0" fontId="28" fillId="0" borderId="16" xfId="20" applyFont="1" applyBorder="1" applyAlignment="1">
      <alignment vertical="center"/>
    </xf>
    <xf numFmtId="0" fontId="28" fillId="0" borderId="24" xfId="20" applyFont="1" applyBorder="1" applyAlignment="1">
      <alignment horizontal="centerContinuous" vertical="center"/>
    </xf>
    <xf numFmtId="173" fontId="23" fillId="0" borderId="17" xfId="20" applyNumberFormat="1" applyFont="1" applyBorder="1" applyAlignment="1">
      <alignment horizontal="center" vertical="center"/>
    </xf>
    <xf numFmtId="173" fontId="23" fillId="0" borderId="17" xfId="20" applyNumberFormat="1" applyFont="1" applyFill="1" applyBorder="1" applyAlignment="1">
      <alignment horizontal="center" vertical="center"/>
    </xf>
    <xf numFmtId="173" fontId="23" fillId="0" borderId="24" xfId="20" applyNumberFormat="1" applyFont="1" applyBorder="1" applyAlignment="1">
      <alignment horizontal="center" vertical="center"/>
    </xf>
    <xf numFmtId="252" fontId="23" fillId="0" borderId="71" xfId="2" applyNumberFormat="1" applyFont="1" applyBorder="1" applyAlignment="1">
      <alignment vertical="center"/>
    </xf>
    <xf numFmtId="252" fontId="23" fillId="0" borderId="73" xfId="2" applyNumberFormat="1" applyFont="1" applyFill="1" applyBorder="1" applyAlignment="1">
      <alignment vertical="center"/>
    </xf>
    <xf numFmtId="0" fontId="29" fillId="0" borderId="0" xfId="0" applyFont="1" applyAlignment="1">
      <alignment horizontal="left" vertical="center" readingOrder="1"/>
    </xf>
    <xf numFmtId="0" fontId="23" fillId="0" borderId="0" xfId="20" applyFont="1"/>
    <xf numFmtId="0" fontId="23" fillId="0" borderId="0" xfId="20" applyFont="1" applyFill="1"/>
    <xf numFmtId="237" fontId="24" fillId="0" borderId="0" xfId="10" applyNumberFormat="1" applyFont="1" applyFill="1"/>
    <xf numFmtId="0" fontId="24" fillId="0" borderId="0" xfId="10" applyFont="1" applyFill="1"/>
    <xf numFmtId="0" fontId="30" fillId="0" borderId="0" xfId="10" applyFont="1" applyFill="1" applyAlignment="1">
      <alignment horizontal="centerContinuous" vertical="center" wrapText="1"/>
    </xf>
    <xf numFmtId="0" fontId="24" fillId="0" borderId="0" xfId="10" applyFont="1" applyFill="1" applyAlignment="1">
      <alignment horizontal="centerContinuous" vertical="center"/>
    </xf>
    <xf numFmtId="0" fontId="24" fillId="0" borderId="0" xfId="10" applyFont="1" applyFill="1" applyAlignment="1">
      <alignment vertical="center"/>
    </xf>
    <xf numFmtId="0" fontId="23" fillId="0" borderId="0" xfId="10" applyFont="1" applyFill="1" applyAlignment="1">
      <alignment horizontal="centerContinuous" vertical="center"/>
    </xf>
    <xf numFmtId="0" fontId="23" fillId="0" borderId="0" xfId="10" applyFont="1" applyFill="1" applyAlignment="1">
      <alignment vertical="center"/>
    </xf>
    <xf numFmtId="0" fontId="23" fillId="0" borderId="0" xfId="10" applyFont="1" applyFill="1" applyAlignment="1">
      <alignment vertical="top"/>
    </xf>
    <xf numFmtId="0" fontId="13" fillId="0" borderId="1" xfId="10" applyFont="1" applyFill="1" applyBorder="1" applyAlignment="1" applyProtection="1">
      <alignment horizontal="centerContinuous" vertical="center"/>
    </xf>
    <xf numFmtId="0" fontId="24" fillId="0" borderId="2" xfId="10" applyFont="1" applyFill="1" applyBorder="1" applyAlignment="1">
      <alignment horizontal="centerContinuous" vertical="center"/>
    </xf>
    <xf numFmtId="0" fontId="13" fillId="0" borderId="1" xfId="10" applyFont="1" applyFill="1" applyBorder="1" applyAlignment="1" applyProtection="1">
      <alignment horizontal="center" vertical="center"/>
    </xf>
    <xf numFmtId="0" fontId="24" fillId="0" borderId="21" xfId="10" applyFont="1" applyFill="1" applyBorder="1" applyAlignment="1">
      <alignment horizontal="centerContinuous" vertical="center"/>
    </xf>
    <xf numFmtId="0" fontId="13" fillId="0" borderId="20" xfId="10" applyFont="1" applyFill="1" applyBorder="1" applyAlignment="1" applyProtection="1">
      <alignment horizontal="center" vertical="center"/>
    </xf>
    <xf numFmtId="0" fontId="13" fillId="0" borderId="20" xfId="10" quotePrefix="1" applyFont="1" applyFill="1" applyBorder="1" applyAlignment="1" applyProtection="1">
      <alignment horizontal="center" vertical="center"/>
    </xf>
    <xf numFmtId="0" fontId="13" fillId="0" borderId="0" xfId="10" applyFont="1" applyFill="1"/>
    <xf numFmtId="0" fontId="13" fillId="0" borderId="20" xfId="10" applyFont="1" applyFill="1" applyBorder="1" applyAlignment="1">
      <alignment horizontal="center" vertical="center"/>
    </xf>
    <xf numFmtId="0" fontId="13" fillId="0" borderId="83" xfId="10" applyFont="1" applyFill="1" applyBorder="1" applyAlignment="1">
      <alignment horizontal="centerContinuous" vertical="center"/>
    </xf>
    <xf numFmtId="0" fontId="13" fillId="0" borderId="83" xfId="10" applyFont="1" applyFill="1" applyBorder="1" applyAlignment="1" applyProtection="1">
      <alignment horizontal="centerContinuous" vertical="center"/>
    </xf>
    <xf numFmtId="0" fontId="24" fillId="0" borderId="20" xfId="10" applyFont="1" applyFill="1" applyBorder="1" applyAlignment="1">
      <alignment horizontal="centerContinuous" vertical="center"/>
    </xf>
    <xf numFmtId="0" fontId="13" fillId="0" borderId="22" xfId="10" applyFont="1" applyFill="1" applyBorder="1" applyAlignment="1">
      <alignment horizontal="center" vertical="center"/>
    </xf>
    <xf numFmtId="0" fontId="13" fillId="0" borderId="20" xfId="10" applyFont="1" applyFill="1" applyBorder="1" applyAlignment="1" applyProtection="1">
      <alignment horizontal="centerContinuous" vertical="center"/>
    </xf>
    <xf numFmtId="0" fontId="13" fillId="0" borderId="16" xfId="10" applyFont="1" applyFill="1" applyBorder="1" applyAlignment="1">
      <alignment horizontal="centerContinuous" vertical="center"/>
    </xf>
    <xf numFmtId="0" fontId="13" fillId="0" borderId="17" xfId="10" applyFont="1" applyFill="1" applyBorder="1" applyAlignment="1">
      <alignment horizontal="centerContinuous" vertical="center"/>
    </xf>
    <xf numFmtId="237" fontId="13" fillId="0" borderId="5" xfId="10" applyNumberFormat="1" applyFont="1" applyFill="1" applyBorder="1" applyAlignment="1" applyProtection="1">
      <alignment horizontal="left"/>
    </xf>
    <xf numFmtId="164" fontId="13" fillId="0" borderId="5" xfId="10" applyNumberFormat="1" applyFont="1" applyFill="1" applyBorder="1" applyAlignment="1">
      <alignment horizontal="right"/>
    </xf>
    <xf numFmtId="189" fontId="13" fillId="0" borderId="0" xfId="10" applyNumberFormat="1" applyFont="1" applyFill="1" applyBorder="1" applyAlignment="1">
      <alignment horizontal="right"/>
    </xf>
    <xf numFmtId="189" fontId="13" fillId="0" borderId="5" xfId="10" applyNumberFormat="1" applyFont="1" applyFill="1" applyBorder="1" applyAlignment="1">
      <alignment horizontal="right"/>
    </xf>
    <xf numFmtId="189" fontId="13" fillId="0" borderId="67" xfId="10" applyNumberFormat="1" applyFont="1" applyFill="1" applyBorder="1" applyAlignment="1">
      <alignment horizontal="right"/>
    </xf>
    <xf numFmtId="238" fontId="32" fillId="0" borderId="5" xfId="10" applyNumberFormat="1" applyFont="1" applyFill="1" applyBorder="1" applyAlignment="1">
      <alignment horizontal="right"/>
    </xf>
    <xf numFmtId="238" fontId="32" fillId="0" borderId="15" xfId="10" applyNumberFormat="1" applyFont="1" applyFill="1" applyBorder="1" applyAlignment="1">
      <alignment horizontal="right"/>
    </xf>
    <xf numFmtId="239" fontId="32" fillId="0" borderId="5" xfId="10" applyNumberFormat="1" applyFont="1" applyFill="1" applyBorder="1" applyAlignment="1">
      <alignment horizontal="right"/>
    </xf>
    <xf numFmtId="239" fontId="32" fillId="0" borderId="0" xfId="10" applyNumberFormat="1" applyFont="1" applyFill="1" applyBorder="1" applyAlignment="1">
      <alignment horizontal="right"/>
    </xf>
    <xf numFmtId="239" fontId="32" fillId="0" borderId="21" xfId="10" applyNumberFormat="1" applyFont="1" applyFill="1" applyBorder="1" applyAlignment="1">
      <alignment horizontal="right"/>
    </xf>
    <xf numFmtId="240" fontId="32" fillId="0" borderId="15" xfId="10" applyNumberFormat="1" applyFont="1" applyFill="1" applyBorder="1" applyAlignment="1">
      <alignment horizontal="right"/>
    </xf>
    <xf numFmtId="241" fontId="32" fillId="0" borderId="5" xfId="10" applyNumberFormat="1" applyFont="1" applyFill="1" applyBorder="1" applyAlignment="1">
      <alignment horizontal="right"/>
    </xf>
    <xf numFmtId="239" fontId="32" fillId="0" borderId="15" xfId="10" applyNumberFormat="1" applyFont="1" applyFill="1" applyBorder="1" applyAlignment="1">
      <alignment horizontal="right"/>
    </xf>
    <xf numFmtId="238" fontId="32" fillId="0" borderId="0" xfId="10" applyNumberFormat="1" applyFont="1" applyFill="1" applyBorder="1" applyAlignment="1">
      <alignment horizontal="right"/>
    </xf>
    <xf numFmtId="189" fontId="13" fillId="0" borderId="34" xfId="10" applyNumberFormat="1" applyFont="1" applyFill="1" applyBorder="1" applyAlignment="1">
      <alignment horizontal="center"/>
    </xf>
    <xf numFmtId="237" fontId="13" fillId="0" borderId="5" xfId="10" applyNumberFormat="1" applyFont="1" applyFill="1" applyBorder="1" applyAlignment="1">
      <alignment horizontal="left"/>
    </xf>
    <xf numFmtId="241" fontId="32" fillId="0" borderId="34" xfId="10" applyNumberFormat="1" applyFont="1" applyFill="1" applyBorder="1" applyAlignment="1">
      <alignment horizontal="right"/>
    </xf>
    <xf numFmtId="237" fontId="13" fillId="0" borderId="34" xfId="10" applyNumberFormat="1" applyFont="1" applyFill="1" applyBorder="1" applyAlignment="1" applyProtection="1">
      <alignment horizontal="left"/>
    </xf>
    <xf numFmtId="242" fontId="32" fillId="0" borderId="15" xfId="10" applyNumberFormat="1" applyFont="1" applyFill="1" applyBorder="1" applyAlignment="1">
      <alignment horizontal="right"/>
    </xf>
    <xf numFmtId="189" fontId="13" fillId="0" borderId="34" xfId="10" applyNumberFormat="1" applyFont="1" applyFill="1" applyBorder="1" applyAlignment="1">
      <alignment horizontal="right"/>
    </xf>
    <xf numFmtId="237" fontId="13" fillId="0" borderId="23" xfId="10" applyNumberFormat="1" applyFont="1" applyFill="1" applyBorder="1" applyAlignment="1" applyProtection="1">
      <alignment horizontal="left"/>
    </xf>
    <xf numFmtId="241" fontId="32" fillId="0" borderId="16" xfId="10" applyNumberFormat="1" applyFont="1" applyFill="1" applyBorder="1" applyAlignment="1">
      <alignment horizontal="right"/>
    </xf>
    <xf numFmtId="164" fontId="13" fillId="0" borderId="16" xfId="10" applyNumberFormat="1" applyFont="1" applyFill="1" applyBorder="1" applyAlignment="1">
      <alignment horizontal="right" vertical="top"/>
    </xf>
    <xf numFmtId="189" fontId="13" fillId="0" borderId="17" xfId="10" applyNumberFormat="1" applyFont="1" applyFill="1" applyBorder="1" applyAlignment="1">
      <alignment horizontal="right" vertical="top"/>
    </xf>
    <xf numFmtId="189" fontId="13" fillId="0" borderId="16" xfId="10" applyNumberFormat="1" applyFont="1" applyFill="1" applyBorder="1" applyAlignment="1">
      <alignment horizontal="right" vertical="top"/>
    </xf>
    <xf numFmtId="189" fontId="13" fillId="0" borderId="17" xfId="10" applyNumberFormat="1" applyFont="1" applyFill="1" applyBorder="1" applyAlignment="1">
      <alignment horizontal="right"/>
    </xf>
    <xf numFmtId="238" fontId="32" fillId="0" borderId="16" xfId="10" applyNumberFormat="1" applyFont="1" applyFill="1" applyBorder="1" applyAlignment="1">
      <alignment horizontal="right"/>
    </xf>
    <xf numFmtId="238" fontId="32" fillId="0" borderId="16" xfId="10" applyNumberFormat="1" applyFont="1" applyFill="1" applyBorder="1" applyAlignment="1">
      <alignment horizontal="right" vertical="top"/>
    </xf>
    <xf numFmtId="239" fontId="32" fillId="0" borderId="17" xfId="10" applyNumberFormat="1" applyFont="1" applyFill="1" applyBorder="1" applyAlignment="1">
      <alignment horizontal="right" vertical="top"/>
    </xf>
    <xf numFmtId="238" fontId="32" fillId="0" borderId="17" xfId="10" applyNumberFormat="1" applyFont="1" applyFill="1" applyBorder="1" applyAlignment="1">
      <alignment horizontal="right" vertical="top"/>
    </xf>
    <xf numFmtId="189" fontId="13" fillId="0" borderId="23" xfId="10" applyNumberFormat="1" applyFont="1" applyFill="1" applyBorder="1" applyAlignment="1">
      <alignment horizontal="right"/>
    </xf>
    <xf numFmtId="0" fontId="24" fillId="0" borderId="0" xfId="10" applyFont="1" applyFill="1" applyAlignment="1">
      <alignment vertical="top"/>
    </xf>
    <xf numFmtId="0" fontId="13" fillId="0" borderId="0" xfId="10" applyFont="1" applyFill="1" applyAlignment="1">
      <alignment vertical="top"/>
    </xf>
    <xf numFmtId="0" fontId="34" fillId="0" borderId="0" xfId="1" applyNumberFormat="1" applyFont="1" applyFill="1" applyBorder="1" applyProtection="1">
      <protection hidden="1"/>
    </xf>
    <xf numFmtId="0" fontId="30" fillId="0" borderId="0" xfId="2" applyFont="1" applyAlignment="1">
      <alignment horizontal="centerContinuous" vertical="center"/>
    </xf>
    <xf numFmtId="0" fontId="24" fillId="0" borderId="0" xfId="2" applyFont="1" applyAlignment="1">
      <alignment horizontal="centerContinuous" vertical="center"/>
    </xf>
    <xf numFmtId="0" fontId="24" fillId="0" borderId="0" xfId="2" applyFont="1"/>
    <xf numFmtId="0" fontId="23" fillId="0" borderId="0" xfId="2" applyFont="1" applyAlignment="1">
      <alignment horizontal="centerContinuous" vertical="center"/>
    </xf>
    <xf numFmtId="0" fontId="13" fillId="0" borderId="0" xfId="2" applyFont="1" applyBorder="1" applyAlignment="1">
      <alignment horizontal="center" vertical="center"/>
    </xf>
    <xf numFmtId="0" fontId="13" fillId="0" borderId="14" xfId="2" applyFont="1" applyBorder="1" applyAlignment="1">
      <alignment vertical="center" wrapText="1"/>
    </xf>
    <xf numFmtId="0" fontId="13" fillId="0" borderId="14" xfId="2" applyFont="1" applyBorder="1" applyAlignment="1">
      <alignment horizontal="center" vertical="center" wrapText="1"/>
    </xf>
    <xf numFmtId="0" fontId="13" fillId="0" borderId="28" xfId="2" applyFont="1" applyBorder="1" applyAlignment="1">
      <alignment horizontal="center" vertical="center"/>
    </xf>
    <xf numFmtId="174" fontId="13" fillId="0" borderId="0" xfId="2" applyNumberFormat="1" applyFont="1" applyBorder="1" applyAlignment="1">
      <alignment vertical="center"/>
    </xf>
    <xf numFmtId="0" fontId="13" fillId="0" borderId="14" xfId="2" applyFont="1" applyBorder="1" applyAlignment="1">
      <alignment horizontal="center" vertical="center"/>
    </xf>
    <xf numFmtId="232" fontId="13" fillId="0" borderId="14" xfId="2" applyNumberFormat="1" applyFont="1" applyBorder="1" applyAlignment="1">
      <alignment horizontal="right" vertical="center"/>
    </xf>
    <xf numFmtId="232" fontId="13" fillId="0" borderId="0" xfId="2" applyNumberFormat="1" applyFont="1" applyBorder="1" applyAlignment="1">
      <alignment horizontal="right" vertical="center"/>
    </xf>
    <xf numFmtId="232" fontId="13" fillId="0" borderId="6" xfId="2" applyNumberFormat="1" applyFont="1" applyBorder="1" applyAlignment="1">
      <alignment horizontal="right" vertical="center"/>
    </xf>
    <xf numFmtId="233" fontId="13" fillId="0" borderId="0" xfId="2" applyNumberFormat="1" applyFont="1"/>
    <xf numFmtId="174" fontId="35" fillId="0" borderId="0" xfId="2" applyNumberFormat="1" applyFont="1" applyBorder="1" applyAlignment="1">
      <alignment vertical="center"/>
    </xf>
    <xf numFmtId="0" fontId="35" fillId="0" borderId="14" xfId="2" applyFont="1" applyBorder="1" applyAlignment="1">
      <alignment horizontal="center" vertical="center"/>
    </xf>
    <xf numFmtId="233" fontId="13" fillId="0" borderId="14" xfId="2" applyNumberFormat="1" applyFont="1" applyBorder="1" applyAlignment="1">
      <alignment vertical="center"/>
    </xf>
    <xf numFmtId="233" fontId="13" fillId="0" borderId="0" xfId="2" applyNumberFormat="1" applyFont="1" applyBorder="1" applyAlignment="1">
      <alignment vertical="center"/>
    </xf>
    <xf numFmtId="233" fontId="13" fillId="0" borderId="14" xfId="2" applyNumberFormat="1" applyFont="1" applyBorder="1" applyAlignment="1">
      <alignment horizontal="right" vertical="center"/>
    </xf>
    <xf numFmtId="233" fontId="13" fillId="0" borderId="0" xfId="2" applyNumberFormat="1" applyFont="1" applyBorder="1" applyAlignment="1">
      <alignment horizontal="right" vertical="center"/>
    </xf>
    <xf numFmtId="233" fontId="13" fillId="0" borderId="0" xfId="2" applyNumberFormat="1" applyFont="1" applyFill="1" applyBorder="1" applyAlignment="1">
      <alignment horizontal="right" vertical="center"/>
    </xf>
    <xf numFmtId="232" fontId="13" fillId="0" borderId="14" xfId="2" applyNumberFormat="1" applyFont="1" applyFill="1" applyBorder="1" applyAlignment="1">
      <alignment horizontal="right" vertical="center"/>
    </xf>
    <xf numFmtId="232" fontId="13" fillId="0" borderId="0" xfId="2" applyNumberFormat="1" applyFont="1" applyFill="1" applyBorder="1" applyAlignment="1">
      <alignment horizontal="right" vertical="center"/>
    </xf>
    <xf numFmtId="234" fontId="13" fillId="0" borderId="14" xfId="2" applyNumberFormat="1" applyFont="1" applyBorder="1" applyAlignment="1">
      <alignment horizontal="right" vertical="center"/>
    </xf>
    <xf numFmtId="234" fontId="13" fillId="0" borderId="0" xfId="2" applyNumberFormat="1" applyFont="1" applyBorder="1" applyAlignment="1">
      <alignment horizontal="right" vertical="center"/>
    </xf>
    <xf numFmtId="234" fontId="13" fillId="0" borderId="6" xfId="2" applyNumberFormat="1" applyFont="1" applyBorder="1" applyAlignment="1">
      <alignment horizontal="right" vertical="center"/>
    </xf>
    <xf numFmtId="235" fontId="13" fillId="0" borderId="14" xfId="2" applyNumberFormat="1" applyFont="1" applyBorder="1" applyAlignment="1">
      <alignment horizontal="right" vertical="center"/>
    </xf>
    <xf numFmtId="235" fontId="13" fillId="0" borderId="0" xfId="2" applyNumberFormat="1" applyFont="1" applyBorder="1" applyAlignment="1">
      <alignment horizontal="right" vertical="center"/>
    </xf>
    <xf numFmtId="235" fontId="13" fillId="0" borderId="6" xfId="2" applyNumberFormat="1" applyFont="1" applyBorder="1" applyAlignment="1">
      <alignment horizontal="right" vertical="center"/>
    </xf>
    <xf numFmtId="0" fontId="13" fillId="0" borderId="0" xfId="2" applyFont="1" applyAlignment="1">
      <alignment vertical="center"/>
    </xf>
    <xf numFmtId="0" fontId="13" fillId="0" borderId="0" xfId="2" applyFont="1" applyFill="1" applyAlignment="1">
      <alignment vertical="center"/>
    </xf>
    <xf numFmtId="0" fontId="13" fillId="8" borderId="0" xfId="2" applyFont="1" applyFill="1" applyAlignment="1">
      <alignment horizontal="left" vertical="center"/>
    </xf>
    <xf numFmtId="0" fontId="23" fillId="0" borderId="0" xfId="2" applyFont="1" applyAlignment="1">
      <alignment vertical="center"/>
    </xf>
    <xf numFmtId="0" fontId="13" fillId="8" borderId="0" xfId="2" applyFont="1" applyFill="1" applyAlignment="1">
      <alignment horizontal="right" vertical="center"/>
    </xf>
    <xf numFmtId="236" fontId="13" fillId="0" borderId="0" xfId="2" applyNumberFormat="1" applyFont="1" applyFill="1" applyAlignment="1">
      <alignment vertical="center"/>
    </xf>
    <xf numFmtId="0" fontId="24" fillId="0" borderId="0" xfId="19" applyFont="1" applyFill="1" applyAlignment="1">
      <alignment horizontal="centerContinuous"/>
    </xf>
    <xf numFmtId="0" fontId="30" fillId="0" borderId="0" xfId="19" applyFont="1" applyFill="1" applyAlignment="1"/>
    <xf numFmtId="0" fontId="23" fillId="0" borderId="0" xfId="19" applyFont="1" applyFill="1" applyAlignment="1">
      <alignment horizontal="centerContinuous" vertical="center"/>
    </xf>
    <xf numFmtId="0" fontId="23" fillId="0" borderId="0" xfId="19" applyFont="1" applyFill="1" applyBorder="1" applyAlignment="1">
      <alignment horizontal="centerContinuous" vertical="center"/>
    </xf>
    <xf numFmtId="0" fontId="23" fillId="0" borderId="0" xfId="19" applyFont="1" applyFill="1" applyAlignment="1">
      <alignment vertical="top"/>
    </xf>
    <xf numFmtId="2" fontId="23" fillId="0" borderId="0" xfId="19" applyNumberFormat="1" applyFont="1" applyFill="1" applyBorder="1" applyAlignment="1">
      <alignment horizontal="centerContinuous" vertical="center"/>
    </xf>
    <xf numFmtId="0" fontId="23" fillId="0" borderId="0" xfId="19" applyFont="1" applyFill="1" applyAlignment="1"/>
    <xf numFmtId="0" fontId="13" fillId="0" borderId="83" xfId="19" applyNumberFormat="1" applyFont="1" applyFill="1" applyBorder="1" applyAlignment="1" applyProtection="1">
      <alignment horizontal="center" vertical="center"/>
    </xf>
    <xf numFmtId="17" fontId="13" fillId="0" borderId="20" xfId="19" applyNumberFormat="1" applyFont="1" applyFill="1" applyBorder="1" applyAlignment="1" applyProtection="1">
      <alignment horizontal="center" vertical="center"/>
    </xf>
    <xf numFmtId="0" fontId="13" fillId="0" borderId="86" xfId="19" applyNumberFormat="1" applyFont="1" applyFill="1" applyBorder="1" applyAlignment="1" applyProtection="1">
      <alignment horizontal="center" vertical="center"/>
    </xf>
    <xf numFmtId="17" fontId="13" fillId="0" borderId="83" xfId="19" applyNumberFormat="1" applyFont="1" applyFill="1" applyBorder="1" applyAlignment="1" applyProtection="1">
      <alignment horizontal="center" vertical="center"/>
    </xf>
    <xf numFmtId="0" fontId="13" fillId="0" borderId="20" xfId="19" applyNumberFormat="1" applyFont="1" applyFill="1" applyBorder="1" applyAlignment="1" applyProtection="1">
      <alignment horizontal="center" vertical="center"/>
    </xf>
    <xf numFmtId="0" fontId="13" fillId="0" borderId="83" xfId="19" applyNumberFormat="1" applyFont="1" applyFill="1" applyBorder="1" applyAlignment="1" applyProtection="1">
      <alignment horizontal="centerContinuous" vertical="center"/>
    </xf>
    <xf numFmtId="0" fontId="13" fillId="0" borderId="83" xfId="19" quotePrefix="1" applyNumberFormat="1" applyFont="1" applyFill="1" applyBorder="1" applyAlignment="1" applyProtection="1">
      <alignment horizontal="centerContinuous" vertical="center"/>
    </xf>
    <xf numFmtId="0" fontId="13" fillId="0" borderId="87" xfId="19" applyNumberFormat="1" applyFont="1" applyFill="1" applyBorder="1" applyAlignment="1">
      <alignment horizontal="centerContinuous" vertical="center"/>
    </xf>
    <xf numFmtId="0" fontId="13" fillId="0" borderId="0" xfId="19" applyFont="1" applyFill="1"/>
    <xf numFmtId="0" fontId="13" fillId="0" borderId="87" xfId="19" applyNumberFormat="1" applyFont="1" applyFill="1" applyBorder="1" applyAlignment="1" applyProtection="1">
      <alignment horizontal="center" vertical="center"/>
    </xf>
    <xf numFmtId="0" fontId="13" fillId="0" borderId="83" xfId="19" applyFont="1" applyFill="1" applyBorder="1" applyAlignment="1">
      <alignment horizontal="centerContinuous" vertical="center"/>
    </xf>
    <xf numFmtId="0" fontId="13" fillId="0" borderId="86" xfId="19" applyFont="1" applyFill="1" applyBorder="1" applyAlignment="1">
      <alignment horizontal="centerContinuous" vertical="center"/>
    </xf>
    <xf numFmtId="0" fontId="13" fillId="0" borderId="87" xfId="19" applyFont="1" applyFill="1" applyBorder="1" applyAlignment="1">
      <alignment horizontal="centerContinuous" vertical="center"/>
    </xf>
    <xf numFmtId="0" fontId="13" fillId="0" borderId="83" xfId="19" applyNumberFormat="1" applyFont="1" applyFill="1" applyBorder="1" applyAlignment="1">
      <alignment horizontal="centerContinuous" vertical="center"/>
    </xf>
    <xf numFmtId="0" fontId="37" fillId="0" borderId="86" xfId="19" applyFont="1" applyFill="1" applyBorder="1" applyAlignment="1">
      <alignment horizontal="centerContinuous" vertical="center"/>
    </xf>
    <xf numFmtId="0" fontId="37" fillId="0" borderId="87" xfId="19" applyFont="1" applyFill="1" applyBorder="1" applyAlignment="1">
      <alignment horizontal="centerContinuous" vertical="center"/>
    </xf>
    <xf numFmtId="174" fontId="13" fillId="0" borderId="22" xfId="19" applyNumberFormat="1" applyFont="1" applyFill="1" applyBorder="1" applyAlignment="1" applyProtection="1">
      <alignment horizontal="left" vertical="center"/>
    </xf>
    <xf numFmtId="231" fontId="38" fillId="0" borderId="22" xfId="19" applyNumberFormat="1" applyFont="1" applyFill="1" applyBorder="1" applyAlignment="1">
      <alignment horizontal="center" vertical="center"/>
    </xf>
    <xf numFmtId="175" fontId="13" fillId="0" borderId="22" xfId="19" applyNumberFormat="1" applyFont="1" applyFill="1" applyBorder="1" applyAlignment="1">
      <alignment horizontal="center" vertical="center"/>
    </xf>
    <xf numFmtId="175" fontId="13" fillId="0" borderId="0" xfId="19" applyNumberFormat="1" applyFont="1" applyFill="1" applyBorder="1" applyAlignment="1">
      <alignment horizontal="center" vertical="center"/>
    </xf>
    <xf numFmtId="229" fontId="32" fillId="0" borderId="34" xfId="19" applyNumberFormat="1" applyFont="1" applyFill="1" applyBorder="1" applyAlignment="1">
      <alignment horizontal="center" vertical="center"/>
    </xf>
    <xf numFmtId="229" fontId="32" fillId="0" borderId="0" xfId="19" applyNumberFormat="1" applyFont="1" applyFill="1" applyBorder="1" applyAlignment="1">
      <alignment horizontal="center" vertical="center"/>
    </xf>
    <xf numFmtId="174" fontId="13" fillId="0" borderId="40" xfId="19" applyNumberFormat="1" applyFont="1" applyFill="1" applyBorder="1" applyAlignment="1" applyProtection="1">
      <alignment horizontal="left" vertical="center" indent="1"/>
    </xf>
    <xf numFmtId="231" fontId="32" fillId="0" borderId="34" xfId="19" applyNumberFormat="1" applyFont="1" applyFill="1" applyBorder="1" applyAlignment="1">
      <alignment horizontal="center" vertical="center"/>
    </xf>
    <xf numFmtId="175" fontId="13" fillId="0" borderId="34" xfId="19" applyNumberFormat="1" applyFont="1" applyFill="1" applyBorder="1" applyAlignment="1">
      <alignment horizontal="center" vertical="center"/>
    </xf>
    <xf numFmtId="174" fontId="13" fillId="0" borderId="40" xfId="19" applyNumberFormat="1" applyFont="1" applyFill="1" applyBorder="1" applyAlignment="1" applyProtection="1">
      <alignment horizontal="left" vertical="center"/>
    </xf>
    <xf numFmtId="229" fontId="32" fillId="0" borderId="15" xfId="19" applyNumberFormat="1" applyFont="1" applyFill="1" applyBorder="1" applyAlignment="1">
      <alignment horizontal="center" vertical="center"/>
    </xf>
    <xf numFmtId="175" fontId="13" fillId="0" borderId="5" xfId="19" applyNumberFormat="1" applyFont="1" applyFill="1" applyBorder="1" applyAlignment="1">
      <alignment horizontal="center" vertical="center"/>
    </xf>
    <xf numFmtId="229" fontId="32" fillId="0" borderId="5" xfId="19" applyNumberFormat="1" applyFont="1" applyFill="1" applyBorder="1" applyAlignment="1">
      <alignment horizontal="center" vertical="center"/>
    </xf>
    <xf numFmtId="174" fontId="13" fillId="0" borderId="34" xfId="19" applyNumberFormat="1" applyFont="1" applyFill="1" applyBorder="1" applyAlignment="1" applyProtection="1">
      <alignment horizontal="left" vertical="center"/>
    </xf>
    <xf numFmtId="174" fontId="13" fillId="0" borderId="48" xfId="19" applyNumberFormat="1" applyFont="1" applyFill="1" applyBorder="1" applyAlignment="1" applyProtection="1">
      <alignment horizontal="left" vertical="center" indent="1"/>
    </xf>
    <xf numFmtId="231" fontId="32" fillId="0" borderId="23" xfId="19" applyNumberFormat="1" applyFont="1" applyFill="1" applyBorder="1" applyAlignment="1">
      <alignment horizontal="center" vertical="center"/>
    </xf>
    <xf numFmtId="175" fontId="13" fillId="0" borderId="17" xfId="19" applyNumberFormat="1" applyFont="1" applyFill="1" applyBorder="1" applyAlignment="1">
      <alignment horizontal="center" vertical="center"/>
    </xf>
    <xf numFmtId="175" fontId="13" fillId="0" borderId="16" xfId="19" applyNumberFormat="1" applyFont="1" applyFill="1" applyBorder="1" applyAlignment="1">
      <alignment horizontal="center" vertical="center"/>
    </xf>
    <xf numFmtId="229" fontId="32" fillId="0" borderId="23" xfId="19" applyNumberFormat="1" applyFont="1" applyFill="1" applyBorder="1" applyAlignment="1">
      <alignment horizontal="center" vertical="center"/>
    </xf>
    <xf numFmtId="229" fontId="32" fillId="0" borderId="16" xfId="19" applyNumberFormat="1" applyFont="1" applyFill="1" applyBorder="1" applyAlignment="1">
      <alignment horizontal="center" vertical="center"/>
    </xf>
    <xf numFmtId="229" fontId="32" fillId="0" borderId="17" xfId="19" applyNumberFormat="1" applyFont="1" applyFill="1" applyBorder="1" applyAlignment="1">
      <alignment horizontal="center" vertical="center"/>
    </xf>
    <xf numFmtId="0" fontId="13" fillId="0" borderId="0" xfId="19" applyFont="1" applyFill="1" applyAlignment="1">
      <alignment vertical="top"/>
    </xf>
    <xf numFmtId="0" fontId="13" fillId="0" borderId="0" xfId="19" applyFont="1" applyFill="1" applyAlignment="1">
      <alignment vertical="center"/>
    </xf>
    <xf numFmtId="2" fontId="13" fillId="0" borderId="0" xfId="19" applyNumberFormat="1" applyFont="1" applyFill="1" applyAlignment="1">
      <alignment vertical="center"/>
    </xf>
    <xf numFmtId="0" fontId="13" fillId="0" borderId="0" xfId="19" applyFont="1" applyFill="1" applyAlignment="1">
      <alignment horizontal="left"/>
    </xf>
    <xf numFmtId="2" fontId="37" fillId="0" borderId="0" xfId="19" applyNumberFormat="1" applyFont="1" applyFill="1" applyAlignment="1">
      <alignment vertical="center"/>
    </xf>
    <xf numFmtId="0" fontId="37" fillId="0" borderId="0" xfId="19" applyFont="1" applyFill="1" applyAlignment="1">
      <alignment vertical="center"/>
    </xf>
    <xf numFmtId="0" fontId="37" fillId="0" borderId="0" xfId="19" applyFont="1" applyFill="1"/>
    <xf numFmtId="0" fontId="37" fillId="0" borderId="0" xfId="19" applyFont="1" applyFill="1" applyAlignment="1"/>
    <xf numFmtId="0" fontId="32" fillId="0" borderId="0" xfId="11" applyFont="1" applyFill="1" applyBorder="1" applyAlignment="1">
      <alignment horizontal="center" vertical="center"/>
    </xf>
    <xf numFmtId="0" fontId="37" fillId="0" borderId="0" xfId="19" applyFont="1" applyFill="1" applyBorder="1"/>
    <xf numFmtId="2" fontId="37" fillId="0" borderId="0" xfId="19" applyNumberFormat="1" applyFont="1" applyFill="1"/>
    <xf numFmtId="0" fontId="37" fillId="0" borderId="0" xfId="19" applyFont="1" applyFill="1" applyAlignment="1" applyProtection="1">
      <alignment horizontal="fill"/>
    </xf>
    <xf numFmtId="0" fontId="30" fillId="0" borderId="0" xfId="19" applyFont="1" applyFill="1" applyAlignment="1" applyProtection="1">
      <alignment horizontal="centerContinuous" wrapText="1"/>
    </xf>
    <xf numFmtId="0" fontId="24" fillId="0" borderId="0" xfId="19" applyFont="1" applyFill="1" applyAlignment="1"/>
    <xf numFmtId="0" fontId="23" fillId="0" borderId="0" xfId="19" applyFont="1" applyFill="1" applyAlignment="1">
      <alignment horizontal="centerContinuous"/>
    </xf>
    <xf numFmtId="0" fontId="41" fillId="0" borderId="0" xfId="19" applyFont="1" applyFill="1" applyAlignment="1">
      <alignment horizontal="centerContinuous" vertical="center"/>
    </xf>
    <xf numFmtId="0" fontId="41" fillId="0" borderId="0" xfId="19" applyFont="1" applyFill="1"/>
    <xf numFmtId="0" fontId="23" fillId="0" borderId="0" xfId="19" applyFont="1" applyFill="1"/>
    <xf numFmtId="0" fontId="13" fillId="0" borderId="46" xfId="19" applyFont="1" applyFill="1" applyBorder="1" applyAlignment="1">
      <alignment horizontal="center" vertical="center"/>
    </xf>
    <xf numFmtId="0" fontId="13" fillId="0" borderId="83" xfId="19" applyFont="1" applyFill="1" applyBorder="1" applyAlignment="1">
      <alignment horizontal="center" vertical="center"/>
    </xf>
    <xf numFmtId="0" fontId="13" fillId="0" borderId="83" xfId="19" applyFont="1" applyFill="1" applyBorder="1" applyAlignment="1" applyProtection="1">
      <alignment horizontal="centerContinuous" vertical="center"/>
    </xf>
    <xf numFmtId="0" fontId="13" fillId="0" borderId="83" xfId="19" quotePrefix="1" applyFont="1" applyFill="1" applyBorder="1" applyAlignment="1" applyProtection="1">
      <alignment horizontal="centerContinuous" vertical="center"/>
    </xf>
    <xf numFmtId="0" fontId="13" fillId="0" borderId="20" xfId="19" applyFont="1" applyFill="1" applyBorder="1" applyAlignment="1" applyProtection="1">
      <alignment horizontal="center" vertical="center"/>
    </xf>
    <xf numFmtId="0" fontId="13" fillId="0" borderId="40" xfId="19" applyFont="1" applyFill="1" applyBorder="1" applyAlignment="1">
      <alignment horizontal="center" vertical="center"/>
    </xf>
    <xf numFmtId="0" fontId="13" fillId="0" borderId="5" xfId="19" applyFont="1" applyFill="1" applyBorder="1" applyAlignment="1" applyProtection="1">
      <alignment horizontal="centerContinuous" vertical="center"/>
    </xf>
    <xf numFmtId="0" fontId="13" fillId="0" borderId="86" xfId="19" applyFont="1" applyFill="1" applyBorder="1" applyAlignment="1" applyProtection="1">
      <alignment horizontal="centerContinuous" vertical="center"/>
    </xf>
    <xf numFmtId="0" fontId="13" fillId="0" borderId="20" xfId="19" applyFont="1" applyFill="1" applyBorder="1" applyAlignment="1" applyProtection="1">
      <alignment horizontal="center" wrapText="1"/>
    </xf>
    <xf numFmtId="185" fontId="13" fillId="0" borderId="40" xfId="19" applyNumberFormat="1" applyFont="1" applyFill="1" applyBorder="1" applyAlignment="1">
      <alignment vertical="top"/>
    </xf>
    <xf numFmtId="230" fontId="32" fillId="0" borderId="22" xfId="19" applyNumberFormat="1" applyFont="1" applyFill="1" applyBorder="1" applyAlignment="1">
      <alignment vertical="center"/>
    </xf>
    <xf numFmtId="164" fontId="13" fillId="0" borderId="14" xfId="19" applyNumberFormat="1" applyFont="1" applyFill="1" applyBorder="1" applyAlignment="1">
      <alignment vertical="center"/>
    </xf>
    <xf numFmtId="189" fontId="13" fillId="0" borderId="0" xfId="19" applyNumberFormat="1" applyFont="1" applyFill="1" applyBorder="1" applyAlignment="1">
      <alignment vertical="center"/>
    </xf>
    <xf numFmtId="164" fontId="13" fillId="0" borderId="0" xfId="19" applyNumberFormat="1" applyFont="1" applyFill="1" applyBorder="1" applyAlignment="1">
      <alignment vertical="center"/>
    </xf>
    <xf numFmtId="185" fontId="13" fillId="0" borderId="40" xfId="19" applyNumberFormat="1" applyFont="1" applyFill="1" applyBorder="1" applyAlignment="1"/>
    <xf numFmtId="172" fontId="32" fillId="0" borderId="23" xfId="19" applyNumberFormat="1" applyFont="1" applyFill="1" applyBorder="1" applyAlignment="1">
      <alignment vertical="center"/>
    </xf>
    <xf numFmtId="164" fontId="13" fillId="0" borderId="16" xfId="19" applyNumberFormat="1" applyFont="1" applyFill="1" applyBorder="1" applyAlignment="1">
      <alignment vertical="center"/>
    </xf>
    <xf numFmtId="164" fontId="13" fillId="0" borderId="17" xfId="19" applyNumberFormat="1" applyFont="1" applyFill="1" applyBorder="1" applyAlignment="1">
      <alignment vertical="center"/>
    </xf>
    <xf numFmtId="229" fontId="32" fillId="0" borderId="19" xfId="19" applyNumberFormat="1" applyFont="1" applyFill="1" applyBorder="1" applyAlignment="1">
      <alignment horizontal="center" vertical="center"/>
    </xf>
    <xf numFmtId="185" fontId="13" fillId="0" borderId="46" xfId="19" applyNumberFormat="1" applyFont="1" applyFill="1" applyBorder="1" applyAlignment="1"/>
    <xf numFmtId="164" fontId="13" fillId="0" borderId="1" xfId="19" applyNumberFormat="1" applyFont="1" applyFill="1" applyBorder="1" applyAlignment="1">
      <alignment vertical="center"/>
    </xf>
    <xf numFmtId="189" fontId="13" fillId="0" borderId="2" xfId="19" applyNumberFormat="1" applyFont="1" applyFill="1" applyBorder="1" applyAlignment="1">
      <alignment vertical="center"/>
    </xf>
    <xf numFmtId="164" fontId="13" fillId="0" borderId="2" xfId="19" applyNumberFormat="1" applyFont="1" applyFill="1" applyBorder="1" applyAlignment="1">
      <alignment vertical="center"/>
    </xf>
    <xf numFmtId="229" fontId="32" fillId="0" borderId="21" xfId="19" applyNumberFormat="1" applyFont="1" applyFill="1" applyBorder="1" applyAlignment="1">
      <alignment horizontal="center" vertical="center"/>
    </xf>
    <xf numFmtId="164" fontId="13" fillId="0" borderId="5" xfId="19" applyNumberFormat="1" applyFont="1" applyFill="1" applyBorder="1" applyAlignment="1">
      <alignment vertical="center"/>
    </xf>
    <xf numFmtId="185" fontId="13" fillId="0" borderId="40" xfId="19" applyNumberFormat="1" applyFont="1" applyFill="1" applyBorder="1" applyAlignment="1">
      <alignment vertical="center"/>
    </xf>
    <xf numFmtId="0" fontId="13" fillId="0" borderId="0" xfId="19" applyFont="1" applyFill="1" applyBorder="1"/>
    <xf numFmtId="185" fontId="13" fillId="0" borderId="0" xfId="19" applyNumberFormat="1" applyFont="1" applyFill="1" applyBorder="1" applyAlignment="1">
      <alignment vertical="center"/>
    </xf>
    <xf numFmtId="229" fontId="13" fillId="0" borderId="0" xfId="19" applyNumberFormat="1" applyFont="1" applyFill="1" applyBorder="1" applyAlignment="1">
      <alignment horizontal="center" vertical="center"/>
    </xf>
    <xf numFmtId="189" fontId="13" fillId="0" borderId="0" xfId="19" applyNumberFormat="1" applyFont="1" applyFill="1" applyBorder="1" applyAlignment="1"/>
    <xf numFmtId="164" fontId="13" fillId="0" borderId="0" xfId="19" applyNumberFormat="1" applyFont="1" applyFill="1" applyBorder="1" applyAlignment="1"/>
    <xf numFmtId="189" fontId="13" fillId="0" borderId="17" xfId="19" applyNumberFormat="1" applyFont="1" applyFill="1" applyBorder="1" applyAlignment="1">
      <alignment vertical="center"/>
    </xf>
    <xf numFmtId="0" fontId="13" fillId="0" borderId="0" xfId="19" applyFont="1" applyFill="1" applyAlignment="1"/>
    <xf numFmtId="185" fontId="13" fillId="0" borderId="34" xfId="19" applyNumberFormat="1" applyFont="1" applyFill="1" applyBorder="1" applyAlignment="1">
      <alignment vertical="center"/>
    </xf>
    <xf numFmtId="185" fontId="13" fillId="0" borderId="48" xfId="19" applyNumberFormat="1" applyFont="1" applyFill="1" applyBorder="1" applyAlignment="1">
      <alignment vertical="center"/>
    </xf>
    <xf numFmtId="185" fontId="13" fillId="0" borderId="0" xfId="19" applyNumberFormat="1" applyFont="1" applyFill="1" applyAlignment="1"/>
    <xf numFmtId="2" fontId="13" fillId="0" borderId="0" xfId="19" applyNumberFormat="1" applyFont="1" applyFill="1" applyAlignment="1"/>
    <xf numFmtId="189" fontId="13" fillId="0" borderId="0" xfId="19" applyNumberFormat="1" applyFont="1" applyFill="1" applyAlignment="1"/>
    <xf numFmtId="189" fontId="13" fillId="0" borderId="0" xfId="19" applyNumberFormat="1" applyFont="1" applyFill="1" applyAlignment="1">
      <alignment vertical="center"/>
    </xf>
    <xf numFmtId="185" fontId="13" fillId="0" borderId="0" xfId="19" applyNumberFormat="1" applyFont="1" applyFill="1" applyAlignment="1">
      <alignment vertical="center"/>
    </xf>
    <xf numFmtId="189" fontId="37" fillId="0" borderId="0" xfId="19" applyNumberFormat="1" applyFont="1" applyFill="1"/>
    <xf numFmtId="0" fontId="30" fillId="0" borderId="0" xfId="2" applyFont="1" applyAlignment="1">
      <alignment horizontal="centerContinuous"/>
    </xf>
    <xf numFmtId="0" fontId="13" fillId="0" borderId="0" xfId="2" applyFont="1" applyAlignment="1">
      <alignment horizontal="centerContinuous"/>
    </xf>
    <xf numFmtId="0" fontId="13" fillId="0" borderId="0" xfId="2" applyFont="1" applyAlignment="1">
      <alignment horizontal="centerContinuous" vertical="center"/>
    </xf>
    <xf numFmtId="0" fontId="13" fillId="0" borderId="0" xfId="2" applyFont="1" applyBorder="1" applyAlignment="1">
      <alignment vertical="center"/>
    </xf>
    <xf numFmtId="0" fontId="13" fillId="0" borderId="13" xfId="2" applyFont="1" applyBorder="1" applyAlignment="1">
      <alignment horizontal="center" vertical="center"/>
    </xf>
    <xf numFmtId="0" fontId="13" fillId="0" borderId="13" xfId="2" applyNumberFormat="1" applyFont="1" applyBorder="1" applyAlignment="1">
      <alignment horizontal="center" vertical="center"/>
    </xf>
    <xf numFmtId="0" fontId="13" fillId="0" borderId="12" xfId="2" applyNumberFormat="1" applyFont="1" applyBorder="1" applyAlignment="1">
      <alignment horizontal="center" vertical="center"/>
    </xf>
    <xf numFmtId="0" fontId="13" fillId="0" borderId="11" xfId="2" applyNumberFormat="1" applyFont="1" applyBorder="1" applyAlignment="1">
      <alignment horizontal="center" vertical="center" wrapText="1"/>
    </xf>
    <xf numFmtId="0" fontId="13" fillId="0" borderId="67" xfId="2" applyFont="1" applyFill="1" applyBorder="1" applyAlignment="1">
      <alignment vertical="center"/>
    </xf>
    <xf numFmtId="228" fontId="13" fillId="0" borderId="0" xfId="2" applyNumberFormat="1" applyFont="1" applyFill="1" applyBorder="1" applyAlignment="1">
      <alignment horizontal="right" vertical="center"/>
    </xf>
    <xf numFmtId="228" fontId="13" fillId="0" borderId="0" xfId="2" applyNumberFormat="1" applyFont="1" applyFill="1" applyBorder="1" applyAlignment="1">
      <alignment horizontal="center" vertical="center"/>
    </xf>
    <xf numFmtId="228" fontId="24" fillId="0" borderId="0" xfId="2" applyNumberFormat="1" applyFont="1"/>
    <xf numFmtId="0" fontId="24" fillId="0" borderId="0" xfId="2" applyFont="1" applyFill="1"/>
    <xf numFmtId="228" fontId="13" fillId="0" borderId="0" xfId="2" applyNumberFormat="1" applyFont="1" applyAlignment="1">
      <alignment horizontal="center"/>
    </xf>
    <xf numFmtId="0" fontId="13" fillId="0" borderId="0" xfId="2" applyFont="1" applyAlignment="1">
      <alignment horizontal="center"/>
    </xf>
    <xf numFmtId="0" fontId="44" fillId="0" borderId="0" xfId="2" applyFont="1" applyAlignment="1">
      <alignment horizontal="center"/>
    </xf>
    <xf numFmtId="0" fontId="13" fillId="0" borderId="0" xfId="2" applyFont="1"/>
    <xf numFmtId="228" fontId="13" fillId="0" borderId="0" xfId="2" applyNumberFormat="1" applyFont="1"/>
    <xf numFmtId="0" fontId="46" fillId="0" borderId="0" xfId="0" applyFont="1" applyFill="1" applyAlignment="1">
      <alignment horizontal="centerContinuous" vertical="center"/>
    </xf>
    <xf numFmtId="0" fontId="46" fillId="0" borderId="0" xfId="0" applyFont="1"/>
    <xf numFmtId="0" fontId="13" fillId="0" borderId="0" xfId="0" applyFont="1" applyFill="1" applyBorder="1" applyAlignment="1">
      <alignment vertical="center"/>
    </xf>
    <xf numFmtId="0" fontId="29" fillId="0" borderId="0" xfId="0" applyFont="1" applyAlignment="1">
      <alignment horizontal="left" vertical="top"/>
    </xf>
    <xf numFmtId="0" fontId="30" fillId="0" borderId="0" xfId="2" applyFont="1" applyFill="1" applyAlignment="1">
      <alignment horizontal="centerContinuous"/>
    </xf>
    <xf numFmtId="0" fontId="24" fillId="0" borderId="0" xfId="2" applyFont="1" applyFill="1" applyAlignment="1">
      <alignment horizontal="centerContinuous" vertical="center"/>
    </xf>
    <xf numFmtId="0" fontId="23" fillId="0" borderId="0" xfId="2" applyFont="1" applyFill="1"/>
    <xf numFmtId="0" fontId="13" fillId="0" borderId="0" xfId="2" applyFont="1" applyFill="1" applyBorder="1" applyAlignment="1">
      <alignment horizontal="center" vertical="center"/>
    </xf>
    <xf numFmtId="1" fontId="13" fillId="0" borderId="5" xfId="2" applyNumberFormat="1" applyFont="1" applyFill="1" applyBorder="1" applyAlignment="1">
      <alignment vertical="center"/>
    </xf>
    <xf numFmtId="172" fontId="13" fillId="0" borderId="0" xfId="2" applyNumberFormat="1" applyFont="1" applyFill="1" applyBorder="1" applyAlignment="1">
      <alignment horizontal="center" vertical="center"/>
    </xf>
    <xf numFmtId="172" fontId="32" fillId="0" borderId="0" xfId="2" applyNumberFormat="1" applyFont="1" applyFill="1" applyBorder="1" applyAlignment="1">
      <alignment horizontal="center" vertical="center"/>
    </xf>
    <xf numFmtId="172" fontId="32" fillId="0" borderId="17" xfId="2" applyNumberFormat="1" applyFont="1" applyFill="1" applyBorder="1" applyAlignment="1">
      <alignment horizontal="center" vertical="center"/>
    </xf>
    <xf numFmtId="0" fontId="24" fillId="0" borderId="0" xfId="2" applyFont="1" applyFill="1" applyBorder="1"/>
    <xf numFmtId="0" fontId="29" fillId="0" borderId="0" xfId="0" applyFont="1" applyAlignment="1">
      <alignment vertical="top"/>
    </xf>
    <xf numFmtId="0" fontId="24" fillId="0" borderId="0" xfId="2" applyFont="1" applyFill="1" applyAlignment="1">
      <alignment vertical="top"/>
    </xf>
    <xf numFmtId="0" fontId="24" fillId="0" borderId="0" xfId="2" applyFont="1" applyFill="1" applyBorder="1" applyAlignment="1">
      <alignment vertical="top"/>
    </xf>
    <xf numFmtId="0" fontId="23" fillId="0" borderId="0" xfId="0" applyFont="1" applyFill="1" applyAlignment="1">
      <alignment horizontal="centerContinuous" vertical="center"/>
    </xf>
    <xf numFmtId="0" fontId="23" fillId="0" borderId="0" xfId="2" applyFont="1" applyFill="1" applyAlignment="1">
      <alignment horizontal="centerContinuous" vertical="center"/>
    </xf>
    <xf numFmtId="0" fontId="13" fillId="0" borderId="20" xfId="0" applyFont="1" applyFill="1" applyBorder="1" applyAlignment="1">
      <alignment horizontal="center" vertical="center" wrapText="1"/>
    </xf>
    <xf numFmtId="0" fontId="43" fillId="0" borderId="0" xfId="0" applyFont="1" applyAlignment="1">
      <alignment vertical="center" readingOrder="1"/>
    </xf>
    <xf numFmtId="0" fontId="51" fillId="0" borderId="0" xfId="1" applyNumberFormat="1" applyFont="1" applyFill="1" applyBorder="1" applyProtection="1">
      <protection hidden="1"/>
    </xf>
    <xf numFmtId="0" fontId="30" fillId="0" borderId="0" xfId="2" applyFont="1" applyFill="1" applyAlignment="1">
      <alignment horizontal="centerContinuous" vertical="center"/>
    </xf>
    <xf numFmtId="0" fontId="23" fillId="0" borderId="0" xfId="2" applyFont="1" applyFill="1" applyBorder="1" applyAlignment="1">
      <alignment horizontal="centerContinuous" vertical="center"/>
    </xf>
    <xf numFmtId="0" fontId="48" fillId="0" borderId="5" xfId="2" applyFont="1" applyFill="1" applyBorder="1" applyAlignment="1">
      <alignment horizontal="centerContinuous" vertical="center"/>
    </xf>
    <xf numFmtId="0" fontId="48" fillId="0" borderId="0" xfId="2" applyFont="1" applyFill="1" applyBorder="1" applyAlignment="1">
      <alignment horizontal="centerContinuous" vertical="center"/>
    </xf>
    <xf numFmtId="172" fontId="49" fillId="0" borderId="0" xfId="2" applyNumberFormat="1" applyFont="1" applyFill="1" applyBorder="1" applyAlignment="1">
      <alignment horizontal="center"/>
    </xf>
    <xf numFmtId="172" fontId="13" fillId="0" borderId="15" xfId="2" applyNumberFormat="1" applyFont="1" applyFill="1" applyBorder="1" applyAlignment="1">
      <alignment horizontal="center" vertical="center"/>
    </xf>
    <xf numFmtId="0" fontId="13" fillId="0" borderId="0" xfId="2" applyFont="1" applyFill="1" applyBorder="1" applyAlignment="1">
      <alignment horizontal="right" vertical="center"/>
    </xf>
    <xf numFmtId="0" fontId="24" fillId="0" borderId="15" xfId="2" applyFont="1" applyFill="1" applyBorder="1"/>
    <xf numFmtId="172" fontId="24" fillId="0" borderId="0" xfId="2" applyNumberFormat="1" applyFont="1" applyFill="1"/>
    <xf numFmtId="0" fontId="30" fillId="0" borderId="0" xfId="0" applyFont="1" applyAlignment="1">
      <alignment horizontal="centerContinuous"/>
    </xf>
    <xf numFmtId="0" fontId="13" fillId="0" borderId="0" xfId="0" applyFont="1" applyAlignment="1">
      <alignment horizontal="centerContinuous"/>
    </xf>
    <xf numFmtId="0" fontId="23" fillId="0" borderId="0" xfId="0" applyFont="1" applyAlignment="1">
      <alignment horizontal="centerContinuous" vertical="center"/>
    </xf>
    <xf numFmtId="0" fontId="13" fillId="0" borderId="0" xfId="0" applyFont="1" applyAlignment="1">
      <alignment horizontal="centerContinuous" vertical="center"/>
    </xf>
    <xf numFmtId="0" fontId="23" fillId="0" borderId="65" xfId="0" applyFont="1" applyBorder="1" applyAlignment="1">
      <alignment horizontal="center" vertical="center"/>
    </xf>
    <xf numFmtId="0" fontId="23" fillId="0" borderId="70" xfId="0" applyFont="1" applyBorder="1" applyAlignment="1">
      <alignment horizontal="center" vertical="center"/>
    </xf>
    <xf numFmtId="0" fontId="23" fillId="0" borderId="26" xfId="0" applyFont="1" applyBorder="1" applyAlignment="1">
      <alignment horizontal="center" vertical="center"/>
    </xf>
    <xf numFmtId="0" fontId="23" fillId="0" borderId="4" xfId="0" applyFont="1" applyBorder="1" applyAlignment="1">
      <alignment horizontal="center" vertical="center"/>
    </xf>
    <xf numFmtId="0" fontId="23" fillId="0" borderId="2" xfId="0" applyFont="1" applyBorder="1" applyAlignment="1">
      <alignment horizontal="center" vertical="center"/>
    </xf>
    <xf numFmtId="0" fontId="23" fillId="0" borderId="84" xfId="0" applyFont="1" applyBorder="1" applyAlignment="1">
      <alignment horizontal="center" vertical="center"/>
    </xf>
    <xf numFmtId="0" fontId="23" fillId="0" borderId="0" xfId="0" applyFont="1" applyBorder="1" applyAlignment="1">
      <alignment horizontal="centerContinuous" vertical="center"/>
    </xf>
    <xf numFmtId="0" fontId="23" fillId="0" borderId="6" xfId="0" applyFont="1" applyBorder="1" applyAlignment="1">
      <alignment horizontal="centerContinuous" vertical="center"/>
    </xf>
    <xf numFmtId="0" fontId="23" fillId="0" borderId="30" xfId="0" applyFont="1" applyBorder="1" applyAlignment="1">
      <alignment horizontal="centerContinuous" vertical="center"/>
    </xf>
    <xf numFmtId="0" fontId="23" fillId="0" borderId="67" xfId="0" applyFont="1" applyBorder="1" applyAlignment="1">
      <alignment horizontal="centerContinuous" vertical="center"/>
    </xf>
    <xf numFmtId="0" fontId="23" fillId="0" borderId="36" xfId="0" applyFont="1" applyBorder="1" applyAlignment="1">
      <alignment horizontal="center" vertical="top"/>
    </xf>
    <xf numFmtId="0" fontId="23" fillId="0" borderId="41" xfId="0" applyFont="1" applyBorder="1" applyAlignment="1">
      <alignment horizontal="centerContinuous" vertical="center"/>
    </xf>
    <xf numFmtId="0" fontId="23" fillId="0" borderId="37" xfId="0" applyFont="1" applyBorder="1" applyAlignment="1">
      <alignment horizontal="centerContinuous" vertical="center"/>
    </xf>
    <xf numFmtId="0" fontId="23" fillId="0" borderId="38" xfId="0" applyFont="1" applyBorder="1" applyAlignment="1">
      <alignment horizontal="centerContinuous" vertical="center"/>
    </xf>
    <xf numFmtId="0" fontId="23" fillId="0" borderId="33" xfId="0" applyFont="1" applyBorder="1" applyAlignment="1">
      <alignment horizontal="center" vertical="top"/>
    </xf>
    <xf numFmtId="0" fontId="46" fillId="0" borderId="0" xfId="0" applyFont="1" applyAlignment="1"/>
    <xf numFmtId="185" fontId="23" fillId="0" borderId="40" xfId="0" applyNumberFormat="1" applyFont="1" applyBorder="1" applyAlignment="1">
      <alignment horizontal="left" vertical="top"/>
    </xf>
    <xf numFmtId="0" fontId="43" fillId="0" borderId="0" xfId="0" applyFont="1" applyAlignment="1">
      <alignment vertical="top"/>
    </xf>
    <xf numFmtId="185" fontId="23" fillId="0" borderId="48" xfId="0" applyNumberFormat="1" applyFont="1" applyBorder="1" applyAlignment="1">
      <alignment horizontal="left" vertical="top"/>
    </xf>
    <xf numFmtId="185" fontId="23" fillId="0" borderId="43" xfId="0" applyNumberFormat="1" applyFont="1" applyBorder="1" applyAlignment="1">
      <alignment horizontal="left" vertical="top"/>
    </xf>
    <xf numFmtId="178" fontId="47" fillId="0" borderId="0" xfId="0" applyNumberFormat="1" applyFont="1" applyBorder="1" applyAlignment="1">
      <alignment horizontal="center" vertical="top"/>
    </xf>
    <xf numFmtId="178" fontId="47" fillId="0" borderId="27" xfId="0" applyNumberFormat="1" applyFont="1" applyBorder="1" applyAlignment="1">
      <alignment horizontal="center" vertical="top"/>
    </xf>
    <xf numFmtId="0" fontId="47" fillId="0" borderId="15" xfId="0" applyFont="1" applyBorder="1" applyAlignment="1">
      <alignment horizontal="center" vertical="top"/>
    </xf>
    <xf numFmtId="178" fontId="47" fillId="0" borderId="6" xfId="0" applyNumberFormat="1" applyFont="1" applyBorder="1" applyAlignment="1">
      <alignment horizontal="center" vertical="top"/>
    </xf>
    <xf numFmtId="178" fontId="47" fillId="0" borderId="15" xfId="0" applyNumberFormat="1" applyFont="1" applyBorder="1" applyAlignment="1">
      <alignment horizontal="center" vertical="top"/>
    </xf>
    <xf numFmtId="0" fontId="47" fillId="0" borderId="0" xfId="0" applyFont="1" applyBorder="1" applyAlignment="1">
      <alignment horizontal="center" vertical="top"/>
    </xf>
    <xf numFmtId="0" fontId="47" fillId="0" borderId="6" xfId="0" applyFont="1" applyBorder="1" applyAlignment="1">
      <alignment horizontal="center" vertical="top"/>
    </xf>
    <xf numFmtId="2" fontId="47" fillId="0" borderId="15" xfId="0" applyNumberFormat="1" applyFont="1" applyBorder="1" applyAlignment="1">
      <alignment horizontal="center" vertical="top"/>
    </xf>
    <xf numFmtId="178" fontId="47" fillId="0" borderId="17" xfId="0" applyNumberFormat="1" applyFont="1" applyBorder="1" applyAlignment="1">
      <alignment horizontal="center" vertical="top"/>
    </xf>
    <xf numFmtId="178" fontId="47" fillId="0" borderId="24" xfId="0" applyNumberFormat="1" applyFont="1" applyBorder="1" applyAlignment="1">
      <alignment horizontal="center" vertical="top"/>
    </xf>
    <xf numFmtId="178" fontId="47" fillId="0" borderId="19" xfId="0" applyNumberFormat="1" applyFont="1" applyBorder="1" applyAlignment="1">
      <alignment horizontal="center" vertical="top"/>
    </xf>
    <xf numFmtId="0" fontId="47" fillId="0" borderId="0" xfId="0" quotePrefix="1" applyFont="1" applyAlignment="1">
      <alignment vertical="top"/>
    </xf>
    <xf numFmtId="0" fontId="46" fillId="0" borderId="0" xfId="0" applyFont="1" applyAlignment="1">
      <alignment vertical="top"/>
    </xf>
    <xf numFmtId="178" fontId="46" fillId="0" borderId="0" xfId="0" applyNumberFormat="1" applyFont="1" applyAlignment="1">
      <alignment vertical="top"/>
    </xf>
    <xf numFmtId="0" fontId="47" fillId="0" borderId="0" xfId="0" applyFont="1" applyAlignment="1">
      <alignment vertical="top"/>
    </xf>
    <xf numFmtId="0" fontId="51" fillId="0" borderId="0" xfId="1" applyNumberFormat="1" applyFont="1" applyFill="1" applyBorder="1" applyAlignment="1" applyProtection="1">
      <alignment vertical="top"/>
      <protection hidden="1"/>
    </xf>
    <xf numFmtId="0" fontId="30" fillId="0" borderId="0" xfId="2" applyFont="1" applyAlignment="1">
      <alignment horizontal="centerContinuous" vertical="center" wrapText="1"/>
    </xf>
    <xf numFmtId="0" fontId="13" fillId="0" borderId="40" xfId="2" applyFont="1" applyBorder="1" applyAlignment="1">
      <alignment vertical="center"/>
    </xf>
    <xf numFmtId="0" fontId="24" fillId="0" borderId="0" xfId="2" applyFont="1" applyBorder="1"/>
    <xf numFmtId="0" fontId="13" fillId="0" borderId="0" xfId="2" applyFont="1" applyAlignment="1">
      <alignment horizontal="left"/>
    </xf>
    <xf numFmtId="0" fontId="24" fillId="0" borderId="0" xfId="2" applyFont="1" applyAlignment="1">
      <alignment horizontal="centerContinuous" vertical="top"/>
    </xf>
    <xf numFmtId="0" fontId="30" fillId="0" borderId="0" xfId="2" applyFont="1" applyAlignment="1">
      <alignment horizontal="centerContinuous" vertical="top"/>
    </xf>
    <xf numFmtId="0" fontId="13" fillId="0" borderId="38" xfId="2" applyFont="1" applyBorder="1" applyAlignment="1">
      <alignment horizontal="centerContinuous" vertical="center"/>
    </xf>
    <xf numFmtId="0" fontId="13" fillId="0" borderId="39" xfId="2" applyFont="1" applyBorder="1" applyAlignment="1">
      <alignment horizontal="centerContinuous" vertical="center"/>
    </xf>
    <xf numFmtId="0" fontId="13" fillId="0" borderId="41" xfId="2" applyFont="1" applyBorder="1" applyAlignment="1">
      <alignment horizontal="centerContinuous" vertical="center"/>
    </xf>
    <xf numFmtId="0" fontId="13" fillId="0" borderId="47" xfId="2" applyFont="1" applyBorder="1" applyAlignment="1">
      <alignment horizontal="centerContinuous" vertical="center"/>
    </xf>
    <xf numFmtId="0" fontId="24" fillId="0" borderId="74" xfId="2" applyFont="1" applyBorder="1" applyAlignment="1">
      <alignment vertical="center"/>
    </xf>
    <xf numFmtId="0" fontId="24" fillId="0" borderId="67" xfId="2" applyFont="1" applyBorder="1" applyAlignment="1">
      <alignment vertical="center"/>
    </xf>
    <xf numFmtId="0" fontId="24" fillId="0" borderId="27" xfId="2" applyFont="1" applyBorder="1" applyAlignment="1">
      <alignment vertical="center"/>
    </xf>
    <xf numFmtId="0" fontId="32" fillId="0" borderId="0" xfId="2" applyFont="1" applyBorder="1" applyAlignment="1">
      <alignment vertical="center"/>
    </xf>
    <xf numFmtId="0" fontId="32" fillId="0" borderId="7" xfId="2" applyFont="1" applyBorder="1" applyAlignment="1">
      <alignment vertical="center"/>
    </xf>
    <xf numFmtId="0" fontId="32" fillId="0" borderId="27" xfId="2" applyFont="1" applyBorder="1" applyAlignment="1">
      <alignment vertical="center"/>
    </xf>
    <xf numFmtId="0" fontId="32" fillId="0" borderId="30" xfId="2" applyFont="1" applyBorder="1" applyAlignment="1">
      <alignment vertical="center"/>
    </xf>
    <xf numFmtId="0" fontId="32" fillId="0" borderId="15" xfId="2" applyFont="1" applyBorder="1" applyAlignment="1">
      <alignment vertical="center"/>
    </xf>
    <xf numFmtId="0" fontId="24" fillId="0" borderId="5" xfId="2" applyFont="1" applyBorder="1"/>
    <xf numFmtId="0" fontId="49" fillId="0" borderId="0" xfId="2" applyNumberFormat="1" applyFont="1" applyBorder="1" applyAlignment="1">
      <alignment vertical="center"/>
    </xf>
    <xf numFmtId="0" fontId="13" fillId="0" borderId="0" xfId="2" applyNumberFormat="1" applyFont="1" applyBorder="1" applyAlignment="1">
      <alignment vertical="center"/>
    </xf>
    <xf numFmtId="0" fontId="13" fillId="0" borderId="6" xfId="2" applyNumberFormat="1" applyFont="1" applyBorder="1" applyAlignment="1">
      <alignment vertical="center"/>
    </xf>
    <xf numFmtId="202" fontId="38" fillId="0" borderId="0" xfId="2" applyNumberFormat="1" applyFont="1" applyBorder="1" applyAlignment="1">
      <alignment horizontal="center" vertical="center"/>
    </xf>
    <xf numFmtId="202" fontId="38" fillId="0" borderId="9" xfId="2" applyNumberFormat="1" applyFont="1" applyBorder="1" applyAlignment="1">
      <alignment horizontal="center" vertical="center"/>
    </xf>
    <xf numFmtId="202" fontId="38" fillId="0" borderId="6" xfId="2" applyNumberFormat="1" applyFont="1" applyBorder="1" applyAlignment="1">
      <alignment horizontal="center" vertical="center"/>
    </xf>
    <xf numFmtId="202" fontId="38" fillId="0" borderId="14" xfId="2" applyNumberFormat="1" applyFont="1" applyBorder="1" applyAlignment="1">
      <alignment horizontal="center" vertical="center"/>
    </xf>
    <xf numFmtId="202" fontId="38" fillId="0" borderId="15" xfId="2" applyNumberFormat="1" applyFont="1" applyBorder="1" applyAlignment="1">
      <alignment horizontal="center" vertical="center"/>
    </xf>
    <xf numFmtId="0" fontId="13" fillId="0" borderId="5" xfId="2" applyFont="1" applyBorder="1" applyAlignment="1">
      <alignment vertical="center"/>
    </xf>
    <xf numFmtId="202" fontId="32" fillId="0" borderId="0" xfId="2" applyNumberFormat="1" applyFont="1" applyBorder="1" applyAlignment="1">
      <alignment horizontal="center" vertical="center"/>
    </xf>
    <xf numFmtId="202" fontId="32" fillId="0" borderId="9" xfId="2" applyNumberFormat="1" applyFont="1" applyBorder="1" applyAlignment="1">
      <alignment horizontal="center" vertical="center"/>
    </xf>
    <xf numFmtId="202" fontId="32" fillId="0" borderId="6" xfId="2" applyNumberFormat="1" applyFont="1" applyBorder="1" applyAlignment="1">
      <alignment horizontal="center" vertical="center"/>
    </xf>
    <xf numFmtId="202" fontId="32" fillId="0" borderId="14" xfId="2" applyNumberFormat="1" applyFont="1" applyBorder="1" applyAlignment="1">
      <alignment horizontal="center" vertical="center"/>
    </xf>
    <xf numFmtId="202" fontId="32" fillId="0" borderId="15" xfId="2" applyNumberFormat="1" applyFont="1" applyBorder="1" applyAlignment="1">
      <alignment horizontal="center" vertical="center"/>
    </xf>
    <xf numFmtId="203" fontId="13" fillId="0" borderId="0" xfId="2" applyNumberFormat="1" applyFont="1" applyFill="1" applyBorder="1" applyAlignment="1">
      <alignment horizontal="right" vertical="center"/>
    </xf>
    <xf numFmtId="0" fontId="24" fillId="0" borderId="9" xfId="2" applyFont="1" applyBorder="1"/>
    <xf numFmtId="0" fontId="24" fillId="0" borderId="15" xfId="2" applyFont="1" applyBorder="1"/>
    <xf numFmtId="0" fontId="13" fillId="0" borderId="5" xfId="2" applyFont="1" applyFill="1" applyBorder="1" applyAlignment="1">
      <alignment vertical="center"/>
    </xf>
    <xf numFmtId="0" fontId="13" fillId="0" borderId="0" xfId="2" applyNumberFormat="1" applyFont="1" applyFill="1" applyBorder="1" applyAlignment="1">
      <alignment vertical="center"/>
    </xf>
    <xf numFmtId="0" fontId="13" fillId="0" borderId="10" xfId="2" applyFont="1" applyBorder="1" applyAlignment="1">
      <alignment vertical="center"/>
    </xf>
    <xf numFmtId="0" fontId="13" fillId="0" borderId="11" xfId="2" applyFont="1" applyBorder="1" applyAlignment="1">
      <alignment vertical="center"/>
    </xf>
    <xf numFmtId="0" fontId="13" fillId="0" borderId="11" xfId="2" applyNumberFormat="1" applyFont="1" applyBorder="1" applyAlignment="1">
      <alignment vertical="center"/>
    </xf>
    <xf numFmtId="0" fontId="13" fillId="0" borderId="12" xfId="2" applyNumberFormat="1" applyFont="1" applyBorder="1" applyAlignment="1">
      <alignment vertical="center"/>
    </xf>
    <xf numFmtId="202" fontId="32" fillId="0" borderId="11" xfId="2" applyNumberFormat="1" applyFont="1" applyBorder="1" applyAlignment="1">
      <alignment horizontal="right" vertical="center"/>
    </xf>
    <xf numFmtId="202" fontId="32" fillId="0" borderId="13" xfId="2" applyNumberFormat="1" applyFont="1" applyBorder="1" applyAlignment="1">
      <alignment horizontal="center" vertical="center"/>
    </xf>
    <xf numFmtId="202" fontId="32" fillId="0" borderId="12" xfId="2" applyNumberFormat="1" applyFont="1" applyBorder="1" applyAlignment="1">
      <alignment horizontal="right" vertical="center"/>
    </xf>
    <xf numFmtId="202" fontId="32" fillId="0" borderId="28" xfId="2" applyNumberFormat="1" applyFont="1" applyBorder="1" applyAlignment="1">
      <alignment horizontal="right" vertical="center"/>
    </xf>
    <xf numFmtId="202" fontId="32" fillId="0" borderId="33" xfId="2" applyNumberFormat="1" applyFont="1" applyBorder="1" applyAlignment="1">
      <alignment horizontal="right" vertical="center"/>
    </xf>
    <xf numFmtId="0" fontId="13" fillId="0" borderId="6" xfId="2" applyFont="1" applyBorder="1" applyAlignment="1">
      <alignment vertical="center"/>
    </xf>
    <xf numFmtId="0" fontId="13" fillId="0" borderId="75" xfId="2" applyFont="1" applyBorder="1" applyAlignment="1">
      <alignment vertical="center"/>
    </xf>
    <xf numFmtId="0" fontId="49" fillId="0" borderId="0" xfId="2" applyFont="1" applyAlignment="1"/>
    <xf numFmtId="0" fontId="49" fillId="0" borderId="6" xfId="2" applyFont="1" applyBorder="1" applyAlignment="1"/>
    <xf numFmtId="0" fontId="24" fillId="0" borderId="6" xfId="2" applyFont="1" applyBorder="1"/>
    <xf numFmtId="0" fontId="49" fillId="0" borderId="0" xfId="2" applyNumberFormat="1" applyFont="1" applyBorder="1" applyAlignment="1">
      <alignment horizontal="left" vertical="center"/>
    </xf>
    <xf numFmtId="0" fontId="49" fillId="0" borderId="0" xfId="2" applyFont="1" applyBorder="1" applyAlignment="1">
      <alignment vertical="center"/>
    </xf>
    <xf numFmtId="0" fontId="30" fillId="0" borderId="0" xfId="2" applyFont="1"/>
    <xf numFmtId="0" fontId="49" fillId="0" borderId="6" xfId="2" applyNumberFormat="1" applyFont="1" applyBorder="1" applyAlignment="1">
      <alignment horizontal="right" vertical="center"/>
    </xf>
    <xf numFmtId="0" fontId="24" fillId="0" borderId="16" xfId="2" applyFont="1" applyBorder="1"/>
    <xf numFmtId="0" fontId="24" fillId="0" borderId="17" xfId="2" applyFont="1" applyBorder="1"/>
    <xf numFmtId="202" fontId="32" fillId="0" borderId="24" xfId="2" applyNumberFormat="1" applyFont="1" applyBorder="1" applyAlignment="1">
      <alignment horizontal="center" vertical="center"/>
    </xf>
    <xf numFmtId="0" fontId="24" fillId="0" borderId="24" xfId="2" applyFont="1" applyBorder="1"/>
    <xf numFmtId="0" fontId="24" fillId="0" borderId="19" xfId="2" applyFont="1" applyBorder="1"/>
    <xf numFmtId="0" fontId="49" fillId="0" borderId="0" xfId="2" applyFont="1"/>
    <xf numFmtId="0" fontId="13" fillId="0" borderId="0" xfId="2" quotePrefix="1" applyFont="1" applyAlignment="1"/>
    <xf numFmtId="0" fontId="13" fillId="0" borderId="0" xfId="2" quotePrefix="1" applyFont="1"/>
    <xf numFmtId="0" fontId="13" fillId="0" borderId="0" xfId="2" applyFont="1" applyAlignment="1">
      <alignment horizontal="right" vertical="center"/>
    </xf>
    <xf numFmtId="0" fontId="24" fillId="0" borderId="0" xfId="2" applyFont="1" applyBorder="1" applyAlignment="1">
      <alignment vertical="center"/>
    </xf>
    <xf numFmtId="0" fontId="30" fillId="0" borderId="0" xfId="2" applyNumberFormat="1" applyFont="1" applyBorder="1" applyAlignment="1">
      <alignment horizontal="centerContinuous" vertical="center"/>
    </xf>
    <xf numFmtId="0" fontId="24" fillId="0" borderId="0" xfId="2" applyFont="1" applyBorder="1" applyAlignment="1">
      <alignment horizontal="centerContinuous" vertical="center"/>
    </xf>
    <xf numFmtId="0" fontId="23" fillId="0" borderId="0" xfId="2" applyFont="1" applyBorder="1" applyAlignment="1">
      <alignment horizontal="centerContinuous" vertical="center"/>
    </xf>
    <xf numFmtId="49" fontId="13" fillId="0" borderId="26" xfId="2" applyNumberFormat="1" applyFont="1" applyBorder="1" applyAlignment="1">
      <alignment horizontal="centerContinuous" vertical="center"/>
    </xf>
    <xf numFmtId="49" fontId="13" fillId="0" borderId="4" xfId="2" applyNumberFormat="1" applyFont="1" applyBorder="1" applyAlignment="1">
      <alignment horizontal="centerContinuous" vertical="center"/>
    </xf>
    <xf numFmtId="49" fontId="13" fillId="0" borderId="41" xfId="2" applyNumberFormat="1" applyFont="1" applyBorder="1" applyAlignment="1">
      <alignment horizontal="centerContinuous" vertical="center"/>
    </xf>
    <xf numFmtId="49" fontId="13" fillId="0" borderId="37" xfId="2" applyNumberFormat="1" applyFont="1" applyBorder="1" applyAlignment="1">
      <alignment horizontal="centerContinuous" vertical="center"/>
    </xf>
    <xf numFmtId="49" fontId="13" fillId="0" borderId="38" xfId="2" applyNumberFormat="1" applyFont="1" applyBorder="1" applyAlignment="1">
      <alignment horizontal="centerContinuous" vertical="center"/>
    </xf>
    <xf numFmtId="49" fontId="13" fillId="0" borderId="11" xfId="2" applyNumberFormat="1" applyFont="1" applyBorder="1" applyAlignment="1">
      <alignment horizontal="centerContinuous" vertical="center"/>
    </xf>
    <xf numFmtId="49" fontId="13" fillId="0" borderId="12" xfId="2" applyNumberFormat="1" applyFont="1" applyBorder="1" applyAlignment="1">
      <alignment horizontal="centerContinuous" vertical="center"/>
    </xf>
    <xf numFmtId="49" fontId="13" fillId="0" borderId="36" xfId="2" applyNumberFormat="1" applyFont="1" applyBorder="1" applyAlignment="1">
      <alignment horizontal="centerContinuous" vertical="center"/>
    </xf>
    <xf numFmtId="0" fontId="13" fillId="0" borderId="5" xfId="2" applyNumberFormat="1" applyFont="1" applyBorder="1" applyAlignment="1">
      <alignment vertical="center"/>
    </xf>
    <xf numFmtId="196" fontId="13" fillId="0" borderId="30" xfId="2" applyNumberFormat="1" applyFont="1" applyBorder="1" applyAlignment="1">
      <alignment horizontal="center" vertical="center"/>
    </xf>
    <xf numFmtId="196" fontId="13" fillId="0" borderId="67" xfId="2" applyNumberFormat="1" applyFont="1" applyBorder="1" applyAlignment="1">
      <alignment horizontal="center" vertical="center"/>
    </xf>
    <xf numFmtId="196" fontId="13" fillId="0" borderId="27" xfId="2" applyNumberFormat="1" applyFont="1" applyBorder="1" applyAlignment="1">
      <alignment horizontal="center" vertical="center"/>
    </xf>
    <xf numFmtId="175" fontId="32" fillId="0" borderId="0" xfId="2" applyNumberFormat="1" applyFont="1" applyBorder="1" applyAlignment="1">
      <alignment horizontal="center" vertical="center"/>
    </xf>
    <xf numFmtId="197" fontId="13" fillId="0" borderId="14" xfId="2" applyNumberFormat="1" applyFont="1" applyBorder="1" applyAlignment="1">
      <alignment horizontal="center" vertical="center"/>
    </xf>
    <xf numFmtId="197" fontId="13" fillId="0" borderId="75" xfId="2" applyNumberFormat="1" applyFont="1" applyBorder="1" applyAlignment="1">
      <alignment horizontal="center" vertical="center"/>
    </xf>
    <xf numFmtId="198" fontId="49" fillId="0" borderId="14" xfId="2" applyNumberFormat="1" applyFont="1" applyBorder="1" applyAlignment="1">
      <alignment horizontal="right" vertical="center"/>
    </xf>
    <xf numFmtId="198" fontId="49" fillId="0" borderId="0" xfId="2" applyNumberFormat="1" applyFont="1" applyBorder="1" applyAlignment="1">
      <alignment horizontal="right" vertical="center"/>
    </xf>
    <xf numFmtId="189" fontId="38" fillId="0" borderId="14" xfId="2" applyNumberFormat="1" applyFont="1" applyBorder="1" applyAlignment="1">
      <alignment horizontal="right" vertical="center"/>
    </xf>
    <xf numFmtId="189" fontId="38" fillId="0" borderId="0" xfId="2" applyNumberFormat="1" applyFont="1" applyBorder="1" applyAlignment="1">
      <alignment horizontal="right" vertical="center"/>
    </xf>
    <xf numFmtId="189" fontId="49" fillId="0" borderId="14" xfId="2" applyNumberFormat="1" applyFont="1" applyBorder="1" applyAlignment="1">
      <alignment horizontal="right" vertical="center"/>
    </xf>
    <xf numFmtId="173" fontId="49" fillId="0" borderId="15" xfId="2" applyNumberFormat="1" applyFont="1" applyBorder="1" applyAlignment="1">
      <alignment horizontal="center" vertical="center"/>
    </xf>
    <xf numFmtId="198" fontId="13" fillId="0" borderId="14" xfId="2" applyNumberFormat="1" applyFont="1" applyBorder="1" applyAlignment="1">
      <alignment horizontal="right" vertical="center"/>
    </xf>
    <xf numFmtId="198" fontId="13" fillId="0" borderId="0" xfId="2" applyNumberFormat="1" applyFont="1" applyBorder="1" applyAlignment="1">
      <alignment horizontal="right" vertical="center"/>
    </xf>
    <xf numFmtId="189" fontId="32" fillId="0" borderId="14" xfId="2" applyNumberFormat="1" applyFont="1" applyBorder="1" applyAlignment="1">
      <alignment horizontal="right" vertical="center"/>
    </xf>
    <xf numFmtId="189" fontId="32" fillId="0" borderId="6" xfId="2" applyNumberFormat="1" applyFont="1" applyBorder="1" applyAlignment="1">
      <alignment horizontal="right" vertical="center"/>
    </xf>
    <xf numFmtId="189" fontId="13" fillId="0" borderId="14" xfId="2" applyNumberFormat="1" applyFont="1" applyBorder="1" applyAlignment="1">
      <alignment horizontal="right" vertical="center"/>
    </xf>
    <xf numFmtId="173" fontId="13" fillId="0" borderId="15" xfId="2" applyNumberFormat="1" applyFont="1" applyBorder="1" applyAlignment="1">
      <alignment horizontal="center" vertical="center"/>
    </xf>
    <xf numFmtId="196" fontId="13" fillId="0" borderId="14" xfId="2" applyNumberFormat="1" applyFont="1" applyBorder="1" applyAlignment="1">
      <alignment horizontal="center" vertical="center"/>
    </xf>
    <xf numFmtId="196" fontId="13" fillId="0" borderId="0" xfId="2" applyNumberFormat="1" applyFont="1" applyBorder="1" applyAlignment="1">
      <alignment horizontal="center" vertical="center"/>
    </xf>
    <xf numFmtId="175" fontId="32" fillId="0" borderId="14" xfId="2" applyNumberFormat="1" applyFont="1" applyBorder="1" applyAlignment="1">
      <alignment horizontal="center" vertical="center"/>
    </xf>
    <xf numFmtId="175" fontId="32" fillId="0" borderId="6" xfId="2" applyNumberFormat="1" applyFont="1" applyBorder="1" applyAlignment="1">
      <alignment horizontal="center" vertical="center"/>
    </xf>
    <xf numFmtId="173" fontId="13" fillId="0" borderId="14" xfId="2" applyNumberFormat="1" applyFont="1" applyBorder="1" applyAlignment="1">
      <alignment horizontal="center" vertical="center"/>
    </xf>
    <xf numFmtId="0" fontId="24" fillId="0" borderId="0" xfId="2" applyFont="1" applyAlignment="1">
      <alignment vertical="center"/>
    </xf>
    <xf numFmtId="0" fontId="24" fillId="0" borderId="14" xfId="2" applyFont="1" applyBorder="1" applyAlignment="1">
      <alignment vertical="center"/>
    </xf>
    <xf numFmtId="0" fontId="24" fillId="0" borderId="6" xfId="2" applyFont="1" applyBorder="1" applyAlignment="1">
      <alignment vertical="center"/>
    </xf>
    <xf numFmtId="0" fontId="24" fillId="0" borderId="0" xfId="2" applyFont="1" applyFill="1" applyAlignment="1">
      <alignment vertical="center"/>
    </xf>
    <xf numFmtId="0" fontId="24" fillId="0" borderId="14" xfId="2" applyFont="1" applyFill="1" applyBorder="1" applyAlignment="1">
      <alignment vertical="center"/>
    </xf>
    <xf numFmtId="0" fontId="24" fillId="0" borderId="6" xfId="2" applyFont="1" applyFill="1" applyBorder="1" applyAlignment="1">
      <alignment vertical="center"/>
    </xf>
    <xf numFmtId="0" fontId="24" fillId="0" borderId="15" xfId="2" applyFont="1" applyFill="1" applyBorder="1" applyAlignment="1">
      <alignment vertical="center"/>
    </xf>
    <xf numFmtId="196" fontId="13" fillId="0" borderId="14" xfId="2" applyNumberFormat="1" applyFont="1" applyFill="1" applyBorder="1" applyAlignment="1">
      <alignment horizontal="center" vertical="center"/>
    </xf>
    <xf numFmtId="196" fontId="13" fillId="0" borderId="0" xfId="2" applyNumberFormat="1" applyFont="1" applyFill="1" applyBorder="1" applyAlignment="1">
      <alignment horizontal="center" vertical="center"/>
    </xf>
    <xf numFmtId="196" fontId="13" fillId="0" borderId="0" xfId="2" applyNumberFormat="1" applyFont="1" applyFill="1" applyBorder="1" applyAlignment="1">
      <alignment horizontal="left" vertical="center"/>
    </xf>
    <xf numFmtId="175" fontId="32" fillId="0" borderId="14" xfId="2" applyNumberFormat="1" applyFont="1" applyFill="1" applyBorder="1" applyAlignment="1">
      <alignment horizontal="center" vertical="center"/>
    </xf>
    <xf numFmtId="175" fontId="32" fillId="0" borderId="6" xfId="2" applyNumberFormat="1" applyFont="1" applyFill="1" applyBorder="1" applyAlignment="1">
      <alignment horizontal="center" vertical="center"/>
    </xf>
    <xf numFmtId="189" fontId="38" fillId="0" borderId="6" xfId="2" applyNumberFormat="1" applyFont="1" applyBorder="1" applyAlignment="1">
      <alignment horizontal="right" vertical="center"/>
    </xf>
    <xf numFmtId="0" fontId="13" fillId="0" borderId="17" xfId="2" applyNumberFormat="1" applyFont="1" applyBorder="1" applyAlignment="1">
      <alignment vertical="center"/>
    </xf>
    <xf numFmtId="0" fontId="13" fillId="0" borderId="24" xfId="2" applyNumberFormat="1" applyFont="1" applyBorder="1" applyAlignment="1">
      <alignment vertical="center"/>
    </xf>
    <xf numFmtId="196" fontId="49" fillId="0" borderId="18" xfId="2" applyNumberFormat="1" applyFont="1" applyFill="1" applyBorder="1" applyAlignment="1">
      <alignment horizontal="center" vertical="center"/>
    </xf>
    <xf numFmtId="196" fontId="49" fillId="0" borderId="17" xfId="2" applyNumberFormat="1" applyFont="1" applyFill="1" applyBorder="1" applyAlignment="1">
      <alignment horizontal="center" vertical="center"/>
    </xf>
    <xf numFmtId="175" fontId="38" fillId="0" borderId="18" xfId="2" applyNumberFormat="1" applyFont="1" applyFill="1" applyBorder="1" applyAlignment="1">
      <alignment horizontal="center" vertical="center"/>
    </xf>
    <xf numFmtId="175" fontId="38" fillId="0" borderId="24" xfId="2" applyNumberFormat="1" applyFont="1" applyFill="1" applyBorder="1" applyAlignment="1">
      <alignment horizontal="center" vertical="center"/>
    </xf>
    <xf numFmtId="197" fontId="49" fillId="0" borderId="17" xfId="2" applyNumberFormat="1" applyFont="1" applyFill="1" applyBorder="1" applyAlignment="1">
      <alignment horizontal="center" vertical="center"/>
    </xf>
    <xf numFmtId="197" fontId="49" fillId="0" borderId="19" xfId="2" applyNumberFormat="1" applyFont="1" applyFill="1" applyBorder="1" applyAlignment="1">
      <alignment horizontal="center" vertical="center"/>
    </xf>
    <xf numFmtId="0" fontId="13" fillId="0" borderId="1" xfId="2" applyFont="1" applyBorder="1" applyAlignment="1">
      <alignment vertical="center"/>
    </xf>
    <xf numFmtId="0" fontId="49" fillId="0" borderId="2" xfId="2" applyFont="1" applyBorder="1" applyAlignment="1"/>
    <xf numFmtId="199" fontId="49" fillId="0" borderId="0" xfId="2" applyNumberFormat="1" applyFont="1" applyFill="1" applyBorder="1" applyAlignment="1">
      <alignment horizontal="center" vertical="center"/>
    </xf>
    <xf numFmtId="199" fontId="49" fillId="0" borderId="3" xfId="2" applyNumberFormat="1" applyFont="1" applyFill="1" applyBorder="1" applyAlignment="1">
      <alignment horizontal="center" vertical="center"/>
    </xf>
    <xf numFmtId="200" fontId="49" fillId="0" borderId="0" xfId="2" applyNumberFormat="1" applyFont="1" applyFill="1" applyBorder="1" applyAlignment="1">
      <alignment horizontal="center" vertical="center"/>
    </xf>
    <xf numFmtId="200" fontId="49" fillId="0" borderId="3" xfId="2" applyNumberFormat="1" applyFont="1" applyFill="1" applyBorder="1" applyAlignment="1">
      <alignment horizontal="center" vertical="center"/>
    </xf>
    <xf numFmtId="201" fontId="38" fillId="0" borderId="0" xfId="2" applyNumberFormat="1" applyFont="1" applyFill="1" applyBorder="1" applyAlignment="1">
      <alignment horizontal="center" vertical="center"/>
    </xf>
    <xf numFmtId="201" fontId="38" fillId="0" borderId="21" xfId="2" applyNumberFormat="1" applyFont="1" applyFill="1" applyBorder="1" applyAlignment="1">
      <alignment horizontal="center" vertical="center"/>
    </xf>
    <xf numFmtId="189" fontId="49" fillId="0" borderId="0" xfId="2" applyNumberFormat="1" applyFont="1" applyBorder="1" applyAlignment="1">
      <alignment horizontal="right" vertical="center"/>
    </xf>
    <xf numFmtId="0" fontId="13" fillId="0" borderId="17" xfId="2" applyNumberFormat="1" applyFont="1" applyFill="1" applyBorder="1" applyAlignment="1">
      <alignment vertical="center"/>
    </xf>
    <xf numFmtId="0" fontId="13" fillId="0" borderId="24" xfId="2" applyNumberFormat="1" applyFont="1" applyFill="1" applyBorder="1" applyAlignment="1">
      <alignment vertical="center"/>
    </xf>
    <xf numFmtId="0" fontId="13" fillId="0" borderId="19" xfId="2" applyNumberFormat="1" applyFont="1" applyFill="1" applyBorder="1" applyAlignment="1">
      <alignment horizontal="right"/>
    </xf>
    <xf numFmtId="0" fontId="49" fillId="0" borderId="0" xfId="2" applyFont="1" applyBorder="1" applyAlignment="1"/>
    <xf numFmtId="0" fontId="24" fillId="0" borderId="3" xfId="2" applyFont="1" applyBorder="1"/>
    <xf numFmtId="0" fontId="49" fillId="0" borderId="0" xfId="2" applyFont="1" applyAlignment="1">
      <alignment vertical="top"/>
    </xf>
    <xf numFmtId="0" fontId="13" fillId="0" borderId="0" xfId="2" applyFont="1" applyAlignment="1">
      <alignment vertical="top"/>
    </xf>
    <xf numFmtId="0" fontId="24" fillId="0" borderId="0" xfId="2" applyFont="1" applyAlignment="1">
      <alignment vertical="top"/>
    </xf>
    <xf numFmtId="0" fontId="13" fillId="0" borderId="0" xfId="2" quotePrefix="1" applyFont="1" applyAlignment="1">
      <alignment vertical="top"/>
    </xf>
    <xf numFmtId="0" fontId="29" fillId="0" borderId="0" xfId="0" applyFont="1" applyAlignment="1">
      <alignment horizontal="justify" vertical="top"/>
    </xf>
    <xf numFmtId="0" fontId="13" fillId="0" borderId="0" xfId="2" applyFont="1" applyAlignment="1">
      <alignment horizontal="left" vertical="top"/>
    </xf>
    <xf numFmtId="0" fontId="13" fillId="0" borderId="0" xfId="2" applyNumberFormat="1" applyFont="1" applyAlignment="1">
      <alignment horizontal="centerContinuous"/>
    </xf>
    <xf numFmtId="0" fontId="30" fillId="0" borderId="0" xfId="2" applyNumberFormat="1" applyFont="1" applyAlignment="1">
      <alignment horizontal="centerContinuous"/>
    </xf>
    <xf numFmtId="0" fontId="39" fillId="0" borderId="0" xfId="2" applyNumberFormat="1" applyFont="1" applyAlignment="1">
      <alignment horizontal="centerContinuous" vertical="top"/>
    </xf>
    <xf numFmtId="0" fontId="23" fillId="0" borderId="0" xfId="2" applyNumberFormat="1" applyFont="1" applyAlignment="1">
      <alignment horizontal="centerContinuous" vertical="center"/>
    </xf>
    <xf numFmtId="0" fontId="13" fillId="0" borderId="0" xfId="2" applyNumberFormat="1" applyFont="1" applyAlignment="1">
      <alignment horizontal="centerContinuous" vertical="top"/>
    </xf>
    <xf numFmtId="0" fontId="30" fillId="0" borderId="0" xfId="2" applyNumberFormat="1" applyFont="1" applyAlignment="1">
      <alignment horizontal="centerContinuous" vertical="top"/>
    </xf>
    <xf numFmtId="0" fontId="13" fillId="0" borderId="41" xfId="2" applyNumberFormat="1" applyFont="1" applyBorder="1" applyAlignment="1">
      <alignment horizontal="centerContinuous" vertical="center"/>
    </xf>
    <xf numFmtId="0" fontId="13" fillId="0" borderId="37" xfId="2" applyNumberFormat="1" applyFont="1" applyBorder="1" applyAlignment="1">
      <alignment horizontal="centerContinuous" vertical="center"/>
    </xf>
    <xf numFmtId="0" fontId="13" fillId="0" borderId="38" xfId="2" applyNumberFormat="1" applyFont="1" applyBorder="1" applyAlignment="1">
      <alignment horizontal="centerContinuous" vertical="center"/>
    </xf>
    <xf numFmtId="0" fontId="13" fillId="0" borderId="36" xfId="2" applyNumberFormat="1" applyFont="1" applyBorder="1" applyAlignment="1">
      <alignment horizontal="centerContinuous" vertical="center"/>
    </xf>
    <xf numFmtId="166" fontId="13" fillId="0" borderId="30" xfId="2" applyNumberFormat="1" applyFont="1" applyBorder="1" applyAlignment="1">
      <alignment horizontal="center" vertical="center"/>
    </xf>
    <xf numFmtId="166" fontId="13" fillId="0" borderId="27" xfId="2" applyNumberFormat="1" applyFont="1" applyBorder="1" applyAlignment="1">
      <alignment horizontal="center" vertical="center"/>
    </xf>
    <xf numFmtId="166" fontId="13" fillId="0" borderId="67" xfId="2" applyNumberFormat="1" applyFont="1" applyBorder="1" applyAlignment="1">
      <alignment horizontal="center" vertical="center"/>
    </xf>
    <xf numFmtId="192" fontId="13" fillId="0" borderId="67" xfId="2" applyNumberFormat="1" applyFont="1" applyBorder="1" applyAlignment="1">
      <alignment horizontal="center" vertical="center"/>
    </xf>
    <xf numFmtId="192" fontId="13" fillId="0" borderId="27" xfId="2" applyNumberFormat="1" applyFont="1" applyBorder="1" applyAlignment="1">
      <alignment horizontal="center" vertical="center"/>
    </xf>
    <xf numFmtId="193" fontId="32" fillId="0" borderId="67" xfId="2" applyNumberFormat="1" applyFont="1" applyBorder="1" applyAlignment="1">
      <alignment horizontal="center" vertical="center"/>
    </xf>
    <xf numFmtId="193" fontId="32" fillId="0" borderId="15" xfId="2" applyNumberFormat="1" applyFont="1" applyBorder="1" applyAlignment="1">
      <alignment horizontal="center" vertical="center"/>
    </xf>
    <xf numFmtId="0" fontId="49" fillId="0" borderId="5" xfId="2" applyNumberFormat="1" applyFont="1" applyBorder="1" applyAlignment="1">
      <alignment vertical="center"/>
    </xf>
    <xf numFmtId="166" fontId="49" fillId="0" borderId="14" xfId="2" applyNumberFormat="1" applyFont="1" applyBorder="1" applyAlignment="1">
      <alignment horizontal="center" vertical="center"/>
    </xf>
    <xf numFmtId="166" fontId="49" fillId="0" borderId="6" xfId="2" applyNumberFormat="1" applyFont="1" applyBorder="1" applyAlignment="1">
      <alignment horizontal="center" vertical="center"/>
    </xf>
    <xf numFmtId="194" fontId="49" fillId="0" borderId="0" xfId="2" applyNumberFormat="1" applyFont="1" applyBorder="1" applyAlignment="1">
      <alignment horizontal="right" vertical="center"/>
    </xf>
    <xf numFmtId="195" fontId="49" fillId="0" borderId="0" xfId="2" applyNumberFormat="1" applyFont="1" applyBorder="1" applyAlignment="1">
      <alignment horizontal="right" vertical="center"/>
    </xf>
    <xf numFmtId="195" fontId="49" fillId="0" borderId="6" xfId="2" applyNumberFormat="1" applyFont="1" applyBorder="1" applyAlignment="1">
      <alignment horizontal="center" vertical="center"/>
    </xf>
    <xf numFmtId="166" fontId="49" fillId="0" borderId="0" xfId="2" applyNumberFormat="1" applyFont="1" applyBorder="1" applyAlignment="1">
      <alignment horizontal="center" vertical="center"/>
    </xf>
    <xf numFmtId="192" fontId="49" fillId="0" borderId="0" xfId="2" applyNumberFormat="1" applyFont="1" applyBorder="1" applyAlignment="1">
      <alignment horizontal="center" vertical="center"/>
    </xf>
    <xf numFmtId="192" fontId="49" fillId="0" borderId="6" xfId="2" applyNumberFormat="1" applyFont="1" applyBorder="1" applyAlignment="1">
      <alignment horizontal="center" vertical="center"/>
    </xf>
    <xf numFmtId="193" fontId="38" fillId="0" borderId="0" xfId="2" applyNumberFormat="1" applyFont="1" applyBorder="1" applyAlignment="1">
      <alignment horizontal="center" vertical="center"/>
    </xf>
    <xf numFmtId="193" fontId="38" fillId="0" borderId="15" xfId="2" applyNumberFormat="1" applyFont="1" applyBorder="1" applyAlignment="1">
      <alignment horizontal="center" vertical="center"/>
    </xf>
    <xf numFmtId="166" fontId="13" fillId="0" borderId="14" xfId="2" applyNumberFormat="1" applyFont="1" applyBorder="1" applyAlignment="1">
      <alignment horizontal="center" vertical="center"/>
    </xf>
    <xf numFmtId="166" fontId="13" fillId="0" borderId="6" xfId="2" applyNumberFormat="1" applyFont="1" applyBorder="1" applyAlignment="1">
      <alignment horizontal="center" vertical="center"/>
    </xf>
    <xf numFmtId="194" fontId="13" fillId="0" borderId="0" xfId="2" applyNumberFormat="1" applyFont="1" applyBorder="1" applyAlignment="1">
      <alignment horizontal="right" vertical="center"/>
    </xf>
    <xf numFmtId="166" fontId="13" fillId="0" borderId="0" xfId="2" applyNumberFormat="1" applyFont="1" applyBorder="1" applyAlignment="1">
      <alignment horizontal="center" vertical="center"/>
    </xf>
    <xf numFmtId="192" fontId="13" fillId="0" borderId="0" xfId="2" applyNumberFormat="1" applyFont="1" applyBorder="1" applyAlignment="1">
      <alignment horizontal="center" vertical="center"/>
    </xf>
    <xf numFmtId="192" fontId="13" fillId="0" borderId="6" xfId="2" applyNumberFormat="1" applyFont="1" applyBorder="1" applyAlignment="1">
      <alignment horizontal="center" vertical="center"/>
    </xf>
    <xf numFmtId="193" fontId="32" fillId="0" borderId="0" xfId="2" applyNumberFormat="1" applyFont="1" applyBorder="1" applyAlignment="1">
      <alignment horizontal="center" vertical="center"/>
    </xf>
    <xf numFmtId="195" fontId="13" fillId="0" borderId="0" xfId="2" applyNumberFormat="1" applyFont="1" applyBorder="1" applyAlignment="1">
      <alignment horizontal="right" vertical="center"/>
    </xf>
    <xf numFmtId="195" fontId="13" fillId="0" borderId="6" xfId="2" applyNumberFormat="1" applyFont="1" applyBorder="1" applyAlignment="1">
      <alignment horizontal="center" vertical="center"/>
    </xf>
    <xf numFmtId="0" fontId="13" fillId="0" borderId="0" xfId="2" applyNumberFormat="1" applyFont="1" applyBorder="1" applyAlignment="1"/>
    <xf numFmtId="192" fontId="13" fillId="0" borderId="14" xfId="2" applyNumberFormat="1" applyFont="1" applyBorder="1" applyAlignment="1">
      <alignment horizontal="center" vertical="center"/>
    </xf>
    <xf numFmtId="193" fontId="32" fillId="0" borderId="14" xfId="2" applyNumberFormat="1" applyFont="1" applyBorder="1" applyAlignment="1">
      <alignment horizontal="center" vertical="center"/>
    </xf>
    <xf numFmtId="194" fontId="13" fillId="0" borderId="14" xfId="2" applyNumberFormat="1" applyFont="1" applyBorder="1" applyAlignment="1">
      <alignment horizontal="right" vertical="center"/>
    </xf>
    <xf numFmtId="166" fontId="38" fillId="0" borderId="0" xfId="2" applyNumberFormat="1" applyFont="1" applyBorder="1" applyAlignment="1">
      <alignment horizontal="center" vertical="center"/>
    </xf>
    <xf numFmtId="166" fontId="49" fillId="0" borderId="14" xfId="2" applyNumberFormat="1" applyFont="1" applyBorder="1" applyAlignment="1">
      <alignment horizontal="right" vertical="center"/>
    </xf>
    <xf numFmtId="166" fontId="49" fillId="0" borderId="6" xfId="2" applyNumberFormat="1" applyFont="1" applyBorder="1" applyAlignment="1">
      <alignment horizontal="right" vertical="center"/>
    </xf>
    <xf numFmtId="166" fontId="49" fillId="0" borderId="0" xfId="2" applyNumberFormat="1" applyFont="1" applyBorder="1" applyAlignment="1">
      <alignment horizontal="right" vertical="center"/>
    </xf>
    <xf numFmtId="166" fontId="38" fillId="0" borderId="0" xfId="2" applyNumberFormat="1" applyFont="1" applyBorder="1" applyAlignment="1">
      <alignment horizontal="right" vertical="center"/>
    </xf>
    <xf numFmtId="166" fontId="38" fillId="0" borderId="15" xfId="2" applyNumberFormat="1" applyFont="1" applyBorder="1" applyAlignment="1">
      <alignment horizontal="right" vertical="center"/>
    </xf>
    <xf numFmtId="194" fontId="13" fillId="0" borderId="0" xfId="2" applyNumberFormat="1" applyFont="1" applyBorder="1" applyAlignment="1">
      <alignment horizontal="center" vertical="center"/>
    </xf>
    <xf numFmtId="0" fontId="13" fillId="0" borderId="10" xfId="2" applyNumberFormat="1" applyFont="1" applyBorder="1" applyAlignment="1">
      <alignment vertical="center"/>
    </xf>
    <xf numFmtId="166" fontId="13" fillId="0" borderId="28" xfId="2" applyNumberFormat="1" applyFont="1" applyBorder="1" applyAlignment="1">
      <alignment horizontal="center" vertical="center"/>
    </xf>
    <xf numFmtId="166" fontId="13" fillId="0" borderId="12" xfId="2" applyNumberFormat="1" applyFont="1" applyBorder="1" applyAlignment="1">
      <alignment horizontal="center" vertical="center"/>
    </xf>
    <xf numFmtId="194" fontId="13" fillId="0" borderId="11" xfId="2" applyNumberFormat="1" applyFont="1" applyBorder="1" applyAlignment="1">
      <alignment horizontal="center" vertical="center"/>
    </xf>
    <xf numFmtId="194" fontId="13" fillId="0" borderId="11" xfId="2" applyNumberFormat="1" applyFont="1" applyBorder="1" applyAlignment="1">
      <alignment horizontal="right" vertical="center"/>
    </xf>
    <xf numFmtId="166" fontId="13" fillId="0" borderId="11" xfId="2" applyNumberFormat="1" applyFont="1" applyBorder="1" applyAlignment="1">
      <alignment horizontal="center" vertical="center"/>
    </xf>
    <xf numFmtId="192" fontId="13" fillId="0" borderId="11" xfId="2" applyNumberFormat="1" applyFont="1" applyBorder="1" applyAlignment="1">
      <alignment horizontal="center" vertical="center"/>
    </xf>
    <xf numFmtId="192" fontId="13" fillId="0" borderId="12" xfId="2" applyNumberFormat="1" applyFont="1" applyBorder="1" applyAlignment="1">
      <alignment horizontal="center" vertical="center"/>
    </xf>
    <xf numFmtId="193" fontId="32" fillId="0" borderId="11" xfId="2" applyNumberFormat="1" applyFont="1" applyBorder="1" applyAlignment="1">
      <alignment horizontal="center" vertical="center"/>
    </xf>
    <xf numFmtId="193" fontId="32" fillId="0" borderId="33" xfId="2" applyNumberFormat="1" applyFont="1" applyBorder="1" applyAlignment="1">
      <alignment horizontal="center" vertical="center"/>
    </xf>
    <xf numFmtId="194" fontId="49" fillId="0" borderId="0" xfId="2" applyNumberFormat="1" applyFont="1" applyBorder="1" applyAlignment="1">
      <alignment horizontal="center" vertical="center"/>
    </xf>
    <xf numFmtId="193" fontId="32" fillId="0" borderId="5" xfId="2" applyNumberFormat="1" applyFont="1" applyBorder="1" applyAlignment="1">
      <alignment horizontal="center" vertical="center"/>
    </xf>
    <xf numFmtId="0" fontId="13" fillId="0" borderId="16" xfId="2" applyNumberFormat="1" applyFont="1" applyBorder="1" applyAlignment="1">
      <alignment vertical="center"/>
    </xf>
    <xf numFmtId="166" fontId="13" fillId="0" borderId="18" xfId="2" applyNumberFormat="1" applyFont="1" applyBorder="1" applyAlignment="1">
      <alignment horizontal="center" vertical="center"/>
    </xf>
    <xf numFmtId="166" fontId="13" fillId="0" borderId="24" xfId="2" applyNumberFormat="1" applyFont="1" applyBorder="1" applyAlignment="1">
      <alignment horizontal="center" vertical="center"/>
    </xf>
    <xf numFmtId="166" fontId="13" fillId="0" borderId="17" xfId="2" applyNumberFormat="1" applyFont="1" applyBorder="1" applyAlignment="1">
      <alignment horizontal="center" vertical="center"/>
    </xf>
    <xf numFmtId="192" fontId="13" fillId="0" borderId="17" xfId="2" applyNumberFormat="1" applyFont="1" applyBorder="1" applyAlignment="1">
      <alignment horizontal="center" vertical="center"/>
    </xf>
    <xf numFmtId="192" fontId="13" fillId="0" borderId="24" xfId="2" applyNumberFormat="1" applyFont="1" applyBorder="1" applyAlignment="1">
      <alignment horizontal="center" vertical="center"/>
    </xf>
    <xf numFmtId="193" fontId="32" fillId="0" borderId="17" xfId="2" applyNumberFormat="1" applyFont="1" applyBorder="1" applyAlignment="1">
      <alignment horizontal="center" vertical="center"/>
    </xf>
    <xf numFmtId="193" fontId="32" fillId="0" borderId="19" xfId="2" applyNumberFormat="1" applyFont="1" applyBorder="1" applyAlignment="1">
      <alignment horizontal="center" vertical="center"/>
    </xf>
    <xf numFmtId="0" fontId="13" fillId="0" borderId="0" xfId="2" applyNumberFormat="1" applyFont="1" applyAlignment="1">
      <alignment vertical="center"/>
    </xf>
    <xf numFmtId="0" fontId="24" fillId="0" borderId="0" xfId="2" applyNumberFormat="1" applyFont="1"/>
    <xf numFmtId="0" fontId="13" fillId="0" borderId="0" xfId="2" applyNumberFormat="1" applyFont="1" applyAlignment="1">
      <alignment horizontal="left" vertical="center"/>
    </xf>
    <xf numFmtId="0" fontId="24" fillId="0" borderId="1" xfId="2" applyFont="1" applyBorder="1"/>
    <xf numFmtId="0" fontId="13" fillId="0" borderId="26" xfId="2" applyNumberFormat="1" applyFont="1" applyBorder="1" applyAlignment="1">
      <alignment horizontal="centerContinuous" vertical="center"/>
    </xf>
    <xf numFmtId="0" fontId="13" fillId="0" borderId="4" xfId="2" applyNumberFormat="1" applyFont="1" applyBorder="1" applyAlignment="1">
      <alignment horizontal="centerContinuous" vertical="center"/>
    </xf>
    <xf numFmtId="0" fontId="24" fillId="0" borderId="5" xfId="2" applyFont="1" applyBorder="1" applyAlignment="1">
      <alignment horizontal="center" vertical="center" wrapText="1"/>
    </xf>
    <xf numFmtId="0" fontId="13" fillId="0" borderId="11" xfId="2" applyNumberFormat="1" applyFont="1" applyBorder="1" applyAlignment="1">
      <alignment horizontal="centerContinuous" vertical="center"/>
    </xf>
    <xf numFmtId="0" fontId="13" fillId="0" borderId="12" xfId="2" applyNumberFormat="1" applyFont="1" applyBorder="1" applyAlignment="1">
      <alignment horizontal="centerContinuous" vertical="center"/>
    </xf>
    <xf numFmtId="0" fontId="13" fillId="0" borderId="6" xfId="2" applyNumberFormat="1" applyFont="1" applyFill="1" applyBorder="1" applyAlignment="1">
      <alignment horizontal="center" vertical="center" wrapText="1"/>
    </xf>
    <xf numFmtId="0" fontId="13" fillId="0" borderId="8" xfId="2" applyNumberFormat="1" applyFont="1" applyFill="1" applyBorder="1" applyAlignment="1">
      <alignment horizontal="center" vertical="center" wrapText="1"/>
    </xf>
    <xf numFmtId="0" fontId="24" fillId="0" borderId="10" xfId="2" applyFont="1" applyBorder="1" applyAlignment="1">
      <alignment horizontal="center" vertical="center" wrapText="1"/>
    </xf>
    <xf numFmtId="0" fontId="13" fillId="0" borderId="67" xfId="2" applyNumberFormat="1" applyFont="1" applyBorder="1" applyAlignment="1">
      <alignment vertical="center"/>
    </xf>
    <xf numFmtId="190" fontId="24" fillId="0" borderId="0" xfId="2" applyNumberFormat="1" applyFont="1" applyBorder="1" applyAlignment="1">
      <alignment horizontal="center"/>
    </xf>
    <xf numFmtId="166" fontId="24" fillId="0" borderId="30" xfId="2" applyNumberFormat="1" applyFont="1" applyBorder="1"/>
    <xf numFmtId="166" fontId="24" fillId="0" borderId="6" xfId="2" applyNumberFormat="1" applyFont="1" applyBorder="1"/>
    <xf numFmtId="191" fontId="24" fillId="0" borderId="0" xfId="2" applyNumberFormat="1" applyFont="1" applyBorder="1" applyAlignment="1">
      <alignment horizontal="center"/>
    </xf>
    <xf numFmtId="191" fontId="24" fillId="0" borderId="67" xfId="2" applyNumberFormat="1" applyFont="1" applyBorder="1" applyAlignment="1">
      <alignment horizontal="center"/>
    </xf>
    <xf numFmtId="191" fontId="24" fillId="0" borderId="27" xfId="2" applyNumberFormat="1" applyFont="1" applyBorder="1" applyAlignment="1">
      <alignment horizontal="center"/>
    </xf>
    <xf numFmtId="175" fontId="52" fillId="0" borderId="0" xfId="2" applyNumberFormat="1" applyFont="1" applyBorder="1"/>
    <xf numFmtId="175" fontId="52" fillId="0" borderId="15" xfId="2" applyNumberFormat="1" applyFont="1" applyBorder="1"/>
    <xf numFmtId="190" fontId="49" fillId="0" borderId="0" xfId="2" applyNumberFormat="1" applyFont="1" applyBorder="1" applyAlignment="1">
      <alignment horizontal="center" vertical="center"/>
    </xf>
    <xf numFmtId="191" fontId="49" fillId="0" borderId="0" xfId="2" applyNumberFormat="1" applyFont="1" applyBorder="1" applyAlignment="1">
      <alignment horizontal="center" vertical="center"/>
    </xf>
    <xf numFmtId="191" fontId="49" fillId="0" borderId="6" xfId="2" applyNumberFormat="1" applyFont="1" applyBorder="1" applyAlignment="1">
      <alignment horizontal="center" vertical="center"/>
    </xf>
    <xf numFmtId="175" fontId="38" fillId="0" borderId="0" xfId="2" applyNumberFormat="1" applyFont="1" applyBorder="1" applyAlignment="1">
      <alignment horizontal="center" vertical="center"/>
    </xf>
    <xf numFmtId="175" fontId="38" fillId="0" borderId="15" xfId="2" applyNumberFormat="1" applyFont="1" applyBorder="1" applyAlignment="1">
      <alignment horizontal="center" vertical="center"/>
    </xf>
    <xf numFmtId="166" fontId="24" fillId="0" borderId="14" xfId="2" applyNumberFormat="1" applyFont="1" applyBorder="1"/>
    <xf numFmtId="191" fontId="24" fillId="0" borderId="6" xfId="2" applyNumberFormat="1" applyFont="1" applyBorder="1" applyAlignment="1">
      <alignment horizontal="center"/>
    </xf>
    <xf numFmtId="190" fontId="13" fillId="0" borderId="0" xfId="2" applyNumberFormat="1" applyFont="1" applyBorder="1" applyAlignment="1">
      <alignment horizontal="center" vertical="center"/>
    </xf>
    <xf numFmtId="191" fontId="13" fillId="0" borderId="0" xfId="2" applyNumberFormat="1" applyFont="1" applyBorder="1" applyAlignment="1">
      <alignment horizontal="center" vertical="center"/>
    </xf>
    <xf numFmtId="191" fontId="13" fillId="0" borderId="6" xfId="2" applyNumberFormat="1" applyFont="1" applyBorder="1" applyAlignment="1">
      <alignment horizontal="center" vertical="center"/>
    </xf>
    <xf numFmtId="175" fontId="32" fillId="0" borderId="15" xfId="2" applyNumberFormat="1" applyFont="1" applyBorder="1" applyAlignment="1">
      <alignment horizontal="center" vertical="center"/>
    </xf>
    <xf numFmtId="190" fontId="13" fillId="0" borderId="6" xfId="2" applyNumberFormat="1" applyFont="1" applyBorder="1" applyAlignment="1">
      <alignment horizontal="center" vertical="center"/>
    </xf>
    <xf numFmtId="190" fontId="49" fillId="0" borderId="6" xfId="2" applyNumberFormat="1" applyFont="1" applyBorder="1" applyAlignment="1">
      <alignment horizontal="center" vertical="center"/>
    </xf>
    <xf numFmtId="0" fontId="13" fillId="0" borderId="16" xfId="2" applyFont="1" applyBorder="1" applyAlignment="1">
      <alignment vertical="center"/>
    </xf>
    <xf numFmtId="0" fontId="49" fillId="0" borderId="17" xfId="2" applyFont="1" applyBorder="1" applyAlignment="1">
      <alignment vertical="center"/>
    </xf>
    <xf numFmtId="190" fontId="49" fillId="0" borderId="17" xfId="2" applyNumberFormat="1" applyFont="1" applyBorder="1" applyAlignment="1">
      <alignment horizontal="center" vertical="center"/>
    </xf>
    <xf numFmtId="166" fontId="49" fillId="0" borderId="18" xfId="2" applyNumberFormat="1" applyFont="1" applyBorder="1" applyAlignment="1">
      <alignment horizontal="center" vertical="center"/>
    </xf>
    <xf numFmtId="166" fontId="49" fillId="0" borderId="24" xfId="2" applyNumberFormat="1" applyFont="1" applyBorder="1" applyAlignment="1">
      <alignment horizontal="center" vertical="center"/>
    </xf>
    <xf numFmtId="191" fontId="49" fillId="0" borderId="17" xfId="2" applyNumberFormat="1" applyFont="1" applyBorder="1" applyAlignment="1">
      <alignment horizontal="center" vertical="center"/>
    </xf>
    <xf numFmtId="191" fontId="49" fillId="0" borderId="24" xfId="2" applyNumberFormat="1" applyFont="1" applyBorder="1" applyAlignment="1">
      <alignment horizontal="center" vertical="center"/>
    </xf>
    <xf numFmtId="175" fontId="38" fillId="0" borderId="17" xfId="2" applyNumberFormat="1" applyFont="1" applyBorder="1" applyAlignment="1">
      <alignment horizontal="center" vertical="center"/>
    </xf>
    <xf numFmtId="175" fontId="38" fillId="0" borderId="19" xfId="2" applyNumberFormat="1" applyFont="1" applyBorder="1" applyAlignment="1">
      <alignment horizontal="center" vertical="center"/>
    </xf>
    <xf numFmtId="0" fontId="13" fillId="0" borderId="0" xfId="2" applyFont="1" applyFill="1" applyAlignment="1">
      <alignment horizontal="left" vertical="top"/>
    </xf>
    <xf numFmtId="0" fontId="30" fillId="0" borderId="0" xfId="10" applyFont="1" applyFill="1" applyAlignment="1">
      <alignment horizontal="centerContinuous"/>
    </xf>
    <xf numFmtId="0" fontId="24" fillId="0" borderId="0" xfId="10" applyFont="1" applyFill="1" applyAlignment="1">
      <alignment horizontal="centerContinuous"/>
    </xf>
    <xf numFmtId="0" fontId="53" fillId="0" borderId="0" xfId="10" applyFont="1"/>
    <xf numFmtId="0" fontId="23" fillId="0" borderId="0" xfId="10" applyFont="1" applyFill="1" applyAlignment="1">
      <alignment horizontal="centerContinuous" vertical="top"/>
    </xf>
    <xf numFmtId="0" fontId="23" fillId="0" borderId="0" xfId="10" applyFont="1" applyFill="1" applyBorder="1" applyAlignment="1">
      <alignment horizontal="centerContinuous" vertical="top"/>
    </xf>
    <xf numFmtId="0" fontId="24" fillId="0" borderId="0" xfId="10" applyFont="1" applyAlignment="1">
      <alignment vertical="center"/>
    </xf>
    <xf numFmtId="49" fontId="13" fillId="0" borderId="78" xfId="10" applyNumberFormat="1" applyFont="1" applyFill="1" applyBorder="1" applyAlignment="1">
      <alignment horizontal="center" vertical="center"/>
    </xf>
    <xf numFmtId="0" fontId="13" fillId="0" borderId="3" xfId="10" applyFont="1" applyBorder="1" applyAlignment="1">
      <alignment horizontal="center" vertical="center" wrapText="1"/>
    </xf>
    <xf numFmtId="49" fontId="13" fillId="0" borderId="78" xfId="10" applyNumberFormat="1" applyFont="1" applyFill="1" applyBorder="1" applyAlignment="1">
      <alignment horizontal="center" vertical="center" wrapText="1"/>
    </xf>
    <xf numFmtId="0" fontId="13" fillId="0" borderId="78" xfId="10" applyNumberFormat="1" applyFont="1" applyFill="1" applyBorder="1" applyAlignment="1">
      <alignment horizontal="center" vertical="center"/>
    </xf>
    <xf numFmtId="49" fontId="13" fillId="0" borderId="80" xfId="10" applyNumberFormat="1" applyFont="1" applyFill="1" applyBorder="1" applyAlignment="1">
      <alignment horizontal="center" vertical="center" wrapText="1"/>
    </xf>
    <xf numFmtId="0" fontId="24" fillId="0" borderId="0" xfId="10" applyFont="1"/>
    <xf numFmtId="0" fontId="13" fillId="0" borderId="41" xfId="10" applyNumberFormat="1" applyFont="1" applyFill="1" applyBorder="1" applyAlignment="1">
      <alignment horizontal="centerContinuous" vertical="center"/>
    </xf>
    <xf numFmtId="0" fontId="13" fillId="0" borderId="38" xfId="10" applyNumberFormat="1" applyFont="1" applyFill="1" applyBorder="1" applyAlignment="1">
      <alignment horizontal="centerContinuous" vertical="center"/>
    </xf>
    <xf numFmtId="0" fontId="13" fillId="0" borderId="37" xfId="10" applyNumberFormat="1" applyFont="1" applyFill="1" applyBorder="1" applyAlignment="1">
      <alignment horizontal="centerContinuous" vertical="center"/>
    </xf>
    <xf numFmtId="0" fontId="13" fillId="0" borderId="36" xfId="10" applyNumberFormat="1" applyFont="1" applyFill="1" applyBorder="1" applyAlignment="1">
      <alignment horizontal="centerContinuous" vertical="center"/>
    </xf>
    <xf numFmtId="0" fontId="13" fillId="0" borderId="41" xfId="10" applyFont="1" applyBorder="1" applyAlignment="1">
      <alignment horizontal="centerContinuous" vertical="center"/>
    </xf>
    <xf numFmtId="0" fontId="13" fillId="0" borderId="38" xfId="10" applyFont="1" applyBorder="1" applyAlignment="1">
      <alignment horizontal="centerContinuous" vertical="center"/>
    </xf>
    <xf numFmtId="0" fontId="13" fillId="0" borderId="37" xfId="10" applyFont="1" applyBorder="1" applyAlignment="1">
      <alignment horizontal="centerContinuous" vertical="center"/>
    </xf>
    <xf numFmtId="49" fontId="13" fillId="0" borderId="41" xfId="10" applyNumberFormat="1" applyFont="1" applyFill="1" applyBorder="1" applyAlignment="1">
      <alignment horizontal="centerContinuous" vertical="center"/>
    </xf>
    <xf numFmtId="49" fontId="13" fillId="0" borderId="37" xfId="10" applyNumberFormat="1" applyFont="1" applyFill="1" applyBorder="1" applyAlignment="1">
      <alignment horizontal="centerContinuous" vertical="center"/>
    </xf>
    <xf numFmtId="49" fontId="13" fillId="0" borderId="36" xfId="10" applyNumberFormat="1" applyFont="1" applyFill="1" applyBorder="1" applyAlignment="1">
      <alignment horizontal="centerContinuous" vertical="center"/>
    </xf>
    <xf numFmtId="0" fontId="49" fillId="0" borderId="5" xfId="10" applyFont="1" applyFill="1" applyBorder="1" applyAlignment="1">
      <alignment horizontal="left" vertical="center" wrapText="1"/>
    </xf>
    <xf numFmtId="187" fontId="49" fillId="0" borderId="14" xfId="10" applyNumberFormat="1" applyFont="1" applyFill="1" applyBorder="1" applyAlignment="1">
      <alignment horizontal="right" vertical="center"/>
    </xf>
    <xf numFmtId="187" fontId="49" fillId="0" borderId="0" xfId="10" applyNumberFormat="1" applyFont="1" applyFill="1" applyBorder="1" applyAlignment="1">
      <alignment horizontal="right" vertical="center"/>
    </xf>
    <xf numFmtId="187" fontId="49" fillId="0" borderId="6" xfId="10" applyNumberFormat="1" applyFont="1" applyFill="1" applyBorder="1" applyAlignment="1">
      <alignment horizontal="right" vertical="center"/>
    </xf>
    <xf numFmtId="188" fontId="38" fillId="0" borderId="0" xfId="10" applyNumberFormat="1" applyFont="1" applyFill="1" applyBorder="1" applyAlignment="1">
      <alignment horizontal="right" vertical="center"/>
    </xf>
    <xf numFmtId="188" fontId="38" fillId="0" borderId="15" xfId="10" applyNumberFormat="1" applyFont="1" applyFill="1" applyBorder="1" applyAlignment="1">
      <alignment horizontal="right" vertical="center"/>
    </xf>
    <xf numFmtId="0" fontId="13" fillId="0" borderId="5" xfId="10" applyFont="1" applyFill="1" applyBorder="1" applyAlignment="1">
      <alignment vertical="center"/>
    </xf>
    <xf numFmtId="187" fontId="13" fillId="0" borderId="14" xfId="10" applyNumberFormat="1" applyFont="1" applyFill="1" applyBorder="1" applyAlignment="1">
      <alignment horizontal="right" vertical="center"/>
    </xf>
    <xf numFmtId="187" fontId="13" fillId="0" borderId="0" xfId="10" applyNumberFormat="1" applyFont="1" applyFill="1" applyBorder="1" applyAlignment="1">
      <alignment horizontal="right" vertical="center"/>
    </xf>
    <xf numFmtId="187" fontId="13" fillId="0" borderId="6" xfId="10" applyNumberFormat="1" applyFont="1" applyFill="1" applyBorder="1" applyAlignment="1">
      <alignment horizontal="right" vertical="center"/>
    </xf>
    <xf numFmtId="188" fontId="32" fillId="0" borderId="0" xfId="10" applyNumberFormat="1" applyFont="1" applyFill="1" applyBorder="1" applyAlignment="1">
      <alignment horizontal="right" vertical="center"/>
    </xf>
    <xf numFmtId="188" fontId="32" fillId="0" borderId="15" xfId="10" applyNumberFormat="1" applyFont="1" applyFill="1" applyBorder="1" applyAlignment="1">
      <alignment horizontal="right" vertical="center"/>
    </xf>
    <xf numFmtId="0" fontId="13" fillId="0" borderId="0" xfId="10" applyFont="1"/>
    <xf numFmtId="0" fontId="13" fillId="0" borderId="5" xfId="10" applyFont="1" applyFill="1" applyBorder="1" applyAlignment="1">
      <alignment horizontal="left" vertical="center"/>
    </xf>
    <xf numFmtId="0" fontId="13" fillId="0" borderId="5" xfId="10" applyFont="1" applyFill="1" applyBorder="1" applyAlignment="1">
      <alignment vertical="top" wrapText="1"/>
    </xf>
    <xf numFmtId="187" fontId="13" fillId="0" borderId="14" xfId="10" applyNumberFormat="1" applyFont="1" applyFill="1" applyBorder="1" applyAlignment="1">
      <alignment horizontal="right"/>
    </xf>
    <xf numFmtId="187" fontId="13" fillId="0" borderId="0" xfId="10" applyNumberFormat="1" applyFont="1" applyFill="1" applyBorder="1" applyAlignment="1">
      <alignment horizontal="right"/>
    </xf>
    <xf numFmtId="187" fontId="13" fillId="0" borderId="6" xfId="10" applyNumberFormat="1" applyFont="1" applyFill="1" applyBorder="1" applyAlignment="1">
      <alignment horizontal="right"/>
    </xf>
    <xf numFmtId="188" fontId="32" fillId="0" borderId="0" xfId="10" applyNumberFormat="1" applyFont="1" applyFill="1" applyBorder="1" applyAlignment="1">
      <alignment horizontal="right"/>
    </xf>
    <xf numFmtId="188" fontId="32" fillId="0" borderId="15" xfId="10" applyNumberFormat="1" applyFont="1" applyFill="1" applyBorder="1" applyAlignment="1">
      <alignment horizontal="right"/>
    </xf>
    <xf numFmtId="0" fontId="24" fillId="0" borderId="0" xfId="10" applyFont="1" applyBorder="1"/>
    <xf numFmtId="0" fontId="13" fillId="0" borderId="5" xfId="10" applyFont="1" applyFill="1" applyBorder="1" applyAlignment="1">
      <alignment vertical="center" wrapText="1"/>
    </xf>
    <xf numFmtId="0" fontId="13" fillId="0" borderId="0" xfId="10" applyFont="1" applyFill="1" applyBorder="1" applyAlignment="1">
      <alignment horizontal="left" vertical="center"/>
    </xf>
    <xf numFmtId="0" fontId="24" fillId="0" borderId="0" xfId="10" applyFont="1" applyBorder="1" applyAlignment="1"/>
    <xf numFmtId="0" fontId="49" fillId="0" borderId="5" xfId="10" applyFont="1" applyFill="1" applyBorder="1" applyAlignment="1"/>
    <xf numFmtId="187" fontId="49" fillId="0" borderId="14" xfId="10" applyNumberFormat="1" applyFont="1" applyFill="1" applyBorder="1" applyAlignment="1">
      <alignment horizontal="right"/>
    </xf>
    <xf numFmtId="187" fontId="49" fillId="0" borderId="0" xfId="10" applyNumberFormat="1" applyFont="1" applyFill="1" applyBorder="1" applyAlignment="1">
      <alignment horizontal="right"/>
    </xf>
    <xf numFmtId="187" fontId="49" fillId="0" borderId="6" xfId="10" applyNumberFormat="1" applyFont="1" applyFill="1" applyBorder="1" applyAlignment="1">
      <alignment horizontal="right"/>
    </xf>
    <xf numFmtId="188" fontId="38" fillId="0" borderId="0" xfId="10" applyNumberFormat="1" applyFont="1" applyFill="1" applyBorder="1" applyAlignment="1">
      <alignment horizontal="right"/>
    </xf>
    <xf numFmtId="188" fontId="38" fillId="0" borderId="15" xfId="10" applyNumberFormat="1" applyFont="1" applyFill="1" applyBorder="1" applyAlignment="1">
      <alignment horizontal="right"/>
    </xf>
    <xf numFmtId="189" fontId="13" fillId="0" borderId="14" xfId="10" applyNumberFormat="1" applyFont="1" applyFill="1" applyBorder="1" applyAlignment="1">
      <alignment horizontal="right" vertical="center"/>
    </xf>
    <xf numFmtId="189" fontId="13" fillId="0" borderId="0" xfId="10" applyNumberFormat="1" applyFont="1" applyFill="1" applyBorder="1" applyAlignment="1">
      <alignment horizontal="right" vertical="center"/>
    </xf>
    <xf numFmtId="189" fontId="13" fillId="0" borderId="6" xfId="10" applyNumberFormat="1" applyFont="1" applyFill="1" applyBorder="1" applyAlignment="1">
      <alignment horizontal="right" vertical="center"/>
    </xf>
    <xf numFmtId="188" fontId="32" fillId="0" borderId="14" xfId="10" applyNumberFormat="1" applyFont="1" applyFill="1" applyBorder="1" applyAlignment="1">
      <alignment horizontal="right" vertical="center"/>
    </xf>
    <xf numFmtId="0" fontId="49" fillId="0" borderId="16" xfId="10" applyFont="1" applyFill="1" applyBorder="1" applyAlignment="1">
      <alignment vertical="center" wrapText="1"/>
    </xf>
    <xf numFmtId="187" fontId="49" fillId="0" borderId="18" xfId="10" applyNumberFormat="1" applyFont="1" applyFill="1" applyBorder="1" applyAlignment="1">
      <alignment horizontal="right" vertical="center"/>
    </xf>
    <xf numFmtId="187" fontId="49" fillId="0" borderId="17" xfId="10" applyNumberFormat="1" applyFont="1" applyFill="1" applyBorder="1" applyAlignment="1">
      <alignment horizontal="right" vertical="center"/>
    </xf>
    <xf numFmtId="188" fontId="38" fillId="0" borderId="18" xfId="10" applyNumberFormat="1" applyFont="1" applyFill="1" applyBorder="1" applyAlignment="1">
      <alignment horizontal="right" vertical="center"/>
    </xf>
    <xf numFmtId="188" fontId="38" fillId="0" borderId="17" xfId="10" applyNumberFormat="1" applyFont="1" applyFill="1" applyBorder="1" applyAlignment="1">
      <alignment horizontal="right" vertical="center"/>
    </xf>
    <xf numFmtId="188" fontId="38" fillId="0" borderId="19" xfId="10" applyNumberFormat="1" applyFont="1" applyFill="1" applyBorder="1" applyAlignment="1">
      <alignment horizontal="right" vertical="center"/>
    </xf>
    <xf numFmtId="0" fontId="13" fillId="0" borderId="0" xfId="10" applyFont="1" applyFill="1" applyAlignment="1">
      <alignment vertical="center"/>
    </xf>
    <xf numFmtId="0" fontId="13" fillId="0" borderId="0" xfId="10" applyFont="1" applyFill="1" applyAlignment="1">
      <alignment horizontal="right" vertical="center"/>
    </xf>
    <xf numFmtId="14" fontId="13" fillId="0" borderId="0" xfId="10" applyNumberFormat="1" applyFont="1" applyFill="1" applyAlignment="1">
      <alignment horizontal="left" vertical="center"/>
    </xf>
    <xf numFmtId="0" fontId="24" fillId="0" borderId="0" xfId="10" applyFont="1" applyBorder="1" applyAlignment="1">
      <alignment horizontal="left"/>
    </xf>
    <xf numFmtId="0" fontId="30" fillId="0" borderId="0" xfId="10" applyFont="1" applyBorder="1" applyAlignment="1">
      <alignment horizontal="centerContinuous"/>
    </xf>
    <xf numFmtId="0" fontId="30" fillId="0" borderId="0" xfId="10" applyFont="1" applyBorder="1"/>
    <xf numFmtId="0" fontId="24" fillId="0" borderId="0" xfId="10" applyFont="1" applyBorder="1" applyAlignment="1">
      <alignment horizontal="right"/>
    </xf>
    <xf numFmtId="0" fontId="13" fillId="0" borderId="0" xfId="10" applyFont="1" applyBorder="1" applyAlignment="1">
      <alignment vertical="top"/>
    </xf>
    <xf numFmtId="0" fontId="13" fillId="0" borderId="0" xfId="10" applyFont="1" applyFill="1" applyAlignment="1">
      <alignment horizontal="left" vertical="center"/>
    </xf>
    <xf numFmtId="0" fontId="46" fillId="0" borderId="0" xfId="0" applyFont="1" applyBorder="1"/>
    <xf numFmtId="0" fontId="55" fillId="3" borderId="0" xfId="0" applyFont="1" applyFill="1"/>
    <xf numFmtId="0" fontId="56" fillId="0" borderId="0" xfId="0" applyFont="1"/>
    <xf numFmtId="0" fontId="57" fillId="0" borderId="0" xfId="0" applyFont="1" applyAlignment="1">
      <alignment horizontal="left" vertical="top" wrapText="1" readingOrder="1"/>
    </xf>
    <xf numFmtId="0" fontId="13" fillId="0" borderId="0" xfId="9" applyFont="1" applyAlignment="1">
      <alignment horizontal="left" vertical="center"/>
    </xf>
    <xf numFmtId="0" fontId="58" fillId="0" borderId="0" xfId="2" applyNumberFormat="1" applyFont="1" applyBorder="1" applyAlignment="1">
      <alignment horizontal="centerContinuous" vertical="center" wrapText="1"/>
    </xf>
    <xf numFmtId="0" fontId="13" fillId="0" borderId="0" xfId="2" applyNumberFormat="1" applyFont="1" applyBorder="1" applyAlignment="1">
      <alignment horizontal="centerContinuous" vertical="center"/>
    </xf>
    <xf numFmtId="0" fontId="23" fillId="0" borderId="0" xfId="2" applyNumberFormat="1" applyFont="1" applyBorder="1" applyAlignment="1">
      <alignment horizontal="centerContinuous" vertical="center"/>
    </xf>
    <xf numFmtId="0" fontId="13" fillId="0" borderId="45" xfId="2" applyNumberFormat="1" applyFont="1" applyBorder="1" applyAlignment="1">
      <alignment horizontal="centerContinuous" vertical="center" wrapText="1"/>
    </xf>
    <xf numFmtId="0" fontId="23" fillId="0" borderId="2" xfId="2" applyFont="1" applyBorder="1" applyAlignment="1">
      <alignment horizontal="centerContinuous" vertical="center"/>
    </xf>
    <xf numFmtId="0" fontId="23" fillId="0" borderId="2" xfId="2" applyFont="1" applyBorder="1" applyAlignment="1">
      <alignment horizontal="centerContinuous" vertical="center" wrapText="1"/>
    </xf>
    <xf numFmtId="0" fontId="23" fillId="0" borderId="21" xfId="2" applyFont="1" applyBorder="1" applyAlignment="1">
      <alignment horizontal="centerContinuous" vertical="center" wrapText="1"/>
    </xf>
    <xf numFmtId="0" fontId="13" fillId="0" borderId="70" xfId="9" applyFont="1" applyBorder="1" applyAlignment="1">
      <alignment horizontal="center" vertical="center"/>
    </xf>
    <xf numFmtId="0" fontId="13" fillId="0" borderId="4" xfId="9" applyFont="1" applyBorder="1" applyAlignment="1">
      <alignment horizontal="center" vertical="center"/>
    </xf>
    <xf numFmtId="0" fontId="13" fillId="0" borderId="25" xfId="9" applyFont="1" applyBorder="1" applyAlignment="1">
      <alignment horizontal="center" vertical="center"/>
    </xf>
    <xf numFmtId="185" fontId="13" fillId="0" borderId="40" xfId="2" applyNumberFormat="1" applyFont="1" applyBorder="1" applyAlignment="1">
      <alignment vertical="center"/>
    </xf>
    <xf numFmtId="182" fontId="13" fillId="0" borderId="14" xfId="9" applyNumberFormat="1" applyFont="1" applyFill="1" applyBorder="1" applyAlignment="1">
      <alignment horizontal="center" vertical="center"/>
    </xf>
    <xf numFmtId="182" fontId="13" fillId="0" borderId="72" xfId="9" applyNumberFormat="1" applyFont="1" applyFill="1" applyBorder="1" applyAlignment="1">
      <alignment horizontal="center" vertical="center"/>
    </xf>
    <xf numFmtId="164" fontId="13" fillId="0" borderId="0" xfId="2" applyNumberFormat="1" applyFont="1"/>
    <xf numFmtId="175" fontId="13" fillId="0" borderId="0" xfId="2" applyNumberFormat="1" applyFont="1" applyBorder="1" applyAlignment="1">
      <alignment horizontal="right" vertical="center"/>
    </xf>
    <xf numFmtId="175" fontId="13" fillId="0" borderId="0" xfId="2" applyNumberFormat="1" applyFont="1" applyBorder="1" applyAlignment="1">
      <alignment horizontal="left" vertical="center"/>
    </xf>
    <xf numFmtId="182" fontId="13" fillId="0" borderId="18" xfId="9" applyNumberFormat="1" applyFont="1" applyFill="1" applyBorder="1" applyAlignment="1">
      <alignment horizontal="center" vertical="center"/>
    </xf>
    <xf numFmtId="0" fontId="29" fillId="0" borderId="0" xfId="0" applyFont="1" applyAlignment="1">
      <alignment vertical="center" readingOrder="1"/>
    </xf>
    <xf numFmtId="175" fontId="13" fillId="0" borderId="0" xfId="2" applyNumberFormat="1" applyFont="1" applyFill="1" applyBorder="1" applyAlignment="1">
      <alignment horizontal="center" vertical="center"/>
    </xf>
    <xf numFmtId="175" fontId="13" fillId="0" borderId="0" xfId="2" applyNumberFormat="1" applyFont="1" applyBorder="1" applyAlignment="1">
      <alignment horizontal="center" vertical="center"/>
    </xf>
    <xf numFmtId="175" fontId="13" fillId="0" borderId="0" xfId="2" applyNumberFormat="1" applyFont="1" applyFill="1" applyBorder="1" applyAlignment="1">
      <alignment horizontal="right" vertical="center"/>
    </xf>
    <xf numFmtId="185" fontId="13" fillId="0" borderId="0" xfId="2" applyNumberFormat="1" applyFont="1" applyBorder="1" applyAlignment="1">
      <alignment vertical="center"/>
    </xf>
    <xf numFmtId="0" fontId="59" fillId="0" borderId="0" xfId="2" applyFont="1"/>
    <xf numFmtId="0" fontId="29" fillId="0" borderId="0" xfId="2" applyFont="1"/>
    <xf numFmtId="0" fontId="28" fillId="2" borderId="0" xfId="2" applyFont="1" applyFill="1"/>
    <xf numFmtId="0" fontId="25" fillId="2" borderId="0" xfId="2" applyFont="1" applyFill="1"/>
    <xf numFmtId="0" fontId="60" fillId="0" borderId="0" xfId="17" applyNumberFormat="1" applyFont="1" applyFill="1" applyAlignment="1">
      <alignment horizontal="centerContinuous"/>
    </xf>
    <xf numFmtId="222" fontId="12" fillId="0" borderId="0" xfId="17" applyFont="1" applyFill="1" applyAlignment="1">
      <alignment horizontal="centerContinuous"/>
    </xf>
    <xf numFmtId="0" fontId="30" fillId="0" borderId="0" xfId="17" applyNumberFormat="1" applyFont="1" applyFill="1" applyAlignment="1">
      <alignment horizontal="centerContinuous"/>
    </xf>
    <xf numFmtId="222" fontId="12" fillId="0" borderId="0" xfId="17" applyFont="1"/>
    <xf numFmtId="0" fontId="24" fillId="0" borderId="0" xfId="17" applyNumberFormat="1" applyFont="1" applyFill="1"/>
    <xf numFmtId="0" fontId="24" fillId="0" borderId="0" xfId="17" applyNumberFormat="1" applyFont="1" applyFill="1" applyAlignment="1">
      <alignment horizontal="centerContinuous" vertical="center"/>
    </xf>
    <xf numFmtId="222" fontId="12" fillId="0" borderId="0" xfId="17" applyFont="1" applyFill="1" applyAlignment="1">
      <alignment horizontal="centerContinuous" vertical="center"/>
    </xf>
    <xf numFmtId="0" fontId="30" fillId="0" borderId="0" xfId="17" applyNumberFormat="1" applyFont="1" applyFill="1" applyAlignment="1">
      <alignment horizontal="centerContinuous" vertical="center"/>
    </xf>
    <xf numFmtId="0" fontId="24" fillId="0" borderId="0" xfId="17" applyNumberFormat="1" applyFont="1" applyFill="1" applyAlignment="1">
      <alignment horizontal="center"/>
    </xf>
    <xf numFmtId="0" fontId="24" fillId="0" borderId="0" xfId="17" applyNumberFormat="1" applyFont="1"/>
    <xf numFmtId="222" fontId="12" fillId="0" borderId="0" xfId="17" applyFont="1" applyFill="1"/>
    <xf numFmtId="0" fontId="24" fillId="0" borderId="0" xfId="17" applyNumberFormat="1" applyFont="1" applyBorder="1" applyAlignment="1">
      <alignment horizontal="center"/>
    </xf>
    <xf numFmtId="0" fontId="30" fillId="0" borderId="0" xfId="17" applyNumberFormat="1" applyFont="1" applyBorder="1" applyAlignment="1">
      <alignment horizontal="center"/>
    </xf>
    <xf numFmtId="0" fontId="24" fillId="0" borderId="0" xfId="17" applyNumberFormat="1" applyFont="1" applyAlignment="1">
      <alignment horizontal="center"/>
    </xf>
    <xf numFmtId="0" fontId="24" fillId="0" borderId="12" xfId="17" applyNumberFormat="1" applyFont="1" applyFill="1" applyBorder="1" applyAlignment="1">
      <alignment horizontal="center" vertical="center"/>
    </xf>
    <xf numFmtId="223" fontId="24" fillId="0" borderId="13" xfId="17" applyNumberFormat="1" applyFont="1" applyFill="1" applyBorder="1" applyAlignment="1">
      <alignment horizontal="center" vertical="center"/>
    </xf>
    <xf numFmtId="223" fontId="24" fillId="0" borderId="9" xfId="17" applyNumberFormat="1" applyFont="1" applyFill="1" applyBorder="1" applyAlignment="1">
      <alignment horizontal="center" vertical="center"/>
    </xf>
    <xf numFmtId="223" fontId="24" fillId="0" borderId="0" xfId="17" applyNumberFormat="1" applyFont="1" applyFill="1" applyBorder="1" applyAlignment="1">
      <alignment horizontal="center" vertical="center"/>
    </xf>
    <xf numFmtId="0" fontId="24" fillId="0" borderId="14" xfId="17" applyNumberFormat="1" applyFont="1" applyBorder="1" applyAlignment="1">
      <alignment horizontal="center" vertical="center"/>
    </xf>
    <xf numFmtId="222" fontId="12" fillId="0" borderId="0" xfId="17" applyFont="1" applyAlignment="1">
      <alignment vertical="center"/>
    </xf>
    <xf numFmtId="1" fontId="30" fillId="0" borderId="0" xfId="17" applyNumberFormat="1" applyFont="1" applyFill="1" applyBorder="1" applyAlignment="1">
      <alignment horizontal="centerContinuous" vertical="center"/>
    </xf>
    <xf numFmtId="222" fontId="12" fillId="0" borderId="0" xfId="17" applyFont="1" applyBorder="1" applyAlignment="1">
      <alignment horizontal="centerContinuous" vertical="center"/>
    </xf>
    <xf numFmtId="1" fontId="30" fillId="0" borderId="67" xfId="17" applyNumberFormat="1" applyFont="1" applyFill="1" applyBorder="1" applyAlignment="1">
      <alignment horizontal="centerContinuous" vertical="center"/>
    </xf>
    <xf numFmtId="222" fontId="61" fillId="0" borderId="0" xfId="17" applyFont="1"/>
    <xf numFmtId="0" fontId="13" fillId="0" borderId="0" xfId="17" applyNumberFormat="1" applyFont="1" applyFill="1" applyAlignment="1">
      <alignment horizontal="center"/>
    </xf>
    <xf numFmtId="0" fontId="24" fillId="0" borderId="0" xfId="17" applyNumberFormat="1" applyFont="1" applyFill="1" applyBorder="1" applyAlignment="1">
      <alignment horizontal="left"/>
    </xf>
    <xf numFmtId="224" fontId="24" fillId="0" borderId="0" xfId="17" applyNumberFormat="1" applyFont="1" applyFill="1" applyBorder="1" applyAlignment="1">
      <alignment horizontal="center"/>
    </xf>
    <xf numFmtId="224" fontId="23" fillId="0" borderId="0" xfId="17" applyNumberFormat="1" applyFont="1" applyFill="1" applyAlignment="1">
      <alignment horizontal="center"/>
    </xf>
    <xf numFmtId="0" fontId="30" fillId="0" borderId="0" xfId="17" applyNumberFormat="1" applyFont="1" applyFill="1" applyBorder="1" applyAlignment="1">
      <alignment horizontal="left"/>
    </xf>
    <xf numFmtId="224" fontId="30" fillId="0" borderId="0" xfId="17" applyNumberFormat="1" applyFont="1" applyFill="1" applyBorder="1" applyAlignment="1">
      <alignment horizontal="center"/>
    </xf>
    <xf numFmtId="0" fontId="62" fillId="0" borderId="0" xfId="17" applyNumberFormat="1" applyFont="1" applyFill="1" applyAlignment="1">
      <alignment horizontal="left"/>
    </xf>
    <xf numFmtId="224" fontId="62" fillId="0" borderId="0" xfId="17" applyNumberFormat="1" applyFont="1" applyFill="1" applyAlignment="1">
      <alignment horizontal="center"/>
    </xf>
    <xf numFmtId="0" fontId="52" fillId="0" borderId="0" xfId="17" applyNumberFormat="1" applyFont="1" applyFill="1" applyBorder="1"/>
    <xf numFmtId="225" fontId="52" fillId="0" borderId="0" xfId="17" applyNumberFormat="1" applyFont="1" applyFill="1" applyBorder="1" applyAlignment="1">
      <alignment horizontal="center"/>
    </xf>
    <xf numFmtId="222" fontId="12" fillId="0" borderId="0" xfId="17" applyFont="1" applyAlignment="1"/>
    <xf numFmtId="3" fontId="12" fillId="0" borderId="0" xfId="17" applyNumberFormat="1" applyFont="1" applyBorder="1" applyAlignment="1" applyProtection="1">
      <alignment horizontal="right"/>
    </xf>
    <xf numFmtId="0" fontId="24" fillId="0" borderId="0" xfId="17" applyNumberFormat="1" applyFont="1" applyFill="1" applyAlignment="1">
      <alignment horizontal="left"/>
    </xf>
    <xf numFmtId="194" fontId="61" fillId="0" borderId="0" xfId="17" applyNumberFormat="1" applyFont="1" applyFill="1" applyBorder="1" applyAlignment="1" applyProtection="1">
      <alignment horizontal="right" vertical="center"/>
    </xf>
    <xf numFmtId="194" fontId="12" fillId="0" borderId="0" xfId="17" applyNumberFormat="1" applyFont="1" applyFill="1" applyBorder="1" applyAlignment="1" applyProtection="1">
      <alignment horizontal="right" vertical="center"/>
    </xf>
    <xf numFmtId="222" fontId="12" fillId="0" borderId="0" xfId="17" applyFont="1" applyFill="1" applyBorder="1" applyAlignment="1"/>
    <xf numFmtId="222" fontId="12" fillId="0" borderId="0" xfId="17" applyFont="1" applyFill="1" applyAlignment="1"/>
    <xf numFmtId="0" fontId="39" fillId="0" borderId="0" xfId="17" applyNumberFormat="1" applyFont="1" applyBorder="1" applyAlignment="1"/>
    <xf numFmtId="0" fontId="39" fillId="0" borderId="0" xfId="17" applyNumberFormat="1" applyFont="1" applyAlignment="1"/>
    <xf numFmtId="222" fontId="24" fillId="0" borderId="0" xfId="17" applyFont="1" applyFill="1" applyAlignment="1">
      <alignment horizontal="left"/>
    </xf>
    <xf numFmtId="222" fontId="61" fillId="0" borderId="0" xfId="17" applyFont="1" applyFill="1" applyBorder="1" applyAlignment="1" applyProtection="1">
      <alignment horizontal="right" vertical="center"/>
    </xf>
    <xf numFmtId="194" fontId="12" fillId="0" borderId="0" xfId="17" applyNumberFormat="1" applyFont="1" applyFill="1" applyBorder="1" applyAlignment="1">
      <alignment horizontal="center" vertical="center"/>
    </xf>
    <xf numFmtId="222" fontId="12" fillId="0" borderId="0" xfId="17" applyFont="1" applyFill="1" applyBorder="1" applyAlignment="1">
      <alignment horizontal="right" vertical="center"/>
    </xf>
    <xf numFmtId="222" fontId="61" fillId="0" borderId="0" xfId="17" applyFont="1" applyFill="1" applyBorder="1" applyAlignment="1" applyProtection="1">
      <alignment horizontal="center" vertical="center"/>
    </xf>
    <xf numFmtId="222" fontId="12" fillId="0" borderId="0" xfId="17" applyFont="1" applyFill="1" applyBorder="1" applyAlignment="1" applyProtection="1">
      <alignment horizontal="center" vertical="center"/>
    </xf>
    <xf numFmtId="222" fontId="61" fillId="0" borderId="0" xfId="17" applyFont="1" applyFill="1" applyBorder="1" applyAlignment="1">
      <alignment horizontal="center" vertical="center"/>
    </xf>
    <xf numFmtId="222" fontId="12" fillId="0" borderId="0" xfId="17" applyFont="1" applyFill="1" applyBorder="1" applyAlignment="1">
      <alignment horizontal="center" vertical="center"/>
    </xf>
    <xf numFmtId="222" fontId="12" fillId="0" borderId="0" xfId="17" applyFont="1" applyFill="1" applyBorder="1" applyAlignment="1" applyProtection="1">
      <alignment horizontal="fill"/>
    </xf>
    <xf numFmtId="222" fontId="12" fillId="0" borderId="0" xfId="17" applyFont="1" applyFill="1" applyBorder="1" applyAlignment="1" applyProtection="1">
      <alignment horizontal="left" vertical="center"/>
    </xf>
    <xf numFmtId="194" fontId="61" fillId="0" borderId="0" xfId="17" quotePrefix="1" applyNumberFormat="1" applyFont="1" applyFill="1" applyBorder="1" applyAlignment="1" applyProtection="1">
      <alignment horizontal="right" vertical="center"/>
    </xf>
    <xf numFmtId="194" fontId="61" fillId="0" borderId="0" xfId="17" applyNumberFormat="1" applyFont="1" applyFill="1" applyBorder="1" applyAlignment="1" applyProtection="1">
      <alignment horizontal="center" vertical="center"/>
    </xf>
    <xf numFmtId="194" fontId="61" fillId="0" borderId="0" xfId="17" applyNumberFormat="1" applyFont="1" applyFill="1" applyBorder="1" applyAlignment="1">
      <alignment horizontal="right" vertical="center"/>
    </xf>
    <xf numFmtId="222" fontId="12" fillId="0" borderId="0" xfId="17" applyFont="1" applyFill="1" applyBorder="1" applyAlignment="1">
      <alignment horizontal="right"/>
    </xf>
    <xf numFmtId="0" fontId="60" fillId="0" borderId="0" xfId="17" applyNumberFormat="1" applyFont="1" applyFill="1" applyAlignment="1">
      <alignment horizontal="centerContinuous" wrapText="1"/>
    </xf>
    <xf numFmtId="0" fontId="60" fillId="0" borderId="0" xfId="17" applyNumberFormat="1" applyFont="1" applyFill="1" applyAlignment="1">
      <alignment horizontal="centerContinuous" vertical="center"/>
    </xf>
    <xf numFmtId="0" fontId="24" fillId="0" borderId="0" xfId="17" applyNumberFormat="1" applyFont="1" applyFill="1" applyBorder="1"/>
    <xf numFmtId="0" fontId="24" fillId="0" borderId="0" xfId="17" applyNumberFormat="1" applyFont="1" applyBorder="1"/>
    <xf numFmtId="222" fontId="12" fillId="0" borderId="0" xfId="17" applyFont="1" applyFill="1" applyAlignment="1">
      <alignment vertical="center"/>
    </xf>
    <xf numFmtId="222" fontId="12" fillId="0" borderId="0" xfId="17" applyFont="1" applyFill="1" applyBorder="1" applyAlignment="1">
      <alignment vertical="center"/>
    </xf>
    <xf numFmtId="222" fontId="12" fillId="0" borderId="0" xfId="17" applyFont="1" applyFill="1" applyBorder="1" applyAlignment="1">
      <alignment horizontal="centerContinuous" vertical="center"/>
    </xf>
    <xf numFmtId="0" fontId="13" fillId="0" borderId="0" xfId="17" applyNumberFormat="1" applyFont="1" applyFill="1" applyBorder="1" applyAlignment="1">
      <alignment horizontal="center"/>
    </xf>
    <xf numFmtId="222" fontId="12" fillId="0" borderId="0" xfId="17" applyFont="1" applyFill="1" applyBorder="1"/>
    <xf numFmtId="222" fontId="61" fillId="0" borderId="0" xfId="17" applyFont="1" applyFill="1"/>
    <xf numFmtId="224" fontId="23" fillId="0" borderId="0" xfId="17" applyNumberFormat="1" applyFont="1" applyFill="1" applyBorder="1" applyAlignment="1">
      <alignment horizontal="center"/>
    </xf>
    <xf numFmtId="0" fontId="64" fillId="0" borderId="0" xfId="17" applyNumberFormat="1" applyFont="1" applyBorder="1"/>
    <xf numFmtId="0" fontId="39" fillId="0" borderId="0" xfId="17" applyNumberFormat="1" applyFont="1" applyBorder="1"/>
    <xf numFmtId="0" fontId="39" fillId="0" borderId="0" xfId="17" applyNumberFormat="1" applyFont="1" applyFill="1" applyBorder="1"/>
    <xf numFmtId="0" fontId="39" fillId="0" borderId="0" xfId="17" applyNumberFormat="1" applyFont="1"/>
    <xf numFmtId="0" fontId="39" fillId="0" borderId="0" xfId="17" applyNumberFormat="1" applyFont="1" applyFill="1"/>
    <xf numFmtId="222" fontId="64" fillId="0" borderId="0" xfId="17" applyFont="1" applyFill="1" applyAlignment="1"/>
    <xf numFmtId="0" fontId="30" fillId="0" borderId="0" xfId="2" applyFont="1" applyFill="1" applyAlignment="1">
      <alignment horizontal="centerContinuous" wrapText="1"/>
    </xf>
    <xf numFmtId="0" fontId="13" fillId="0" borderId="0" xfId="2" applyFont="1" applyFill="1" applyAlignment="1">
      <alignment horizontal="centerContinuous"/>
    </xf>
    <xf numFmtId="0" fontId="13" fillId="0" borderId="0" xfId="2" applyFont="1" applyBorder="1" applyAlignment="1">
      <alignment horizontal="center"/>
    </xf>
    <xf numFmtId="0" fontId="13" fillId="0" borderId="0" xfId="2" applyFont="1" applyBorder="1"/>
    <xf numFmtId="0" fontId="13" fillId="0" borderId="0" xfId="2" applyFont="1" applyFill="1" applyBorder="1" applyAlignment="1">
      <alignment horizontal="center"/>
    </xf>
    <xf numFmtId="0" fontId="49" fillId="0" borderId="0" xfId="2" applyFont="1" applyBorder="1" applyAlignment="1">
      <alignment horizontal="center"/>
    </xf>
    <xf numFmtId="0" fontId="13" fillId="0" borderId="0" xfId="2" applyFont="1" applyFill="1" applyBorder="1"/>
    <xf numFmtId="0" fontId="13" fillId="0" borderId="11" xfId="2" applyFont="1" applyFill="1" applyBorder="1" applyAlignment="1">
      <alignment horizontal="center" vertical="center" wrapText="1"/>
    </xf>
    <xf numFmtId="0" fontId="13" fillId="0" borderId="39" xfId="2" applyFont="1" applyFill="1" applyBorder="1" applyAlignment="1">
      <alignment horizontal="center" vertical="center" wrapText="1"/>
    </xf>
    <xf numFmtId="0" fontId="13" fillId="0" borderId="13" xfId="2" applyFont="1" applyFill="1" applyBorder="1" applyAlignment="1">
      <alignment horizontal="center" vertical="center" wrapText="1"/>
    </xf>
    <xf numFmtId="0" fontId="13" fillId="0" borderId="12" xfId="2" applyFont="1" applyFill="1" applyBorder="1" applyAlignment="1">
      <alignment horizontal="center" vertical="center" wrapText="1"/>
    </xf>
    <xf numFmtId="0" fontId="13" fillId="0" borderId="47" xfId="2" applyFont="1" applyFill="1" applyBorder="1" applyAlignment="1">
      <alignment horizontal="center" vertical="center" wrapText="1"/>
    </xf>
    <xf numFmtId="1" fontId="13" fillId="0" borderId="0" xfId="2" applyNumberFormat="1" applyFont="1" applyFill="1" applyBorder="1" applyAlignment="1">
      <alignment horizontal="center" vertical="center"/>
    </xf>
    <xf numFmtId="218" fontId="13" fillId="0" borderId="14" xfId="2" applyNumberFormat="1" applyFont="1" applyFill="1" applyBorder="1" applyAlignment="1">
      <alignment horizontal="center" vertical="center"/>
    </xf>
    <xf numFmtId="218" fontId="13" fillId="0" borderId="72" xfId="2" applyNumberFormat="1" applyFont="1" applyFill="1" applyBorder="1" applyAlignment="1">
      <alignment horizontal="center" vertical="center"/>
    </xf>
    <xf numFmtId="218" fontId="13" fillId="0" borderId="0" xfId="2" applyNumberFormat="1" applyFont="1" applyFill="1" applyBorder="1" applyAlignment="1">
      <alignment horizontal="right" vertical="center"/>
    </xf>
    <xf numFmtId="0" fontId="13" fillId="0" borderId="0" xfId="2" applyNumberFormat="1" applyFont="1" applyFill="1"/>
    <xf numFmtId="214" fontId="32" fillId="0" borderId="14" xfId="2" applyNumberFormat="1" applyFont="1" applyFill="1" applyBorder="1" applyAlignment="1">
      <alignment horizontal="center" vertical="center"/>
    </xf>
    <xf numFmtId="214" fontId="32" fillId="0" borderId="9" xfId="2" applyNumberFormat="1" applyFont="1" applyFill="1" applyBorder="1" applyAlignment="1">
      <alignment horizontal="center" vertical="center"/>
    </xf>
    <xf numFmtId="0" fontId="13" fillId="0" borderId="0" xfId="2" applyFont="1" applyFill="1" applyAlignment="1">
      <alignment horizontal="left" vertical="center"/>
    </xf>
    <xf numFmtId="186" fontId="24" fillId="0" borderId="0" xfId="2" applyNumberFormat="1" applyFont="1" applyFill="1"/>
    <xf numFmtId="0" fontId="13" fillId="0" borderId="0" xfId="2" applyFont="1" applyFill="1"/>
    <xf numFmtId="164" fontId="23" fillId="0" borderId="0" xfId="2" applyNumberFormat="1" applyFont="1" applyFill="1"/>
    <xf numFmtId="0" fontId="37" fillId="0" borderId="0" xfId="2" applyFont="1" applyFill="1" applyAlignment="1">
      <alignment horizontal="centerContinuous" vertical="center"/>
    </xf>
    <xf numFmtId="1" fontId="13" fillId="0" borderId="0" xfId="2" applyNumberFormat="1" applyFont="1" applyFill="1" applyBorder="1" applyAlignment="1">
      <alignment vertical="center"/>
    </xf>
    <xf numFmtId="216" fontId="13" fillId="0" borderId="0" xfId="2" applyNumberFormat="1" applyFont="1" applyAlignment="1">
      <alignment horizontal="center" vertical="center"/>
    </xf>
    <xf numFmtId="0" fontId="49" fillId="0" borderId="0" xfId="2" applyFont="1" applyFill="1" applyBorder="1" applyAlignment="1">
      <alignment horizontal="center"/>
    </xf>
    <xf numFmtId="0" fontId="13" fillId="0" borderId="0" xfId="2" applyFont="1" applyFill="1" applyAlignment="1">
      <alignment horizontal="centerContinuous" vertical="center"/>
    </xf>
    <xf numFmtId="0" fontId="13" fillId="0" borderId="26" xfId="2" applyFont="1" applyFill="1" applyBorder="1" applyAlignment="1">
      <alignment horizontal="centerContinuous" vertical="center"/>
    </xf>
    <xf numFmtId="0" fontId="13" fillId="0" borderId="4" xfId="2" applyFont="1" applyFill="1" applyBorder="1" applyAlignment="1">
      <alignment horizontal="centerContinuous" vertical="center"/>
    </xf>
    <xf numFmtId="0" fontId="48" fillId="0" borderId="5" xfId="2" applyFont="1" applyFill="1" applyBorder="1" applyAlignment="1">
      <alignment horizontal="centerContinuous"/>
    </xf>
    <xf numFmtId="0" fontId="48" fillId="0" borderId="0" xfId="2" applyFont="1" applyFill="1" applyBorder="1" applyAlignment="1">
      <alignment horizontal="centerContinuous"/>
    </xf>
    <xf numFmtId="0" fontId="48" fillId="0" borderId="15" xfId="2" applyFont="1" applyFill="1" applyBorder="1" applyAlignment="1">
      <alignment horizontal="centerContinuous"/>
    </xf>
    <xf numFmtId="0" fontId="13" fillId="0" borderId="5" xfId="2" applyFont="1" applyFill="1" applyBorder="1" applyAlignment="1">
      <alignment horizontal="centerContinuous" vertical="center"/>
    </xf>
    <xf numFmtId="0" fontId="13" fillId="0" borderId="0" xfId="2" applyFont="1" applyFill="1" applyBorder="1" applyAlignment="1">
      <alignment horizontal="centerContinuous" vertical="center"/>
    </xf>
    <xf numFmtId="0" fontId="13" fillId="0" borderId="15" xfId="2" applyFont="1" applyFill="1" applyBorder="1" applyAlignment="1">
      <alignment horizontal="centerContinuous" vertical="center"/>
    </xf>
    <xf numFmtId="176" fontId="13" fillId="0" borderId="0" xfId="2" applyNumberFormat="1" applyFont="1" applyFill="1" applyBorder="1" applyAlignment="1">
      <alignment horizontal="center" vertical="center"/>
    </xf>
    <xf numFmtId="213" fontId="13" fillId="0" borderId="9" xfId="2" applyNumberFormat="1" applyFont="1" applyFill="1" applyBorder="1" applyAlignment="1">
      <alignment horizontal="center" vertical="center"/>
    </xf>
    <xf numFmtId="213" fontId="13" fillId="0" borderId="72" xfId="2" applyNumberFormat="1" applyFont="1" applyFill="1" applyBorder="1" applyAlignment="1">
      <alignment horizontal="center" vertical="center"/>
    </xf>
    <xf numFmtId="0" fontId="32" fillId="0" borderId="5" xfId="2" applyFont="1" applyFill="1" applyBorder="1" applyAlignment="1">
      <alignment vertical="center"/>
    </xf>
    <xf numFmtId="214" fontId="32" fillId="0" borderId="0" xfId="2" applyNumberFormat="1" applyFont="1" applyFill="1" applyBorder="1" applyAlignment="1">
      <alignment horizontal="center" vertical="center"/>
    </xf>
    <xf numFmtId="213" fontId="13" fillId="0" borderId="14" xfId="2" applyNumberFormat="1" applyFont="1" applyFill="1" applyBorder="1" applyAlignment="1">
      <alignment horizontal="center" vertical="center"/>
    </xf>
    <xf numFmtId="214" fontId="32" fillId="0" borderId="6" xfId="2" applyNumberFormat="1" applyFont="1" applyFill="1" applyBorder="1" applyAlignment="1">
      <alignment horizontal="center" vertical="center"/>
    </xf>
    <xf numFmtId="213" fontId="13" fillId="0" borderId="0" xfId="2" applyNumberFormat="1" applyFont="1" applyFill="1" applyBorder="1" applyAlignment="1">
      <alignment horizontal="center" vertical="center"/>
    </xf>
    <xf numFmtId="3" fontId="13" fillId="0" borderId="0" xfId="2" applyNumberFormat="1" applyFont="1" applyFill="1" applyBorder="1" applyAlignment="1">
      <alignment horizontal="right" vertical="center"/>
    </xf>
    <xf numFmtId="173" fontId="13" fillId="0" borderId="0" xfId="2" applyNumberFormat="1" applyFont="1" applyFill="1" applyAlignment="1">
      <alignment horizontal="center" vertical="center"/>
    </xf>
    <xf numFmtId="0" fontId="37" fillId="0" borderId="0" xfId="2" applyFont="1" applyFill="1" applyBorder="1" applyAlignment="1">
      <alignment horizontal="left"/>
    </xf>
    <xf numFmtId="216" fontId="13" fillId="0" borderId="14" xfId="2" applyNumberFormat="1" applyFont="1" applyFill="1" applyBorder="1" applyAlignment="1">
      <alignment horizontal="center" vertical="center"/>
    </xf>
    <xf numFmtId="0" fontId="13" fillId="0" borderId="5" xfId="2" applyFont="1" applyFill="1" applyBorder="1" applyAlignment="1">
      <alignment horizontal="centerContinuous"/>
    </xf>
    <xf numFmtId="0" fontId="13" fillId="0" borderId="0" xfId="2" applyFont="1" applyFill="1" applyBorder="1" applyAlignment="1">
      <alignment horizontal="centerContinuous"/>
    </xf>
    <xf numFmtId="0" fontId="13" fillId="0" borderId="15" xfId="2" applyFont="1" applyFill="1" applyBorder="1" applyAlignment="1">
      <alignment horizontal="centerContinuous"/>
    </xf>
    <xf numFmtId="213" fontId="24" fillId="0" borderId="0" xfId="2" applyNumberFormat="1" applyFont="1" applyFill="1" applyBorder="1"/>
    <xf numFmtId="0" fontId="13" fillId="0" borderId="16" xfId="2" applyFont="1" applyFill="1" applyBorder="1" applyAlignment="1">
      <alignment vertical="center"/>
    </xf>
    <xf numFmtId="214" fontId="32" fillId="0" borderId="17" xfId="2" applyNumberFormat="1" applyFont="1" applyFill="1" applyBorder="1" applyAlignment="1">
      <alignment horizontal="center" vertical="center"/>
    </xf>
    <xf numFmtId="214" fontId="32" fillId="0" borderId="71" xfId="2" applyNumberFormat="1" applyFont="1" applyFill="1" applyBorder="1" applyAlignment="1">
      <alignment horizontal="center" vertical="center"/>
    </xf>
    <xf numFmtId="0" fontId="23" fillId="0" borderId="0" xfId="2" applyFont="1" applyFill="1" applyBorder="1"/>
    <xf numFmtId="0" fontId="65" fillId="0" borderId="0" xfId="2" applyFont="1" applyFill="1" applyBorder="1"/>
    <xf numFmtId="0" fontId="66" fillId="0" borderId="0" xfId="2" applyFont="1" applyFill="1" applyBorder="1"/>
    <xf numFmtId="164" fontId="66" fillId="0" borderId="0" xfId="2" applyNumberFormat="1" applyFont="1" applyFill="1" applyBorder="1"/>
    <xf numFmtId="0" fontId="44" fillId="0" borderId="0" xfId="2" applyFont="1" applyFill="1"/>
    <xf numFmtId="213" fontId="44" fillId="0" borderId="0" xfId="2" applyNumberFormat="1" applyFont="1" applyFill="1"/>
    <xf numFmtId="217" fontId="44" fillId="0" borderId="0" xfId="3" applyNumberFormat="1" applyFont="1" applyFill="1"/>
    <xf numFmtId="218" fontId="13" fillId="0" borderId="0" xfId="2" applyNumberFormat="1" applyFont="1" applyFill="1" applyAlignment="1">
      <alignment horizontal="right" vertical="center"/>
    </xf>
    <xf numFmtId="0" fontId="13" fillId="0" borderId="0" xfId="2" applyNumberFormat="1" applyFont="1" applyFill="1" applyAlignment="1">
      <alignment horizontal="right" vertical="center"/>
    </xf>
    <xf numFmtId="3" fontId="13" fillId="0" borderId="0" xfId="2" applyNumberFormat="1" applyFont="1" applyFill="1" applyAlignment="1">
      <alignment horizontal="right" vertical="center"/>
    </xf>
    <xf numFmtId="218" fontId="49" fillId="0" borderId="0" xfId="2" applyNumberFormat="1" applyFont="1" applyFill="1" applyAlignment="1">
      <alignment horizontal="right" vertical="center"/>
    </xf>
    <xf numFmtId="3" fontId="49" fillId="0" borderId="0" xfId="2" applyNumberFormat="1" applyFont="1" applyFill="1" applyAlignment="1">
      <alignment horizontal="right" vertical="center"/>
    </xf>
    <xf numFmtId="0" fontId="13" fillId="0" borderId="0" xfId="2" applyFont="1" applyBorder="1" applyAlignment="1">
      <alignment horizontal="left" vertical="top" wrapText="1"/>
    </xf>
    <xf numFmtId="0" fontId="58" fillId="0" borderId="0" xfId="9" applyFont="1" applyAlignment="1">
      <alignment horizontal="centerContinuous"/>
    </xf>
    <xf numFmtId="0" fontId="58" fillId="0" borderId="0" xfId="9" applyFont="1" applyAlignment="1">
      <alignment horizontal="centerContinuous" vertical="center"/>
    </xf>
    <xf numFmtId="0" fontId="13" fillId="0" borderId="0" xfId="9" applyFont="1" applyAlignment="1">
      <alignment horizontal="centerContinuous" vertical="center"/>
    </xf>
    <xf numFmtId="0" fontId="13" fillId="0" borderId="0" xfId="9" applyFont="1" applyAlignment="1">
      <alignment horizontal="center" vertical="center"/>
    </xf>
    <xf numFmtId="0" fontId="39" fillId="0" borderId="0" xfId="9" applyFont="1" applyAlignment="1">
      <alignment horizontal="centerContinuous" vertical="center"/>
    </xf>
    <xf numFmtId="0" fontId="23" fillId="0" borderId="0" xfId="9" applyFont="1" applyAlignment="1">
      <alignment horizontal="centerContinuous" vertical="center"/>
    </xf>
    <xf numFmtId="0" fontId="37" fillId="0" borderId="0" xfId="9" applyFont="1" applyAlignment="1">
      <alignment horizontal="centerContinuous" vertical="center"/>
    </xf>
    <xf numFmtId="14" fontId="37" fillId="0" borderId="0" xfId="9" applyNumberFormat="1" applyFont="1" applyAlignment="1">
      <alignment horizontal="centerContinuous" vertical="center"/>
    </xf>
    <xf numFmtId="0" fontId="13" fillId="0" borderId="15" xfId="9" applyFont="1" applyBorder="1" applyAlignment="1">
      <alignment vertical="center"/>
    </xf>
    <xf numFmtId="0" fontId="13" fillId="0" borderId="15" xfId="9" applyFont="1" applyBorder="1" applyAlignment="1">
      <alignment horizontal="centerContinuous" vertical="center"/>
    </xf>
    <xf numFmtId="0" fontId="13" fillId="0" borderId="6" xfId="9" applyFont="1" applyBorder="1" applyAlignment="1">
      <alignment horizontal="center" vertical="center"/>
    </xf>
    <xf numFmtId="0" fontId="13" fillId="0" borderId="9" xfId="9" applyFont="1" applyBorder="1" applyAlignment="1">
      <alignment horizontal="center" vertical="center"/>
    </xf>
    <xf numFmtId="0" fontId="13" fillId="0" borderId="14" xfId="9" applyFont="1" applyBorder="1" applyAlignment="1">
      <alignment horizontal="center" vertical="center"/>
    </xf>
    <xf numFmtId="183" fontId="13" fillId="0" borderId="0" xfId="9" applyNumberFormat="1" applyFont="1" applyBorder="1" applyAlignment="1">
      <alignment horizontal="center" vertical="center"/>
    </xf>
    <xf numFmtId="0" fontId="13" fillId="0" borderId="6" xfId="9" applyFont="1" applyBorder="1" applyAlignment="1">
      <alignment horizontal="left" vertical="center"/>
    </xf>
    <xf numFmtId="182" fontId="13" fillId="0" borderId="0" xfId="9" applyNumberFormat="1" applyFont="1" applyFill="1" applyBorder="1" applyAlignment="1">
      <alignment horizontal="center" vertical="center"/>
    </xf>
    <xf numFmtId="182" fontId="13" fillId="0" borderId="9" xfId="9" applyNumberFormat="1" applyFont="1" applyFill="1" applyBorder="1" applyAlignment="1">
      <alignment horizontal="center" vertical="center"/>
    </xf>
    <xf numFmtId="182" fontId="13" fillId="0" borderId="0" xfId="9" quotePrefix="1" applyNumberFormat="1" applyFont="1" applyFill="1" applyBorder="1" applyAlignment="1">
      <alignment horizontal="center" vertical="center"/>
    </xf>
    <xf numFmtId="182" fontId="13" fillId="0" borderId="7" xfId="9" quotePrefix="1" applyNumberFormat="1" applyFont="1" applyFill="1" applyBorder="1" applyAlignment="1">
      <alignment horizontal="center" vertical="center"/>
    </xf>
    <xf numFmtId="182" fontId="13" fillId="0" borderId="14" xfId="9" quotePrefix="1" applyNumberFormat="1" applyFont="1" applyFill="1" applyBorder="1" applyAlignment="1">
      <alignment horizontal="center" vertical="center"/>
    </xf>
    <xf numFmtId="182" fontId="13" fillId="0" borderId="14" xfId="9" applyNumberFormat="1" applyFont="1" applyBorder="1" applyAlignment="1">
      <alignment horizontal="center" vertical="center"/>
    </xf>
    <xf numFmtId="0" fontId="13" fillId="0" borderId="0" xfId="9" applyFont="1" applyBorder="1" applyAlignment="1">
      <alignment horizontal="left" vertical="center"/>
    </xf>
    <xf numFmtId="182" fontId="13" fillId="0" borderId="9" xfId="9" quotePrefix="1" applyNumberFormat="1" applyFont="1" applyFill="1" applyBorder="1" applyAlignment="1">
      <alignment horizontal="center" vertical="center"/>
    </xf>
    <xf numFmtId="182" fontId="13" fillId="0" borderId="15" xfId="9" quotePrefix="1" applyNumberFormat="1" applyFont="1" applyFill="1" applyBorder="1" applyAlignment="1">
      <alignment horizontal="center" vertical="center"/>
    </xf>
    <xf numFmtId="182" fontId="13" fillId="0" borderId="0" xfId="9" applyNumberFormat="1" applyFont="1" applyBorder="1" applyAlignment="1">
      <alignment horizontal="center" vertical="center"/>
    </xf>
    <xf numFmtId="182" fontId="13" fillId="0" borderId="28" xfId="9" applyNumberFormat="1" applyFont="1" applyBorder="1" applyAlignment="1">
      <alignment horizontal="center" vertical="center"/>
    </xf>
    <xf numFmtId="182" fontId="13" fillId="0" borderId="9" xfId="9" quotePrefix="1" applyNumberFormat="1" applyFont="1" applyBorder="1" applyAlignment="1">
      <alignment horizontal="center" vertical="center"/>
    </xf>
    <xf numFmtId="182" fontId="13" fillId="0" borderId="0" xfId="9" quotePrefix="1" applyNumberFormat="1" applyFont="1" applyBorder="1" applyAlignment="1">
      <alignment horizontal="center" vertical="center"/>
    </xf>
    <xf numFmtId="182" fontId="13" fillId="0" borderId="14" xfId="9" quotePrefix="1" applyNumberFormat="1" applyFont="1" applyBorder="1" applyAlignment="1">
      <alignment horizontal="center" vertical="center"/>
    </xf>
    <xf numFmtId="49" fontId="49" fillId="0" borderId="0" xfId="9" applyNumberFormat="1" applyFont="1" applyBorder="1" applyAlignment="1">
      <alignment horizontal="center" vertical="center"/>
    </xf>
    <xf numFmtId="0" fontId="49" fillId="0" borderId="0" xfId="9" applyFont="1" applyBorder="1" applyAlignment="1">
      <alignment horizontal="left" vertical="center"/>
    </xf>
    <xf numFmtId="184" fontId="49" fillId="0" borderId="14" xfId="9" applyNumberFormat="1" applyFont="1" applyFill="1" applyBorder="1" applyAlignment="1">
      <alignment horizontal="center" vertical="center"/>
    </xf>
    <xf numFmtId="184" fontId="49" fillId="0" borderId="9" xfId="9" applyNumberFormat="1" applyFont="1" applyFill="1" applyBorder="1" applyAlignment="1">
      <alignment horizontal="center" vertical="center"/>
    </xf>
    <xf numFmtId="184" fontId="49" fillId="0" borderId="6" xfId="9" applyNumberFormat="1" applyFont="1" applyFill="1" applyBorder="1" applyAlignment="1">
      <alignment horizontal="center" vertical="center"/>
    </xf>
    <xf numFmtId="184" fontId="49" fillId="0" borderId="0" xfId="9" applyNumberFormat="1" applyFont="1" applyFill="1" applyBorder="1" applyAlignment="1">
      <alignment horizontal="center" vertical="center"/>
    </xf>
    <xf numFmtId="0" fontId="13" fillId="0" borderId="0" xfId="9" applyFont="1" applyBorder="1" applyAlignment="1">
      <alignment horizontal="center" vertical="center"/>
    </xf>
    <xf numFmtId="0" fontId="13" fillId="0" borderId="0" xfId="9" applyFont="1" applyAlignment="1">
      <alignment horizontal="left"/>
    </xf>
    <xf numFmtId="0" fontId="21" fillId="2" borderId="0" xfId="7" applyFont="1" applyFill="1" applyAlignment="1">
      <alignment horizontal="centerContinuous"/>
    </xf>
    <xf numFmtId="0" fontId="21" fillId="2" borderId="0" xfId="7" applyFont="1" applyFill="1" applyAlignment="1">
      <alignment horizontal="centerContinuous" vertical="center"/>
    </xf>
    <xf numFmtId="0" fontId="57" fillId="2" borderId="0" xfId="7" applyFont="1" applyFill="1"/>
    <xf numFmtId="0" fontId="24" fillId="2" borderId="0" xfId="4" applyFont="1" applyFill="1"/>
    <xf numFmtId="0" fontId="24" fillId="2" borderId="0" xfId="7" applyFont="1" applyFill="1" applyAlignment="1">
      <alignment horizontal="centerContinuous" vertical="center"/>
    </xf>
    <xf numFmtId="0" fontId="24" fillId="2" borderId="12" xfId="7" applyFont="1" applyFill="1" applyBorder="1" applyAlignment="1">
      <alignment horizontal="center" vertical="center"/>
    </xf>
    <xf numFmtId="0" fontId="24" fillId="2" borderId="12" xfId="7" applyFont="1" applyFill="1" applyBorder="1" applyAlignment="1">
      <alignment horizontal="left" vertical="center"/>
    </xf>
    <xf numFmtId="0" fontId="24" fillId="2" borderId="13" xfId="7" applyFont="1" applyFill="1" applyBorder="1" applyAlignment="1">
      <alignment horizontal="center" vertical="center"/>
    </xf>
    <xf numFmtId="49" fontId="24" fillId="2" borderId="13" xfId="7" applyNumberFormat="1" applyFont="1" applyFill="1" applyBorder="1" applyAlignment="1">
      <alignment horizontal="center" vertical="center"/>
    </xf>
    <xf numFmtId="49" fontId="24" fillId="2" borderId="28" xfId="7" applyNumberFormat="1" applyFont="1" applyFill="1" applyBorder="1" applyAlignment="1">
      <alignment horizontal="center" vertical="center"/>
    </xf>
    <xf numFmtId="0" fontId="30" fillId="2" borderId="0" xfId="4" applyFont="1" applyFill="1" applyBorder="1" applyAlignment="1">
      <alignment vertical="top"/>
    </xf>
    <xf numFmtId="0" fontId="24" fillId="2" borderId="27" xfId="4" applyFont="1" applyFill="1" applyBorder="1" applyAlignment="1">
      <alignment wrapText="1"/>
    </xf>
    <xf numFmtId="0" fontId="30" fillId="2" borderId="7" xfId="4" applyFont="1" applyFill="1" applyBorder="1"/>
    <xf numFmtId="167" fontId="30" fillId="2" borderId="0" xfId="4" applyNumberFormat="1" applyFont="1" applyFill="1" applyBorder="1"/>
    <xf numFmtId="167" fontId="30" fillId="2" borderId="14" xfId="4" applyNumberFormat="1" applyFont="1" applyFill="1" applyBorder="1" applyAlignment="1">
      <alignment horizontal="center"/>
    </xf>
    <xf numFmtId="0" fontId="67" fillId="2" borderId="0" xfId="4" applyFont="1" applyFill="1" applyBorder="1" applyAlignment="1">
      <alignment vertical="top"/>
    </xf>
    <xf numFmtId="0" fontId="25" fillId="2" borderId="12" xfId="4" applyFont="1" applyFill="1" applyBorder="1" applyAlignment="1">
      <alignment wrapText="1"/>
    </xf>
    <xf numFmtId="0" fontId="24" fillId="2" borderId="13" xfId="4" applyFont="1" applyFill="1" applyBorder="1"/>
    <xf numFmtId="167" fontId="24" fillId="2" borderId="11" xfId="4" applyNumberFormat="1" applyFont="1" applyFill="1" applyBorder="1"/>
    <xf numFmtId="167" fontId="24" fillId="2" borderId="28" xfId="4" applyNumberFormat="1" applyFont="1" applyFill="1" applyBorder="1" applyAlignment="1">
      <alignment horizontal="center"/>
    </xf>
    <xf numFmtId="0" fontId="24" fillId="2" borderId="6" xfId="7" applyFont="1" applyFill="1" applyBorder="1" applyAlignment="1">
      <alignment horizontal="left" vertical="center"/>
    </xf>
    <xf numFmtId="0" fontId="25" fillId="2" borderId="12" xfId="7" applyFont="1" applyFill="1" applyBorder="1" applyAlignment="1">
      <alignment horizontal="left" vertical="center"/>
    </xf>
    <xf numFmtId="0" fontId="52" fillId="2" borderId="6" xfId="7" applyFont="1" applyFill="1" applyBorder="1" applyAlignment="1">
      <alignment horizontal="left" vertical="center"/>
    </xf>
    <xf numFmtId="167" fontId="30" fillId="2" borderId="27" xfId="4" applyNumberFormat="1" applyFont="1" applyFill="1" applyBorder="1"/>
    <xf numFmtId="167" fontId="30" fillId="2" borderId="0" xfId="4" applyNumberFormat="1" applyFont="1" applyFill="1" applyBorder="1" applyAlignment="1">
      <alignment horizontal="center"/>
    </xf>
    <xf numFmtId="0" fontId="67" fillId="2" borderId="11" xfId="4" applyFont="1" applyFill="1" applyBorder="1" applyAlignment="1">
      <alignment vertical="top"/>
    </xf>
    <xf numFmtId="0" fontId="68" fillId="2" borderId="12" xfId="7" applyFont="1" applyFill="1" applyBorder="1" applyAlignment="1">
      <alignment horizontal="left" vertical="center"/>
    </xf>
    <xf numFmtId="0" fontId="52" fillId="2" borderId="13" xfId="4" applyFont="1" applyFill="1" applyBorder="1"/>
    <xf numFmtId="167" fontId="24" fillId="2" borderId="12" xfId="4" applyNumberFormat="1" applyFont="1" applyFill="1" applyBorder="1"/>
    <xf numFmtId="167" fontId="52" fillId="2" borderId="11" xfId="4" applyNumberFormat="1" applyFont="1" applyFill="1" applyBorder="1" applyAlignment="1">
      <alignment horizontal="center"/>
    </xf>
    <xf numFmtId="164" fontId="24" fillId="2" borderId="0" xfId="4" applyNumberFormat="1" applyFont="1" applyFill="1" applyBorder="1"/>
    <xf numFmtId="0" fontId="70" fillId="2" borderId="0" xfId="4" applyFont="1" applyFill="1"/>
    <xf numFmtId="164" fontId="24" fillId="2" borderId="0" xfId="4" applyNumberFormat="1" applyFont="1" applyFill="1"/>
    <xf numFmtId="0" fontId="30" fillId="0" borderId="0" xfId="16" applyFont="1" applyAlignment="1">
      <alignment horizontal="centerContinuous" vertical="center"/>
    </xf>
    <xf numFmtId="0" fontId="24" fillId="0" borderId="0" xfId="16" applyFont="1" applyAlignment="1">
      <alignment horizontal="centerContinuous" vertical="center"/>
    </xf>
    <xf numFmtId="0" fontId="24" fillId="0" borderId="0" xfId="16" applyFont="1" applyAlignment="1">
      <alignment vertical="center"/>
    </xf>
    <xf numFmtId="0" fontId="23" fillId="0" borderId="0" xfId="16" applyFont="1" applyAlignment="1">
      <alignment horizontal="centerContinuous" vertical="center"/>
    </xf>
    <xf numFmtId="0" fontId="23" fillId="0" borderId="0" xfId="16" applyFont="1" applyAlignment="1">
      <alignment horizontal="right" vertical="center"/>
    </xf>
    <xf numFmtId="0" fontId="23" fillId="0" borderId="0" xfId="16" applyFont="1" applyAlignment="1">
      <alignment vertical="center"/>
    </xf>
    <xf numFmtId="0" fontId="23" fillId="0" borderId="0" xfId="10" applyFont="1" applyBorder="1" applyAlignment="1">
      <alignment horizontal="centerContinuous"/>
    </xf>
    <xf numFmtId="0" fontId="23" fillId="0" borderId="0" xfId="16" applyFont="1" applyBorder="1" applyAlignment="1">
      <alignment horizontal="centerContinuous" vertical="center"/>
    </xf>
    <xf numFmtId="0" fontId="23" fillId="0" borderId="0" xfId="16" applyFont="1" applyBorder="1" applyAlignment="1">
      <alignment horizontal="right" vertical="center"/>
    </xf>
    <xf numFmtId="0" fontId="13" fillId="0" borderId="79" xfId="16" applyFont="1" applyBorder="1" applyAlignment="1">
      <alignment horizontal="centerContinuous" vertical="center" wrapText="1"/>
    </xf>
    <xf numFmtId="0" fontId="13" fillId="0" borderId="4" xfId="16" applyFont="1" applyBorder="1" applyAlignment="1">
      <alignment horizontal="centerContinuous" vertical="center" wrapText="1"/>
    </xf>
    <xf numFmtId="0" fontId="13" fillId="0" borderId="26" xfId="16" applyFont="1" applyBorder="1" applyAlignment="1">
      <alignment horizontal="centerContinuous" vertical="center" wrapText="1"/>
    </xf>
    <xf numFmtId="0" fontId="13" fillId="0" borderId="25" xfId="16" applyFont="1" applyBorder="1" applyAlignment="1">
      <alignment horizontal="centerContinuous" vertical="center" wrapText="1"/>
    </xf>
    <xf numFmtId="0" fontId="13" fillId="0" borderId="0" xfId="16" applyFont="1"/>
    <xf numFmtId="0" fontId="13" fillId="0" borderId="44" xfId="16" applyFont="1" applyBorder="1" applyAlignment="1">
      <alignment horizontal="center" vertical="center" wrapText="1"/>
    </xf>
    <xf numFmtId="0" fontId="13" fillId="0" borderId="38" xfId="16" applyFont="1" applyBorder="1" applyAlignment="1">
      <alignment horizontal="center" vertical="center" wrapText="1"/>
    </xf>
    <xf numFmtId="0" fontId="13" fillId="0" borderId="37" xfId="16" applyFont="1" applyBorder="1" applyAlignment="1">
      <alignment horizontal="center" vertical="center" wrapText="1"/>
    </xf>
    <xf numFmtId="0" fontId="13" fillId="0" borderId="39" xfId="16" applyFont="1" applyBorder="1" applyAlignment="1">
      <alignment horizontal="center" vertical="center" wrapText="1"/>
    </xf>
    <xf numFmtId="212" fontId="13" fillId="0" borderId="34" xfId="16" applyNumberFormat="1" applyFont="1" applyBorder="1" applyAlignment="1">
      <alignment horizontal="left" vertical="top"/>
    </xf>
    <xf numFmtId="164" fontId="13" fillId="0" borderId="5" xfId="16" applyNumberFormat="1" applyFont="1" applyBorder="1" applyAlignment="1">
      <alignment horizontal="center" vertical="center"/>
    </xf>
    <xf numFmtId="164" fontId="13" fillId="0" borderId="0" xfId="16" applyNumberFormat="1" applyFont="1" applyBorder="1" applyAlignment="1">
      <alignment horizontal="center" vertical="center"/>
    </xf>
    <xf numFmtId="164" fontId="13" fillId="0" borderId="15" xfId="16" applyNumberFormat="1" applyFont="1" applyBorder="1" applyAlignment="1">
      <alignment horizontal="center" vertical="center"/>
    </xf>
    <xf numFmtId="0" fontId="13" fillId="0" borderId="0" xfId="16" applyFont="1" applyBorder="1" applyAlignment="1">
      <alignment horizontal="center" vertical="center"/>
    </xf>
    <xf numFmtId="0" fontId="13" fillId="0" borderId="15" xfId="16" applyFont="1" applyBorder="1" applyAlignment="1">
      <alignment horizontal="center" vertical="center"/>
    </xf>
    <xf numFmtId="0" fontId="13" fillId="0" borderId="76" xfId="16" applyFont="1" applyBorder="1" applyAlignment="1">
      <alignment vertical="center"/>
    </xf>
    <xf numFmtId="164" fontId="13" fillId="0" borderId="81" xfId="16" applyNumberFormat="1" applyFont="1" applyBorder="1" applyAlignment="1">
      <alignment horizontal="center" vertical="center"/>
    </xf>
    <xf numFmtId="164" fontId="13" fillId="0" borderId="69" xfId="16" applyNumberFormat="1" applyFont="1" applyBorder="1" applyAlignment="1">
      <alignment horizontal="center" vertical="center"/>
    </xf>
    <xf numFmtId="164" fontId="13" fillId="0" borderId="66" xfId="16" applyNumberFormat="1" applyFont="1" applyBorder="1" applyAlignment="1">
      <alignment horizontal="center" vertical="center"/>
    </xf>
    <xf numFmtId="0" fontId="13" fillId="0" borderId="0" xfId="16" applyFont="1" applyAlignment="1">
      <alignment vertical="center"/>
    </xf>
    <xf numFmtId="0" fontId="13" fillId="0" borderId="0" xfId="16" quotePrefix="1" applyFont="1" applyAlignment="1">
      <alignment horizontal="left"/>
    </xf>
    <xf numFmtId="9" fontId="13" fillId="0" borderId="0" xfId="16" applyNumberFormat="1" applyFont="1"/>
    <xf numFmtId="164" fontId="13" fillId="0" borderId="0" xfId="16" applyNumberFormat="1" applyFont="1"/>
    <xf numFmtId="0" fontId="30" fillId="0" borderId="0" xfId="10" applyFont="1" applyBorder="1" applyAlignment="1">
      <alignment horizontal="centerContinuous" vertical="center"/>
    </xf>
    <xf numFmtId="0" fontId="13" fillId="0" borderId="0" xfId="13" applyFont="1" applyAlignment="1" applyProtection="1">
      <alignment horizontal="centerContinuous" vertical="center"/>
      <protection locked="0"/>
    </xf>
    <xf numFmtId="0" fontId="39" fillId="0" borderId="0" xfId="13" applyFont="1" applyBorder="1" applyAlignment="1" applyProtection="1">
      <alignment horizontal="centerContinuous" vertical="center"/>
      <protection locked="0"/>
    </xf>
    <xf numFmtId="0" fontId="13" fillId="0" borderId="0" xfId="13" applyFont="1" applyAlignment="1">
      <alignment horizontal="centerContinuous" vertical="center"/>
    </xf>
    <xf numFmtId="204" fontId="39" fillId="0" borderId="0" xfId="13" applyNumberFormat="1" applyFont="1" applyBorder="1" applyAlignment="1" applyProtection="1">
      <alignment horizontal="centerContinuous" vertical="center"/>
      <protection locked="0"/>
    </xf>
    <xf numFmtId="0" fontId="39" fillId="0" borderId="0" xfId="13" applyFont="1" applyBorder="1" applyAlignment="1" applyProtection="1">
      <alignment vertical="center"/>
      <protection locked="0"/>
    </xf>
    <xf numFmtId="0" fontId="58" fillId="0" borderId="0" xfId="13" applyFont="1" applyBorder="1" applyAlignment="1" applyProtection="1">
      <alignment vertical="center"/>
      <protection locked="0"/>
    </xf>
    <xf numFmtId="0" fontId="30" fillId="0" borderId="0" xfId="13" applyFont="1" applyBorder="1" applyAlignment="1" applyProtection="1">
      <alignment vertical="center"/>
      <protection locked="0"/>
    </xf>
    <xf numFmtId="0" fontId="23" fillId="0" borderId="0" xfId="10" applyFont="1" applyBorder="1" applyAlignment="1">
      <alignment horizontal="centerContinuous" vertical="center"/>
    </xf>
    <xf numFmtId="0" fontId="23" fillId="0" borderId="0" xfId="13" applyFont="1" applyBorder="1" applyAlignment="1" applyProtection="1">
      <alignment horizontal="centerContinuous" vertical="top"/>
      <protection locked="0"/>
    </xf>
    <xf numFmtId="204" fontId="23" fillId="0" borderId="0" xfId="13" applyNumberFormat="1" applyFont="1" applyBorder="1" applyAlignment="1" applyProtection="1">
      <alignment horizontal="centerContinuous" vertical="top"/>
      <protection locked="0"/>
    </xf>
    <xf numFmtId="0" fontId="23" fillId="0" borderId="0" xfId="13" applyFont="1" applyBorder="1" applyAlignment="1" applyProtection="1">
      <alignment horizontal="right" vertical="top"/>
      <protection locked="0"/>
    </xf>
    <xf numFmtId="0" fontId="23" fillId="0" borderId="0" xfId="13" applyFont="1" applyBorder="1" applyAlignment="1" applyProtection="1">
      <alignment vertical="top"/>
      <protection locked="0"/>
    </xf>
    <xf numFmtId="205" fontId="23" fillId="0" borderId="17" xfId="10" applyNumberFormat="1" applyFont="1" applyBorder="1" applyAlignment="1">
      <alignment horizontal="centerContinuous" vertical="top"/>
    </xf>
    <xf numFmtId="0" fontId="23" fillId="0" borderId="17" xfId="13" applyFont="1" applyBorder="1" applyAlignment="1" applyProtection="1">
      <alignment horizontal="centerContinuous" vertical="top"/>
      <protection locked="0"/>
    </xf>
    <xf numFmtId="204" fontId="23" fillId="0" borderId="17" xfId="13" applyNumberFormat="1" applyFont="1" applyBorder="1" applyAlignment="1" applyProtection="1">
      <alignment horizontal="centerContinuous" vertical="top"/>
      <protection locked="0"/>
    </xf>
    <xf numFmtId="0" fontId="23" fillId="0" borderId="17" xfId="13" applyFont="1" applyBorder="1" applyAlignment="1" applyProtection="1">
      <alignment horizontal="right" vertical="top"/>
      <protection locked="0"/>
    </xf>
    <xf numFmtId="0" fontId="13" fillId="0" borderId="65" xfId="13" applyFont="1" applyBorder="1" applyAlignment="1" applyProtection="1">
      <alignment horizontal="centerContinuous" vertical="center" wrapText="1"/>
      <protection locked="0"/>
    </xf>
    <xf numFmtId="0" fontId="13" fillId="0" borderId="4" xfId="13" applyFont="1" applyBorder="1" applyAlignment="1" applyProtection="1">
      <alignment horizontal="centerContinuous" vertical="center" wrapText="1"/>
      <protection locked="0"/>
    </xf>
    <xf numFmtId="0" fontId="13" fillId="0" borderId="26" xfId="13" applyFont="1" applyBorder="1" applyAlignment="1" applyProtection="1">
      <alignment horizontal="centerContinuous" vertical="center" wrapText="1"/>
      <protection locked="0"/>
    </xf>
    <xf numFmtId="204" fontId="13" fillId="0" borderId="4" xfId="13" applyNumberFormat="1" applyFont="1" applyBorder="1" applyAlignment="1" applyProtection="1">
      <alignment horizontal="centerContinuous" vertical="top"/>
      <protection locked="0"/>
    </xf>
    <xf numFmtId="204" fontId="13" fillId="0" borderId="25" xfId="13" applyNumberFormat="1" applyFont="1" applyBorder="1" applyAlignment="1" applyProtection="1">
      <alignment horizontal="centerContinuous" vertical="top"/>
      <protection locked="0"/>
    </xf>
    <xf numFmtId="0" fontId="13" fillId="0" borderId="0" xfId="13" applyFont="1" applyBorder="1" applyProtection="1">
      <protection locked="0"/>
    </xf>
    <xf numFmtId="0" fontId="13" fillId="0" borderId="0" xfId="13" applyFont="1" applyBorder="1" applyAlignment="1" applyProtection="1">
      <alignment horizontal="center" vertical="center"/>
      <protection locked="0"/>
    </xf>
    <xf numFmtId="204" fontId="13" fillId="0" borderId="38" xfId="13" applyNumberFormat="1" applyFont="1" applyBorder="1" applyAlignment="1" applyProtection="1">
      <alignment horizontal="centerContinuous" vertical="center" wrapText="1"/>
      <protection locked="0"/>
    </xf>
    <xf numFmtId="0" fontId="13" fillId="0" borderId="0" xfId="13" applyFont="1" applyBorder="1" applyAlignment="1" applyProtection="1">
      <alignment vertical="center"/>
      <protection locked="0"/>
    </xf>
    <xf numFmtId="205" fontId="37" fillId="0" borderId="40" xfId="10" applyNumberFormat="1" applyFont="1" applyBorder="1" applyAlignment="1">
      <alignment vertical="center"/>
    </xf>
    <xf numFmtId="211" fontId="48" fillId="0" borderId="0" xfId="13" applyNumberFormat="1" applyFont="1" applyBorder="1" applyAlignment="1" applyProtection="1">
      <alignment horizontal="centerContinuous" vertical="center"/>
      <protection locked="0"/>
    </xf>
    <xf numFmtId="204" fontId="71" fillId="0" borderId="15" xfId="13" applyNumberFormat="1" applyFont="1" applyBorder="1" applyAlignment="1" applyProtection="1">
      <alignment horizontal="centerContinuous" vertical="center"/>
      <protection locked="0"/>
    </xf>
    <xf numFmtId="0" fontId="37" fillId="0" borderId="0" xfId="13" applyFont="1" applyBorder="1" applyAlignment="1" applyProtection="1">
      <alignment horizontal="centerContinuous" vertical="center"/>
      <protection locked="0"/>
    </xf>
    <xf numFmtId="0" fontId="48" fillId="0" borderId="0" xfId="13" applyFont="1" applyBorder="1" applyAlignment="1" applyProtection="1">
      <alignment horizontal="centerContinuous" vertical="center"/>
      <protection locked="0"/>
    </xf>
    <xf numFmtId="0" fontId="37" fillId="0" borderId="0" xfId="13" applyFont="1" applyBorder="1" applyAlignment="1" applyProtection="1">
      <alignment vertical="center"/>
      <protection locked="0"/>
    </xf>
    <xf numFmtId="205" fontId="13" fillId="0" borderId="40" xfId="10" applyNumberFormat="1" applyFont="1" applyBorder="1" applyAlignment="1">
      <alignment horizontal="left"/>
    </xf>
    <xf numFmtId="205" fontId="13" fillId="0" borderId="43" xfId="13" quotePrefix="1" applyNumberFormat="1" applyFont="1" applyFill="1" applyBorder="1" applyAlignment="1">
      <alignment horizontal="left" vertical="center"/>
    </xf>
    <xf numFmtId="0" fontId="13" fillId="0" borderId="0" xfId="13" applyFont="1" applyFill="1" applyBorder="1" applyAlignment="1" applyProtection="1">
      <alignment vertical="center"/>
      <protection locked="0"/>
    </xf>
    <xf numFmtId="0" fontId="39" fillId="0" borderId="0" xfId="13" applyFont="1" applyFill="1" applyBorder="1" applyAlignment="1" applyProtection="1">
      <alignment vertical="center"/>
      <protection locked="0"/>
    </xf>
    <xf numFmtId="205" fontId="48" fillId="0" borderId="40" xfId="10" applyNumberFormat="1" applyFont="1" applyBorder="1" applyAlignment="1">
      <alignment vertical="center"/>
    </xf>
    <xf numFmtId="0" fontId="71" fillId="0" borderId="15" xfId="13" applyFont="1" applyBorder="1" applyAlignment="1" applyProtection="1">
      <alignment horizontal="centerContinuous" vertical="center"/>
      <protection locked="0"/>
    </xf>
    <xf numFmtId="0" fontId="48" fillId="0" borderId="0" xfId="13" applyFont="1" applyBorder="1" applyAlignment="1" applyProtection="1">
      <alignment vertical="center"/>
      <protection locked="0"/>
    </xf>
    <xf numFmtId="3" fontId="13" fillId="0" borderId="0" xfId="13" applyNumberFormat="1" applyFont="1" applyBorder="1" applyProtection="1">
      <protection locked="0"/>
    </xf>
    <xf numFmtId="205" fontId="13" fillId="0" borderId="68" xfId="13" quotePrefix="1" applyNumberFormat="1" applyFont="1" applyFill="1" applyBorder="1" applyAlignment="1">
      <alignment horizontal="left" vertical="center"/>
    </xf>
    <xf numFmtId="3" fontId="13" fillId="0" borderId="0" xfId="13" applyNumberFormat="1" applyFont="1" applyFill="1" applyBorder="1" applyAlignment="1" applyProtection="1">
      <alignment vertical="center"/>
      <protection locked="0"/>
    </xf>
    <xf numFmtId="0" fontId="29" fillId="0" borderId="0" xfId="0" quotePrefix="1" applyFont="1"/>
    <xf numFmtId="0" fontId="13" fillId="0" borderId="0" xfId="13" applyFont="1" applyBorder="1" applyAlignment="1" applyProtection="1">
      <alignment horizontal="right"/>
      <protection locked="0"/>
    </xf>
    <xf numFmtId="204" fontId="13" fillId="0" borderId="0" xfId="13" applyNumberFormat="1" applyFont="1" applyBorder="1" applyAlignment="1" applyProtection="1">
      <alignment vertical="top"/>
      <protection locked="0"/>
    </xf>
    <xf numFmtId="0" fontId="13" fillId="0" borderId="0" xfId="10" quotePrefix="1" applyFont="1" applyFill="1" applyBorder="1" applyAlignment="1" applyProtection="1">
      <alignment horizontal="right"/>
      <protection locked="0"/>
    </xf>
    <xf numFmtId="164" fontId="13" fillId="0" borderId="0" xfId="10" quotePrefix="1" applyNumberFormat="1" applyFont="1" applyFill="1" applyBorder="1" applyAlignment="1" applyProtection="1">
      <alignment horizontal="right"/>
      <protection locked="0"/>
    </xf>
    <xf numFmtId="164" fontId="13" fillId="0" borderId="5" xfId="10" quotePrefix="1" applyNumberFormat="1" applyFont="1" applyFill="1" applyBorder="1" applyAlignment="1" applyProtection="1">
      <alignment horizontal="right"/>
      <protection locked="0"/>
    </xf>
    <xf numFmtId="0" fontId="13" fillId="0" borderId="0" xfId="10" quotePrefix="1" applyFont="1" applyFill="1" applyBorder="1" applyAlignment="1" applyProtection="1">
      <alignment horizontal="left"/>
      <protection locked="0"/>
    </xf>
    <xf numFmtId="204" fontId="24" fillId="0" borderId="0" xfId="13" applyNumberFormat="1" applyFont="1" applyBorder="1" applyAlignment="1" applyProtection="1">
      <alignment vertical="top"/>
      <protection locked="0"/>
    </xf>
    <xf numFmtId="205" fontId="24" fillId="0" borderId="0" xfId="10" applyNumberFormat="1" applyFont="1"/>
    <xf numFmtId="0" fontId="45" fillId="0" borderId="0" xfId="0" applyFont="1" applyFill="1" applyAlignment="1">
      <alignment horizontal="centerContinuous" vertical="center"/>
    </xf>
    <xf numFmtId="1" fontId="13" fillId="0" borderId="0" xfId="11" applyNumberFormat="1" applyFont="1" applyFill="1" applyAlignment="1" applyProtection="1">
      <alignment horizontal="centerContinuous" vertical="center"/>
      <protection hidden="1"/>
    </xf>
    <xf numFmtId="0" fontId="13" fillId="0" borderId="0" xfId="11" applyNumberFormat="1" applyFont="1" applyFill="1" applyAlignment="1" applyProtection="1">
      <alignment horizontal="centerContinuous" vertical="center"/>
      <protection hidden="1"/>
    </xf>
    <xf numFmtId="0" fontId="13" fillId="0" borderId="0" xfId="11" applyNumberFormat="1" applyFont="1" applyFill="1" applyBorder="1" applyProtection="1">
      <protection hidden="1"/>
    </xf>
    <xf numFmtId="0" fontId="13" fillId="0" borderId="0" xfId="11" applyNumberFormat="1" applyFont="1" applyFill="1" applyProtection="1">
      <protection hidden="1"/>
    </xf>
    <xf numFmtId="0" fontId="47" fillId="0" borderId="0" xfId="0" applyFont="1" applyFill="1" applyAlignment="1">
      <alignment horizontal="centerContinuous" vertical="center"/>
    </xf>
    <xf numFmtId="0" fontId="73" fillId="0" borderId="0" xfId="11" applyNumberFormat="1" applyFont="1" applyFill="1" applyBorder="1" applyAlignment="1" applyProtection="1">
      <alignment vertical="top"/>
      <protection hidden="1"/>
    </xf>
    <xf numFmtId="0" fontId="73" fillId="0" borderId="0" xfId="11" applyNumberFormat="1" applyFont="1" applyFill="1" applyAlignment="1" applyProtection="1">
      <alignment vertical="top"/>
      <protection hidden="1"/>
    </xf>
    <xf numFmtId="1" fontId="13" fillId="0" borderId="65" xfId="13" applyNumberFormat="1" applyFont="1" applyFill="1" applyBorder="1" applyAlignment="1" applyProtection="1">
      <alignment horizontal="centerContinuous" vertical="center" wrapText="1"/>
      <protection hidden="1"/>
    </xf>
    <xf numFmtId="1" fontId="13" fillId="0" borderId="4" xfId="13" applyNumberFormat="1" applyFont="1" applyFill="1" applyBorder="1" applyAlignment="1" applyProtection="1">
      <alignment horizontal="centerContinuous" vertical="center" wrapText="1"/>
      <protection hidden="1"/>
    </xf>
    <xf numFmtId="0" fontId="13" fillId="0" borderId="26" xfId="13" applyFont="1" applyFill="1" applyBorder="1" applyAlignment="1" applyProtection="1">
      <alignment horizontal="centerContinuous" vertical="center" wrapText="1"/>
      <protection hidden="1"/>
    </xf>
    <xf numFmtId="204" fontId="13" fillId="0" borderId="4" xfId="13" applyNumberFormat="1" applyFont="1" applyFill="1" applyBorder="1" applyAlignment="1" applyProtection="1">
      <alignment horizontal="centerContinuous" vertical="top"/>
      <protection hidden="1"/>
    </xf>
    <xf numFmtId="0" fontId="13" fillId="0" borderId="4" xfId="13" applyFont="1" applyFill="1" applyBorder="1" applyAlignment="1" applyProtection="1">
      <alignment horizontal="centerContinuous" vertical="center" wrapText="1"/>
      <protection hidden="1"/>
    </xf>
    <xf numFmtId="204" fontId="13" fillId="0" borderId="25" xfId="13" applyNumberFormat="1" applyFont="1" applyFill="1" applyBorder="1" applyAlignment="1" applyProtection="1">
      <alignment horizontal="centerContinuous" vertical="top"/>
      <protection hidden="1"/>
    </xf>
    <xf numFmtId="0" fontId="13" fillId="0" borderId="5" xfId="11" applyNumberFormat="1" applyFont="1" applyFill="1" applyBorder="1" applyProtection="1">
      <protection hidden="1"/>
    </xf>
    <xf numFmtId="0" fontId="23" fillId="0" borderId="0" xfId="11" applyNumberFormat="1" applyFont="1" applyFill="1" applyAlignment="1" applyProtection="1">
      <alignment horizontal="right"/>
      <protection hidden="1"/>
    </xf>
    <xf numFmtId="0" fontId="37" fillId="0" borderId="40" xfId="11" applyNumberFormat="1" applyFont="1" applyFill="1" applyBorder="1" applyAlignment="1" applyProtection="1">
      <protection hidden="1"/>
    </xf>
    <xf numFmtId="1" fontId="48" fillId="0" borderId="0" xfId="14" applyNumberFormat="1" applyFont="1" applyFill="1" applyBorder="1" applyAlignment="1" applyProtection="1">
      <alignment horizontal="centerContinuous" vertical="center"/>
      <protection hidden="1"/>
    </xf>
    <xf numFmtId="1" fontId="13" fillId="0" borderId="0" xfId="11" applyNumberFormat="1" applyFont="1" applyFill="1" applyBorder="1" applyAlignment="1" applyProtection="1">
      <alignment horizontal="centerContinuous" vertical="center"/>
      <protection hidden="1"/>
    </xf>
    <xf numFmtId="0" fontId="13" fillId="0" borderId="0" xfId="11" applyNumberFormat="1" applyFont="1" applyFill="1" applyBorder="1" applyAlignment="1" applyProtection="1">
      <alignment horizontal="centerContinuous" vertical="center"/>
      <protection hidden="1"/>
    </xf>
    <xf numFmtId="0" fontId="48" fillId="0" borderId="0" xfId="14" applyFont="1" applyFill="1" applyBorder="1" applyAlignment="1" applyProtection="1">
      <alignment horizontal="centerContinuous" vertical="center"/>
      <protection hidden="1"/>
    </xf>
    <xf numFmtId="0" fontId="48" fillId="0" borderId="15" xfId="14" applyFont="1" applyFill="1" applyBorder="1" applyAlignment="1" applyProtection="1">
      <alignment horizontal="centerContinuous" vertical="center"/>
      <protection hidden="1"/>
    </xf>
    <xf numFmtId="205" fontId="13" fillId="0" borderId="40" xfId="14" applyNumberFormat="1" applyFont="1" applyFill="1" applyBorder="1" applyAlignment="1" applyProtection="1">
      <alignment horizontal="left" vertical="center"/>
      <protection hidden="1"/>
    </xf>
    <xf numFmtId="205" fontId="13" fillId="0" borderId="43" xfId="14" quotePrefix="1" applyNumberFormat="1" applyFont="1" applyFill="1" applyBorder="1" applyAlignment="1" applyProtection="1">
      <alignment horizontal="left" vertical="center"/>
      <protection hidden="1"/>
    </xf>
    <xf numFmtId="0" fontId="37" fillId="0" borderId="40" xfId="11" applyFont="1" applyFill="1" applyBorder="1" applyAlignment="1" applyProtection="1">
      <protection hidden="1"/>
    </xf>
    <xf numFmtId="207" fontId="48" fillId="0" borderId="0" xfId="14" applyNumberFormat="1" applyFont="1" applyFill="1" applyBorder="1" applyAlignment="1" applyProtection="1">
      <alignment horizontal="centerContinuous" vertical="center"/>
      <protection hidden="1"/>
    </xf>
    <xf numFmtId="208" fontId="71" fillId="0" borderId="15" xfId="14" applyNumberFormat="1" applyFont="1" applyFill="1" applyBorder="1" applyAlignment="1" applyProtection="1">
      <alignment horizontal="centerContinuous" vertical="center"/>
      <protection hidden="1"/>
    </xf>
    <xf numFmtId="207" fontId="13" fillId="0" borderId="0" xfId="14" applyNumberFormat="1" applyFont="1" applyFill="1" applyBorder="1" applyAlignment="1" applyProtection="1">
      <alignment horizontal="centerContinuous" vertical="center"/>
      <protection hidden="1"/>
    </xf>
    <xf numFmtId="0" fontId="71" fillId="0" borderId="15" xfId="14" applyFont="1" applyFill="1" applyBorder="1" applyAlignment="1" applyProtection="1">
      <alignment horizontal="centerContinuous" vertical="center"/>
      <protection hidden="1"/>
    </xf>
    <xf numFmtId="206" fontId="48" fillId="0" borderId="0" xfId="14" applyNumberFormat="1" applyFont="1" applyFill="1" applyBorder="1" applyAlignment="1" applyProtection="1">
      <alignment horizontal="centerContinuous" vertical="top"/>
      <protection hidden="1"/>
    </xf>
    <xf numFmtId="1" fontId="48" fillId="0" borderId="0" xfId="11" applyNumberFormat="1" applyFont="1" applyFill="1" applyBorder="1" applyAlignment="1" applyProtection="1">
      <alignment horizontal="centerContinuous"/>
      <protection hidden="1"/>
    </xf>
    <xf numFmtId="0" fontId="48" fillId="0" borderId="0" xfId="11" applyNumberFormat="1" applyFont="1" applyFill="1" applyBorder="1" applyAlignment="1" applyProtection="1">
      <alignment horizontal="centerContinuous"/>
      <protection hidden="1"/>
    </xf>
    <xf numFmtId="0" fontId="48" fillId="0" borderId="15" xfId="11" applyNumberFormat="1" applyFont="1" applyFill="1" applyBorder="1" applyAlignment="1" applyProtection="1">
      <alignment horizontal="centerContinuous"/>
      <protection hidden="1"/>
    </xf>
    <xf numFmtId="0" fontId="48" fillId="0" borderId="0" xfId="11" applyNumberFormat="1" applyFont="1" applyFill="1" applyBorder="1" applyAlignment="1" applyProtection="1">
      <alignment horizontal="centerContinuous" vertical="center"/>
      <protection hidden="1"/>
    </xf>
    <xf numFmtId="0" fontId="37" fillId="0" borderId="5" xfId="11" applyNumberFormat="1" applyFont="1" applyFill="1" applyBorder="1" applyAlignment="1" applyProtection="1">
      <protection hidden="1"/>
    </xf>
    <xf numFmtId="0" fontId="37" fillId="0" borderId="0" xfId="11" applyNumberFormat="1" applyFont="1" applyFill="1" applyBorder="1" applyAlignment="1" applyProtection="1">
      <protection hidden="1"/>
    </xf>
    <xf numFmtId="0" fontId="37" fillId="0" borderId="0" xfId="11" applyNumberFormat="1" applyFont="1" applyFill="1" applyAlignment="1" applyProtection="1">
      <protection hidden="1"/>
    </xf>
    <xf numFmtId="0" fontId="13" fillId="0" borderId="5" xfId="11" applyNumberFormat="1" applyFont="1" applyFill="1" applyBorder="1" applyAlignment="1" applyProtection="1">
      <protection hidden="1"/>
    </xf>
    <xf numFmtId="0" fontId="13" fillId="0" borderId="0" xfId="11" applyNumberFormat="1" applyFont="1" applyFill="1" applyBorder="1" applyAlignment="1" applyProtection="1">
      <protection hidden="1"/>
    </xf>
    <xf numFmtId="0" fontId="13" fillId="0" borderId="0" xfId="11" applyNumberFormat="1" applyFont="1" applyFill="1" applyAlignment="1" applyProtection="1">
      <protection hidden="1"/>
    </xf>
    <xf numFmtId="209" fontId="71" fillId="0" borderId="15" xfId="11" applyNumberFormat="1" applyFont="1" applyFill="1" applyBorder="1" applyAlignment="1" applyProtection="1">
      <alignment horizontal="centerContinuous"/>
      <protection hidden="1"/>
    </xf>
    <xf numFmtId="0" fontId="13" fillId="0" borderId="0" xfId="11" applyNumberFormat="1" applyFont="1" applyFill="1" applyBorder="1" applyAlignment="1" applyProtection="1">
      <alignment vertical="top"/>
      <protection hidden="1"/>
    </xf>
    <xf numFmtId="205" fontId="13" fillId="0" borderId="68" xfId="14" quotePrefix="1" applyNumberFormat="1" applyFont="1" applyFill="1" applyBorder="1" applyAlignment="1" applyProtection="1">
      <alignment horizontal="left" vertical="center"/>
      <protection hidden="1"/>
    </xf>
    <xf numFmtId="0" fontId="13" fillId="0" borderId="0" xfId="11" quotePrefix="1" applyNumberFormat="1" applyFont="1" applyFill="1" applyAlignment="1" applyProtection="1">
      <alignment horizontal="left"/>
      <protection hidden="1"/>
    </xf>
    <xf numFmtId="1" fontId="13" fillId="0" borderId="0" xfId="11" applyNumberFormat="1" applyFont="1" applyFill="1" applyProtection="1">
      <protection hidden="1"/>
    </xf>
    <xf numFmtId="177" fontId="13" fillId="0" borderId="0" xfId="11" applyNumberFormat="1" applyFont="1" applyFill="1" applyProtection="1">
      <protection hidden="1"/>
    </xf>
    <xf numFmtId="210" fontId="13" fillId="0" borderId="0" xfId="11" applyNumberFormat="1" applyFont="1" applyFill="1" applyProtection="1">
      <protection hidden="1"/>
    </xf>
    <xf numFmtId="206" fontId="13" fillId="0" borderId="0" xfId="11" applyNumberFormat="1" applyFont="1" applyFill="1" applyProtection="1">
      <protection hidden="1"/>
    </xf>
    <xf numFmtId="0" fontId="13" fillId="0" borderId="1" xfId="2" applyFont="1" applyBorder="1" applyAlignment="1">
      <alignment horizontal="center" vertical="center"/>
    </xf>
    <xf numFmtId="0" fontId="13" fillId="0" borderId="40" xfId="2" applyFont="1" applyBorder="1" applyAlignment="1">
      <alignment horizontal="centerContinuous" vertical="center"/>
    </xf>
    <xf numFmtId="0" fontId="13" fillId="0" borderId="11" xfId="2" applyFont="1" applyFill="1" applyBorder="1" applyAlignment="1">
      <alignment horizontal="centerContinuous" vertical="center"/>
    </xf>
    <xf numFmtId="0" fontId="13" fillId="0" borderId="38" xfId="2" applyFont="1" applyFill="1" applyBorder="1" applyAlignment="1">
      <alignment horizontal="centerContinuous" vertical="center"/>
    </xf>
    <xf numFmtId="0" fontId="13" fillId="0" borderId="33" xfId="2" applyFont="1" applyFill="1" applyBorder="1" applyAlignment="1">
      <alignment horizontal="centerContinuous" vertical="center"/>
    </xf>
    <xf numFmtId="164" fontId="24" fillId="0" borderId="0" xfId="2" applyNumberFormat="1" applyFont="1" applyAlignment="1">
      <alignment horizontal="right"/>
    </xf>
    <xf numFmtId="0" fontId="13" fillId="0" borderId="42" xfId="2" applyFont="1" applyBorder="1" applyAlignment="1">
      <alignment horizontal="center" vertical="center"/>
    </xf>
    <xf numFmtId="0" fontId="13" fillId="0" borderId="12" xfId="2" applyFont="1" applyFill="1" applyBorder="1" applyAlignment="1">
      <alignment horizontal="center" vertical="center"/>
    </xf>
    <xf numFmtId="0" fontId="13" fillId="0" borderId="39" xfId="2" applyFont="1" applyFill="1" applyBorder="1" applyAlignment="1">
      <alignment horizontal="center" vertical="center"/>
    </xf>
    <xf numFmtId="0" fontId="13" fillId="0" borderId="36" xfId="2" applyFont="1" applyFill="1" applyBorder="1" applyAlignment="1">
      <alignment horizontal="center" vertical="center"/>
    </xf>
    <xf numFmtId="164" fontId="24" fillId="0" borderId="0" xfId="2" applyNumberFormat="1" applyFont="1"/>
    <xf numFmtId="174" fontId="13" fillId="0" borderId="5" xfId="2" applyNumberFormat="1" applyFont="1" applyBorder="1" applyAlignment="1">
      <alignment vertical="center"/>
    </xf>
    <xf numFmtId="173" fontId="13" fillId="0" borderId="9" xfId="2" applyNumberFormat="1" applyFont="1" applyFill="1" applyBorder="1" applyAlignment="1">
      <alignment horizontal="center" vertical="center"/>
    </xf>
    <xf numFmtId="49" fontId="13" fillId="0" borderId="5" xfId="2" applyNumberFormat="1" applyFont="1" applyBorder="1" applyAlignment="1">
      <alignment vertical="center"/>
    </xf>
    <xf numFmtId="164" fontId="13" fillId="0" borderId="9" xfId="2" applyNumberFormat="1" applyFont="1" applyFill="1" applyBorder="1" applyAlignment="1">
      <alignment horizontal="center" vertical="center"/>
    </xf>
    <xf numFmtId="164" fontId="13" fillId="0" borderId="72" xfId="2" applyNumberFormat="1" applyFont="1" applyFill="1" applyBorder="1" applyAlignment="1">
      <alignment horizontal="center" vertical="center"/>
    </xf>
    <xf numFmtId="181" fontId="13" fillId="0" borderId="5" xfId="2" applyNumberFormat="1" applyFont="1" applyBorder="1" applyAlignment="1">
      <alignment vertical="center"/>
    </xf>
    <xf numFmtId="174" fontId="13" fillId="0" borderId="64" xfId="2" applyNumberFormat="1" applyFont="1" applyBorder="1" applyAlignment="1">
      <alignment vertical="center"/>
    </xf>
    <xf numFmtId="173" fontId="13" fillId="0" borderId="39" xfId="2" applyNumberFormat="1" applyFont="1" applyFill="1" applyBorder="1" applyAlignment="1">
      <alignment horizontal="center" vertical="center"/>
    </xf>
    <xf numFmtId="174" fontId="13" fillId="0" borderId="10" xfId="2" applyNumberFormat="1" applyFont="1" applyBorder="1" applyAlignment="1">
      <alignment vertical="center"/>
    </xf>
    <xf numFmtId="173" fontId="13" fillId="0" borderId="13" xfId="2" applyNumberFormat="1" applyFont="1" applyFill="1" applyBorder="1" applyAlignment="1">
      <alignment horizontal="center" vertical="center"/>
    </xf>
    <xf numFmtId="174" fontId="13" fillId="0" borderId="16" xfId="2" applyNumberFormat="1" applyFont="1" applyBorder="1" applyAlignment="1">
      <alignment vertical="center"/>
    </xf>
    <xf numFmtId="173" fontId="13" fillId="0" borderId="71" xfId="2" applyNumberFormat="1" applyFont="1" applyFill="1" applyBorder="1" applyAlignment="1">
      <alignment horizontal="center" vertical="center"/>
    </xf>
    <xf numFmtId="0" fontId="13" fillId="0" borderId="0" xfId="2" quotePrefix="1" applyFont="1" applyAlignment="1">
      <alignment vertical="center"/>
    </xf>
    <xf numFmtId="164" fontId="13" fillId="0" borderId="0" xfId="2" applyNumberFormat="1" applyFont="1" applyFill="1" applyBorder="1" applyAlignment="1">
      <alignment horizontal="centerContinuous" vertical="center"/>
    </xf>
    <xf numFmtId="0" fontId="13" fillId="0" borderId="63" xfId="2" applyFont="1" applyFill="1" applyBorder="1" applyAlignment="1">
      <alignment horizontal="center" vertical="center"/>
    </xf>
    <xf numFmtId="164" fontId="13" fillId="0" borderId="6" xfId="2" applyNumberFormat="1" applyFont="1" applyFill="1" applyBorder="1" applyAlignment="1">
      <alignment horizontal="center" vertical="center"/>
    </xf>
    <xf numFmtId="164" fontId="13" fillId="0" borderId="6" xfId="2" applyNumberFormat="1" applyFont="1" applyBorder="1" applyAlignment="1">
      <alignment horizontal="center" vertical="center"/>
    </xf>
    <xf numFmtId="164" fontId="13" fillId="0" borderId="72" xfId="2" applyNumberFormat="1" applyFont="1" applyBorder="1" applyAlignment="1">
      <alignment horizontal="center" vertical="center"/>
    </xf>
    <xf numFmtId="164" fontId="49" fillId="0" borderId="9" xfId="2" applyNumberFormat="1" applyFont="1" applyBorder="1" applyAlignment="1">
      <alignment horizontal="center" vertical="center"/>
    </xf>
    <xf numFmtId="164" fontId="13" fillId="0" borderId="9" xfId="2" applyNumberFormat="1" applyFont="1" applyBorder="1" applyAlignment="1">
      <alignment horizontal="center" vertical="center"/>
    </xf>
    <xf numFmtId="0" fontId="13" fillId="0" borderId="40" xfId="2" applyFont="1" applyFill="1" applyBorder="1" applyAlignment="1">
      <alignment vertical="center"/>
    </xf>
    <xf numFmtId="164" fontId="13" fillId="0" borderId="0" xfId="2" applyNumberFormat="1" applyFont="1" applyBorder="1" applyAlignment="1">
      <alignment horizontal="center" vertical="center"/>
    </xf>
    <xf numFmtId="0" fontId="13" fillId="0" borderId="48" xfId="2" applyFont="1" applyBorder="1" applyAlignment="1">
      <alignment vertical="center"/>
    </xf>
    <xf numFmtId="164" fontId="13" fillId="0" borderId="71" xfId="2" applyNumberFormat="1" applyFont="1" applyBorder="1" applyAlignment="1">
      <alignment horizontal="center" vertical="center"/>
    </xf>
    <xf numFmtId="164" fontId="13" fillId="0" borderId="24" xfId="2" applyNumberFormat="1" applyFont="1" applyBorder="1" applyAlignment="1">
      <alignment horizontal="center" vertical="center"/>
    </xf>
    <xf numFmtId="164" fontId="13" fillId="0" borderId="73" xfId="2" applyNumberFormat="1" applyFont="1" applyBorder="1" applyAlignment="1">
      <alignment horizontal="center" vertical="center"/>
    </xf>
    <xf numFmtId="0" fontId="13" fillId="0" borderId="0" xfId="2" applyFont="1" applyAlignment="1">
      <alignment horizontal="left" vertical="center"/>
    </xf>
    <xf numFmtId="180" fontId="24" fillId="0" borderId="0" xfId="2" applyNumberFormat="1" applyFont="1"/>
    <xf numFmtId="0" fontId="21" fillId="0" borderId="0" xfId="0" applyFont="1" applyAlignment="1">
      <alignment horizontal="centerContinuous"/>
    </xf>
    <xf numFmtId="0" fontId="21" fillId="0" borderId="0" xfId="0" applyFont="1" applyAlignment="1">
      <alignment horizontal="centerContinuous" vertical="center"/>
    </xf>
    <xf numFmtId="0" fontId="24" fillId="0" borderId="0" xfId="0" applyFont="1"/>
    <xf numFmtId="168" fontId="39" fillId="0" borderId="0" xfId="0" applyNumberFormat="1" applyFont="1" applyAlignment="1">
      <alignment horizontal="left" vertical="center"/>
    </xf>
    <xf numFmtId="0" fontId="24" fillId="0" borderId="0" xfId="0" applyFont="1" applyAlignment="1">
      <alignment horizontal="centerContinuous" vertical="center"/>
    </xf>
    <xf numFmtId="0" fontId="24" fillId="0" borderId="11" xfId="0" applyFont="1" applyBorder="1" applyAlignment="1">
      <alignment horizontal="center" vertical="center"/>
    </xf>
    <xf numFmtId="0" fontId="24" fillId="0" borderId="32" xfId="0" applyFont="1" applyBorder="1" applyAlignment="1">
      <alignment horizontal="center" vertical="center"/>
    </xf>
    <xf numFmtId="0" fontId="24" fillId="0" borderId="13" xfId="0" applyFont="1" applyFill="1" applyBorder="1" applyAlignment="1">
      <alignment horizontal="center" vertical="center"/>
    </xf>
    <xf numFmtId="49" fontId="24" fillId="0" borderId="13" xfId="0" applyNumberFormat="1" applyFont="1" applyFill="1" applyBorder="1" applyAlignment="1">
      <alignment horizontal="center" vertical="center"/>
    </xf>
    <xf numFmtId="0" fontId="24" fillId="0" borderId="14" xfId="0" applyFont="1" applyFill="1" applyBorder="1" applyAlignment="1">
      <alignment horizontal="center" vertical="center" wrapText="1"/>
    </xf>
    <xf numFmtId="0" fontId="24" fillId="0" borderId="31" xfId="0" applyFont="1" applyBorder="1"/>
    <xf numFmtId="0" fontId="30" fillId="0" borderId="6" xfId="0" applyFont="1" applyBorder="1"/>
    <xf numFmtId="167" fontId="30" fillId="0" borderId="0" xfId="0" applyNumberFormat="1" applyFont="1" applyFill="1" applyBorder="1" applyAlignment="1">
      <alignment horizontal="center" vertical="top"/>
    </xf>
    <xf numFmtId="167" fontId="24" fillId="0" borderId="0" xfId="0" applyNumberFormat="1" applyFont="1" applyFill="1" applyBorder="1" applyAlignment="1">
      <alignment horizontal="centerContinuous"/>
    </xf>
    <xf numFmtId="167" fontId="30" fillId="0" borderId="30" xfId="0" applyNumberFormat="1" applyFont="1" applyFill="1" applyBorder="1" applyAlignment="1">
      <alignment horizontal="center" vertical="top"/>
    </xf>
    <xf numFmtId="0" fontId="25" fillId="0" borderId="29" xfId="0" applyFont="1" applyBorder="1"/>
    <xf numFmtId="0" fontId="24" fillId="0" borderId="6" xfId="0" applyFont="1" applyBorder="1"/>
    <xf numFmtId="167" fontId="24" fillId="0" borderId="0" xfId="0" applyNumberFormat="1" applyFont="1" applyFill="1" applyBorder="1" applyAlignment="1">
      <alignment horizontal="center" vertical="top"/>
    </xf>
    <xf numFmtId="167" fontId="24" fillId="0" borderId="14" xfId="0" applyNumberFormat="1" applyFont="1" applyFill="1" applyBorder="1" applyAlignment="1">
      <alignment horizontal="center" vertical="top"/>
    </xf>
    <xf numFmtId="0" fontId="24" fillId="0" borderId="29" xfId="0" applyFont="1" applyBorder="1"/>
    <xf numFmtId="167" fontId="30" fillId="0" borderId="14" xfId="0" applyNumberFormat="1" applyFont="1" applyFill="1" applyBorder="1" applyAlignment="1">
      <alignment horizontal="center" vertical="top"/>
    </xf>
    <xf numFmtId="167" fontId="30" fillId="0" borderId="0" xfId="0" applyNumberFormat="1" applyFont="1" applyBorder="1" applyAlignment="1">
      <alignment horizontal="center" vertical="top"/>
    </xf>
    <xf numFmtId="0" fontId="24" fillId="0" borderId="0" xfId="0" applyFont="1" applyAlignment="1">
      <alignment horizontal="right"/>
    </xf>
    <xf numFmtId="167" fontId="24" fillId="0" borderId="0" xfId="0" applyNumberFormat="1" applyFont="1" applyBorder="1" applyAlignment="1">
      <alignment horizontal="center" vertical="top"/>
    </xf>
    <xf numFmtId="0" fontId="24" fillId="0" borderId="0" xfId="0" applyFont="1" applyBorder="1"/>
    <xf numFmtId="0" fontId="25" fillId="0" borderId="0" xfId="0" applyFont="1" applyBorder="1"/>
    <xf numFmtId="164" fontId="25" fillId="0" borderId="0" xfId="0" applyNumberFormat="1" applyFont="1" applyBorder="1"/>
    <xf numFmtId="0" fontId="25" fillId="0" borderId="0" xfId="0" applyFont="1"/>
    <xf numFmtId="0" fontId="25" fillId="0" borderId="0" xfId="0" applyFont="1" applyFill="1"/>
    <xf numFmtId="164" fontId="25" fillId="0" borderId="0" xfId="0" applyNumberFormat="1" applyFont="1" applyFill="1" applyBorder="1" applyAlignment="1">
      <alignment horizontal="left"/>
    </xf>
    <xf numFmtId="164" fontId="25" fillId="0" borderId="0" xfId="0" applyNumberFormat="1" applyFont="1" applyBorder="1" applyAlignment="1">
      <alignment horizontal="left"/>
    </xf>
    <xf numFmtId="0" fontId="74" fillId="0" borderId="0" xfId="1" applyNumberFormat="1" applyFont="1" applyFill="1" applyBorder="1" applyProtection="1">
      <protection hidden="1"/>
    </xf>
    <xf numFmtId="0" fontId="21" fillId="2" borderId="0" xfId="2" applyFont="1" applyFill="1" applyAlignment="1">
      <alignment horizontal="centerContinuous" wrapText="1"/>
    </xf>
    <xf numFmtId="0" fontId="21" fillId="2" borderId="0" xfId="2" applyFont="1" applyFill="1" applyAlignment="1">
      <alignment horizontal="centerContinuous" vertical="center"/>
    </xf>
    <xf numFmtId="0" fontId="24" fillId="2" borderId="0" xfId="2" applyFont="1" applyFill="1"/>
    <xf numFmtId="0" fontId="24" fillId="2" borderId="0" xfId="2" applyFont="1" applyFill="1" applyAlignment="1">
      <alignment horizontal="centerContinuous" vertical="center"/>
    </xf>
    <xf numFmtId="0" fontId="24" fillId="2" borderId="6" xfId="2" applyFont="1" applyFill="1" applyBorder="1" applyAlignment="1">
      <alignment horizontal="centerContinuous" vertical="center"/>
    </xf>
    <xf numFmtId="0" fontId="24" fillId="2" borderId="13" xfId="2" applyFont="1" applyFill="1" applyBorder="1" applyAlignment="1">
      <alignment horizontal="centerContinuous" vertical="center"/>
    </xf>
    <xf numFmtId="0" fontId="24" fillId="2" borderId="13" xfId="2" applyFont="1" applyFill="1" applyBorder="1" applyAlignment="1">
      <alignment horizontal="center" vertical="center"/>
    </xf>
    <xf numFmtId="49" fontId="24" fillId="2" borderId="28" xfId="2" applyNumberFormat="1" applyFont="1" applyFill="1" applyBorder="1" applyAlignment="1">
      <alignment horizontal="center" vertical="center"/>
    </xf>
    <xf numFmtId="0" fontId="24" fillId="2" borderId="27" xfId="2" applyFont="1" applyFill="1" applyBorder="1" applyAlignment="1">
      <alignment horizontal="left" vertical="top"/>
    </xf>
    <xf numFmtId="0" fontId="24" fillId="2" borderId="9" xfId="2" applyFont="1" applyFill="1" applyBorder="1" applyAlignment="1">
      <alignment horizontal="center" vertical="top"/>
    </xf>
    <xf numFmtId="167" fontId="24" fillId="2" borderId="0" xfId="2" applyNumberFormat="1" applyFont="1" applyFill="1" applyBorder="1" applyAlignment="1">
      <alignment horizontal="center" vertical="top"/>
    </xf>
    <xf numFmtId="0" fontId="25" fillId="2" borderId="6" xfId="2" applyFont="1" applyFill="1" applyBorder="1" applyAlignment="1">
      <alignment horizontal="left" vertical="top"/>
    </xf>
    <xf numFmtId="0" fontId="75" fillId="2" borderId="6" xfId="2" applyFont="1" applyFill="1" applyBorder="1" applyAlignment="1">
      <alignment horizontal="left" vertical="top"/>
    </xf>
    <xf numFmtId="167" fontId="24" fillId="0" borderId="0" xfId="2" applyNumberFormat="1" applyFont="1" applyFill="1" applyBorder="1" applyAlignment="1">
      <alignment horizontal="center" vertical="top"/>
    </xf>
    <xf numFmtId="164" fontId="78" fillId="2" borderId="0" xfId="5" applyNumberFormat="1" applyFont="1" applyFill="1" applyAlignment="1">
      <alignment horizontal="centerContinuous"/>
    </xf>
    <xf numFmtId="164" fontId="61" fillId="2" borderId="0" xfId="5" applyNumberFormat="1" applyFont="1" applyFill="1" applyAlignment="1">
      <alignment horizontal="centerContinuous"/>
    </xf>
    <xf numFmtId="0" fontId="24" fillId="2" borderId="0" xfId="5" applyFont="1" applyFill="1" applyAlignment="1">
      <alignment horizontal="centerContinuous"/>
    </xf>
    <xf numFmtId="49" fontId="61" fillId="2" borderId="0" xfId="5" applyNumberFormat="1" applyFont="1" applyFill="1" applyAlignment="1">
      <alignment horizontal="right" vertical="center"/>
    </xf>
    <xf numFmtId="1" fontId="61" fillId="2" borderId="0" xfId="5" applyNumberFormat="1" applyFont="1" applyFill="1" applyAlignment="1">
      <alignment horizontal="left" vertical="center"/>
    </xf>
    <xf numFmtId="0" fontId="24" fillId="2" borderId="0" xfId="5" applyFont="1" applyFill="1"/>
    <xf numFmtId="0" fontId="24" fillId="2" borderId="0" xfId="5" applyFont="1" applyFill="1" applyAlignment="1">
      <alignment horizontal="centerContinuous" vertical="center"/>
    </xf>
    <xf numFmtId="0" fontId="24" fillId="2" borderId="0" xfId="5" applyFont="1" applyFill="1" applyBorder="1" applyAlignment="1">
      <alignment horizontal="centerContinuous" vertical="center"/>
    </xf>
    <xf numFmtId="0" fontId="24" fillId="2" borderId="0" xfId="5" applyFont="1" applyFill="1" applyBorder="1"/>
    <xf numFmtId="164" fontId="24" fillId="2" borderId="12" xfId="5" applyNumberFormat="1" applyFont="1" applyFill="1" applyBorder="1" applyAlignment="1">
      <alignment horizontal="center" vertical="center"/>
    </xf>
    <xf numFmtId="0" fontId="24" fillId="2" borderId="11" xfId="5" applyFont="1" applyFill="1" applyBorder="1" applyAlignment="1">
      <alignment vertical="center"/>
    </xf>
    <xf numFmtId="0" fontId="30" fillId="2" borderId="13" xfId="5" applyFont="1" applyFill="1" applyBorder="1" applyAlignment="1">
      <alignment vertical="center"/>
    </xf>
    <xf numFmtId="164" fontId="24" fillId="2" borderId="13" xfId="5" applyNumberFormat="1" applyFont="1" applyFill="1" applyBorder="1" applyAlignment="1">
      <alignment horizontal="center" vertical="center"/>
    </xf>
    <xf numFmtId="164" fontId="24" fillId="2" borderId="11" xfId="5" applyNumberFormat="1" applyFont="1" applyFill="1" applyBorder="1" applyAlignment="1">
      <alignment horizontal="center" vertical="center"/>
    </xf>
    <xf numFmtId="164" fontId="24" fillId="2" borderId="28" xfId="5" applyNumberFormat="1" applyFont="1" applyFill="1" applyBorder="1" applyAlignment="1">
      <alignment horizontal="center" wrapText="1"/>
    </xf>
    <xf numFmtId="164" fontId="30" fillId="2" borderId="6" xfId="5" applyNumberFormat="1" applyFont="1" applyFill="1" applyBorder="1" applyAlignment="1">
      <alignment horizontal="left" vertical="center"/>
    </xf>
    <xf numFmtId="0" fontId="24" fillId="2" borderId="7" xfId="5" applyFont="1" applyFill="1" applyBorder="1" applyAlignment="1">
      <alignment horizontal="left"/>
    </xf>
    <xf numFmtId="167" fontId="24" fillId="2" borderId="0" xfId="5" applyNumberFormat="1" applyFont="1" applyFill="1" applyBorder="1" applyAlignment="1">
      <alignment horizontal="center"/>
    </xf>
    <xf numFmtId="167" fontId="24" fillId="2" borderId="27" xfId="5" applyNumberFormat="1" applyFont="1" applyFill="1" applyBorder="1" applyAlignment="1">
      <alignment horizontal="center"/>
    </xf>
    <xf numFmtId="164" fontId="67" fillId="2" borderId="6" xfId="5" applyNumberFormat="1" applyFont="1" applyFill="1" applyBorder="1" applyAlignment="1">
      <alignment horizontal="left" vertical="center"/>
    </xf>
    <xf numFmtId="0" fontId="25" fillId="2" borderId="9" xfId="5" applyFont="1" applyFill="1" applyBorder="1" applyAlignment="1">
      <alignment horizontal="left"/>
    </xf>
    <xf numFmtId="167" fontId="24" fillId="2" borderId="6" xfId="5" applyNumberFormat="1" applyFont="1" applyFill="1" applyBorder="1" applyAlignment="1">
      <alignment horizontal="center"/>
    </xf>
    <xf numFmtId="164" fontId="24" fillId="2" borderId="0" xfId="5" applyNumberFormat="1" applyFont="1" applyFill="1"/>
    <xf numFmtId="0" fontId="24" fillId="2" borderId="9" xfId="5" applyFont="1" applyFill="1" applyBorder="1" applyAlignment="1">
      <alignment horizontal="left"/>
    </xf>
    <xf numFmtId="0" fontId="30" fillId="2" borderId="9" xfId="5" applyFont="1" applyFill="1" applyBorder="1" applyAlignment="1">
      <alignment horizontal="left"/>
    </xf>
    <xf numFmtId="0" fontId="30" fillId="2" borderId="0" xfId="5" applyFont="1" applyFill="1" applyBorder="1"/>
    <xf numFmtId="167" fontId="30" fillId="2" borderId="0" xfId="5" applyNumberFormat="1" applyFont="1" applyFill="1" applyBorder="1" applyAlignment="1">
      <alignment horizontal="center"/>
    </xf>
    <xf numFmtId="167" fontId="30" fillId="2" borderId="6" xfId="5" applyNumberFormat="1" applyFont="1" applyFill="1" applyBorder="1" applyAlignment="1">
      <alignment horizontal="center"/>
    </xf>
    <xf numFmtId="164" fontId="67" fillId="2" borderId="12" xfId="5" applyNumberFormat="1" applyFont="1" applyFill="1" applyBorder="1" applyAlignment="1">
      <alignment horizontal="left" vertical="center"/>
    </xf>
    <xf numFmtId="0" fontId="67" fillId="2" borderId="13" xfId="5" applyFont="1" applyFill="1" applyBorder="1"/>
    <xf numFmtId="0" fontId="24" fillId="2" borderId="11" xfId="5" applyFont="1" applyFill="1" applyBorder="1"/>
    <xf numFmtId="167" fontId="24" fillId="2" borderId="11" xfId="5" applyNumberFormat="1" applyFont="1" applyFill="1" applyBorder="1" applyAlignment="1">
      <alignment horizontal="center"/>
    </xf>
    <xf numFmtId="167" fontId="24" fillId="2" borderId="12" xfId="5" applyNumberFormat="1" applyFont="1" applyFill="1" applyBorder="1" applyAlignment="1">
      <alignment horizontal="center"/>
    </xf>
    <xf numFmtId="164" fontId="30" fillId="2" borderId="6" xfId="5" applyNumberFormat="1" applyFont="1" applyFill="1" applyBorder="1" applyAlignment="1">
      <alignment horizontal="left" vertical="center" wrapText="1"/>
    </xf>
    <xf numFmtId="0" fontId="24" fillId="2" borderId="9" xfId="5" applyFont="1" applyFill="1" applyBorder="1"/>
    <xf numFmtId="0" fontId="25" fillId="2" borderId="0" xfId="5" applyFont="1" applyFill="1" applyBorder="1"/>
    <xf numFmtId="0" fontId="30" fillId="2" borderId="13" xfId="5" applyFont="1" applyFill="1" applyBorder="1"/>
    <xf numFmtId="0" fontId="25" fillId="2" borderId="11" xfId="5" applyFont="1" applyFill="1" applyBorder="1"/>
    <xf numFmtId="167" fontId="30" fillId="2" borderId="11" xfId="5" applyNumberFormat="1" applyFont="1" applyFill="1" applyBorder="1" applyAlignment="1">
      <alignment horizontal="center"/>
    </xf>
    <xf numFmtId="167" fontId="30" fillId="2" borderId="12" xfId="5" applyNumberFormat="1" applyFont="1" applyFill="1" applyBorder="1" applyAlignment="1">
      <alignment horizontal="center"/>
    </xf>
    <xf numFmtId="164" fontId="30" fillId="2" borderId="6" xfId="5" applyNumberFormat="1" applyFont="1" applyFill="1" applyBorder="1" applyAlignment="1">
      <alignment horizontal="left" vertical="top" wrapText="1"/>
    </xf>
    <xf numFmtId="167" fontId="75" fillId="2" borderId="0" xfId="5" applyNumberFormat="1" applyFont="1" applyFill="1" applyBorder="1" applyAlignment="1">
      <alignment horizontal="center"/>
    </xf>
    <xf numFmtId="167" fontId="75" fillId="2" borderId="6" xfId="5" applyNumberFormat="1" applyFont="1" applyFill="1" applyBorder="1" applyAlignment="1">
      <alignment horizontal="center"/>
    </xf>
    <xf numFmtId="167" fontId="24" fillId="2" borderId="0" xfId="5" applyNumberFormat="1" applyFont="1" applyFill="1" applyBorder="1" applyAlignment="1">
      <alignment horizontal="center" vertical="center"/>
    </xf>
    <xf numFmtId="167" fontId="24" fillId="2" borderId="6" xfId="5" applyNumberFormat="1" applyFont="1" applyFill="1" applyBorder="1" applyAlignment="1">
      <alignment horizontal="center" vertical="center"/>
    </xf>
    <xf numFmtId="0" fontId="39" fillId="2" borderId="0" xfId="2" applyFont="1" applyFill="1"/>
    <xf numFmtId="164" fontId="39" fillId="2" borderId="0" xfId="2" applyNumberFormat="1" applyFont="1" applyFill="1"/>
    <xf numFmtId="164" fontId="39" fillId="2" borderId="0" xfId="2" applyNumberFormat="1" applyFont="1" applyFill="1" applyAlignment="1">
      <alignment horizontal="center"/>
    </xf>
    <xf numFmtId="164" fontId="24" fillId="2" borderId="0" xfId="5" applyNumberFormat="1" applyFont="1" applyFill="1" applyAlignment="1">
      <alignment horizontal="center"/>
    </xf>
    <xf numFmtId="0" fontId="39" fillId="2" borderId="0" xfId="2" applyFont="1" applyFill="1" applyAlignment="1">
      <alignment wrapText="1"/>
    </xf>
    <xf numFmtId="0" fontId="59" fillId="2" borderId="0" xfId="5" applyFont="1" applyFill="1"/>
    <xf numFmtId="164" fontId="39" fillId="2" borderId="0" xfId="5" applyNumberFormat="1" applyFont="1" applyFill="1"/>
    <xf numFmtId="164" fontId="39" fillId="2" borderId="0" xfId="5" applyNumberFormat="1" applyFont="1" applyFill="1" applyAlignment="1">
      <alignment horizontal="center"/>
    </xf>
    <xf numFmtId="164" fontId="23" fillId="2" borderId="0" xfId="2" applyNumberFormat="1" applyFont="1" applyFill="1" applyAlignment="1">
      <alignment horizontal="center"/>
    </xf>
    <xf numFmtId="164" fontId="25" fillId="2" borderId="0" xfId="5" applyNumberFormat="1" applyFont="1" applyFill="1"/>
    <xf numFmtId="164" fontId="23" fillId="2" borderId="0" xfId="6" applyNumberFormat="1" applyFont="1" applyFill="1" applyAlignment="1">
      <alignment horizontal="center"/>
    </xf>
    <xf numFmtId="164" fontId="80" fillId="2" borderId="0" xfId="5" applyNumberFormat="1" applyFont="1" applyFill="1"/>
    <xf numFmtId="0" fontId="21" fillId="0" borderId="0" xfId="2" applyFont="1" applyFill="1" applyAlignment="1">
      <alignment horizontal="centerContinuous" vertical="center" wrapText="1"/>
    </xf>
    <xf numFmtId="0" fontId="21" fillId="0" borderId="0" xfId="2" applyFont="1" applyFill="1" applyAlignment="1">
      <alignment horizontal="centerContinuous" vertical="center"/>
    </xf>
    <xf numFmtId="0" fontId="49" fillId="0" borderId="0" xfId="2" applyFont="1" applyFill="1" applyAlignment="1">
      <alignment horizontal="centerContinuous" vertical="center"/>
    </xf>
    <xf numFmtId="0" fontId="24" fillId="0" borderId="0" xfId="2" applyFont="1" applyFill="1" applyAlignment="1">
      <alignment horizontal="centerContinuous" vertical="center" wrapText="1"/>
    </xf>
    <xf numFmtId="0" fontId="13" fillId="0" borderId="25" xfId="2" applyFont="1" applyFill="1" applyBorder="1" applyAlignment="1">
      <alignment horizontal="centerContinuous" vertical="center"/>
    </xf>
    <xf numFmtId="0" fontId="13" fillId="0" borderId="30" xfId="2" applyFont="1" applyFill="1" applyBorder="1" applyAlignment="1">
      <alignment horizontal="centerContinuous" vertical="center" wrapText="1"/>
    </xf>
    <xf numFmtId="0" fontId="24" fillId="0" borderId="67" xfId="2" applyFont="1" applyFill="1" applyBorder="1" applyAlignment="1">
      <alignment horizontal="centerContinuous" vertical="center" wrapText="1"/>
    </xf>
    <xf numFmtId="0" fontId="13" fillId="0" borderId="41" xfId="2" applyFont="1" applyFill="1" applyBorder="1" applyAlignment="1">
      <alignment horizontal="center" vertical="center" wrapText="1"/>
    </xf>
    <xf numFmtId="0" fontId="23" fillId="0" borderId="5" xfId="2" applyFont="1" applyFill="1" applyBorder="1" applyAlignment="1">
      <alignment horizontal="centerContinuous" vertical="center"/>
    </xf>
    <xf numFmtId="0" fontId="22" fillId="0" borderId="0" xfId="2" applyFont="1" applyFill="1" applyBorder="1" applyAlignment="1">
      <alignment horizontal="centerContinuous" vertical="center"/>
    </xf>
    <xf numFmtId="0" fontId="24" fillId="0" borderId="0" xfId="2" applyFont="1" applyFill="1" applyBorder="1" applyAlignment="1">
      <alignment horizontal="centerContinuous" vertical="center"/>
    </xf>
    <xf numFmtId="0" fontId="13" fillId="0" borderId="40" xfId="2" applyFont="1" applyFill="1" applyBorder="1" applyAlignment="1">
      <alignment horizontal="left" vertical="center" indent="1"/>
    </xf>
    <xf numFmtId="173" fontId="13" fillId="0" borderId="0" xfId="2" applyNumberFormat="1" applyFont="1" applyFill="1" applyBorder="1" applyAlignment="1">
      <alignment horizontal="center" vertical="center"/>
    </xf>
    <xf numFmtId="173" fontId="13" fillId="0" borderId="0" xfId="2" applyNumberFormat="1" applyFont="1" applyFill="1" applyBorder="1" applyAlignment="1">
      <alignment horizontal="right" vertical="center"/>
    </xf>
    <xf numFmtId="173" fontId="13" fillId="0" borderId="15" xfId="2" applyNumberFormat="1" applyFont="1" applyFill="1" applyBorder="1" applyAlignment="1">
      <alignment horizontal="center" vertical="center"/>
    </xf>
    <xf numFmtId="0" fontId="13" fillId="0" borderId="44" xfId="2" applyFont="1" applyFill="1" applyBorder="1" applyAlignment="1">
      <alignment horizontal="left" vertical="center"/>
    </xf>
    <xf numFmtId="173" fontId="49" fillId="0" borderId="37" xfId="2" applyNumberFormat="1" applyFont="1" applyFill="1" applyBorder="1" applyAlignment="1">
      <alignment horizontal="left" vertical="center" indent="1"/>
    </xf>
    <xf numFmtId="173" fontId="49" fillId="0" borderId="37" xfId="2" applyNumberFormat="1" applyFont="1" applyFill="1" applyBorder="1" applyAlignment="1">
      <alignment horizontal="right" vertical="center" indent="1"/>
    </xf>
    <xf numFmtId="173" fontId="49" fillId="0" borderId="36" xfId="2" applyNumberFormat="1" applyFont="1" applyFill="1" applyBorder="1" applyAlignment="1">
      <alignment horizontal="right" vertical="center" indent="1"/>
    </xf>
    <xf numFmtId="173" fontId="49" fillId="0" borderId="37" xfId="2" applyNumberFormat="1" applyFont="1" applyFill="1" applyBorder="1" applyAlignment="1">
      <alignment horizontal="right" vertical="center"/>
    </xf>
    <xf numFmtId="173" fontId="49" fillId="0" borderId="37" xfId="2" applyNumberFormat="1" applyFont="1" applyFill="1" applyBorder="1" applyAlignment="1">
      <alignment horizontal="center" vertical="center"/>
    </xf>
    <xf numFmtId="173" fontId="49" fillId="0" borderId="36" xfId="2" applyNumberFormat="1" applyFont="1" applyFill="1" applyBorder="1" applyAlignment="1">
      <alignment horizontal="right" vertical="center"/>
    </xf>
    <xf numFmtId="164" fontId="13" fillId="0" borderId="0" xfId="2" applyNumberFormat="1" applyFont="1" applyFill="1" applyBorder="1" applyAlignment="1">
      <alignment horizontal="center"/>
    </xf>
    <xf numFmtId="164" fontId="13" fillId="0" borderId="0" xfId="2" applyNumberFormat="1" applyFont="1" applyFill="1" applyBorder="1"/>
    <xf numFmtId="0" fontId="13" fillId="0" borderId="40" xfId="2" applyFont="1" applyFill="1" applyBorder="1" applyAlignment="1">
      <alignment horizontal="left" vertical="center"/>
    </xf>
    <xf numFmtId="173" fontId="49" fillId="0" borderId="0" xfId="2" applyNumberFormat="1" applyFont="1" applyFill="1" applyBorder="1" applyAlignment="1">
      <alignment horizontal="center" vertical="center"/>
    </xf>
    <xf numFmtId="173" fontId="49" fillId="0" borderId="0" xfId="2" applyNumberFormat="1" applyFont="1" applyFill="1" applyBorder="1" applyAlignment="1">
      <alignment horizontal="right" vertical="center"/>
    </xf>
    <xf numFmtId="173" fontId="49" fillId="0" borderId="15" xfId="2" applyNumberFormat="1" applyFont="1" applyFill="1" applyBorder="1" applyAlignment="1">
      <alignment horizontal="right" vertical="center"/>
    </xf>
    <xf numFmtId="0" fontId="13" fillId="0" borderId="43" xfId="2" applyNumberFormat="1" applyFont="1" applyFill="1" applyBorder="1" applyAlignment="1">
      <alignment vertical="center"/>
    </xf>
    <xf numFmtId="164" fontId="49" fillId="0" borderId="37" xfId="2" applyNumberFormat="1" applyFont="1" applyFill="1" applyBorder="1" applyAlignment="1">
      <alignment horizontal="center" vertical="center"/>
    </xf>
    <xf numFmtId="164" fontId="49" fillId="0" borderId="37" xfId="2" applyNumberFormat="1" applyFont="1" applyFill="1" applyBorder="1" applyAlignment="1">
      <alignment horizontal="right" vertical="center"/>
    </xf>
    <xf numFmtId="0" fontId="49" fillId="0" borderId="37" xfId="2" applyFont="1" applyFill="1" applyBorder="1" applyAlignment="1">
      <alignment horizontal="center" vertical="center"/>
    </xf>
    <xf numFmtId="0" fontId="49" fillId="0" borderId="37" xfId="2" applyFont="1" applyFill="1" applyBorder="1" applyAlignment="1">
      <alignment horizontal="right" vertical="center"/>
    </xf>
    <xf numFmtId="164" fontId="13" fillId="0" borderId="37" xfId="2" applyNumberFormat="1" applyFont="1" applyFill="1" applyBorder="1" applyAlignment="1">
      <alignment horizontal="center" vertical="center"/>
    </xf>
    <xf numFmtId="164" fontId="49" fillId="0" borderId="36" xfId="2" applyNumberFormat="1" applyFont="1" applyFill="1" applyBorder="1" applyAlignment="1">
      <alignment horizontal="center" vertical="center"/>
    </xf>
    <xf numFmtId="0" fontId="13" fillId="0" borderId="68" xfId="2" applyNumberFormat="1" applyFont="1" applyFill="1" applyBorder="1" applyAlignment="1">
      <alignment vertical="center"/>
    </xf>
    <xf numFmtId="173" fontId="13" fillId="0" borderId="0" xfId="2" applyNumberFormat="1" applyFont="1" applyFill="1"/>
    <xf numFmtId="164" fontId="13" fillId="0" borderId="0" xfId="2" applyNumberFormat="1" applyFont="1" applyFill="1"/>
    <xf numFmtId="173" fontId="13" fillId="0" borderId="0" xfId="2" applyNumberFormat="1" applyFont="1" applyFill="1" applyAlignment="1">
      <alignment vertical="center"/>
    </xf>
    <xf numFmtId="164" fontId="13" fillId="0" borderId="0" xfId="2" applyNumberFormat="1" applyFont="1" applyFill="1" applyAlignment="1">
      <alignment vertical="center"/>
    </xf>
    <xf numFmtId="177" fontId="13" fillId="0" borderId="0" xfId="2" applyNumberFormat="1" applyFont="1" applyFill="1"/>
    <xf numFmtId="177" fontId="23" fillId="0" borderId="0" xfId="2" applyNumberFormat="1" applyFont="1" applyFill="1"/>
    <xf numFmtId="177" fontId="13" fillId="0" borderId="0" xfId="2" applyNumberFormat="1" applyFont="1" applyFill="1" applyAlignment="1">
      <alignment horizontal="center"/>
    </xf>
    <xf numFmtId="0" fontId="22" fillId="0" borderId="15" xfId="2" applyFont="1" applyFill="1" applyBorder="1" applyAlignment="1">
      <alignment horizontal="centerContinuous" vertical="center"/>
    </xf>
    <xf numFmtId="0" fontId="13" fillId="0" borderId="40" xfId="2" applyNumberFormat="1" applyFont="1" applyFill="1" applyBorder="1" applyAlignment="1">
      <alignment vertical="center"/>
    </xf>
    <xf numFmtId="173" fontId="13" fillId="0" borderId="0" xfId="2" applyNumberFormat="1" applyFont="1" applyFill="1" applyBorder="1" applyAlignment="1">
      <alignment horizontal="center"/>
    </xf>
    <xf numFmtId="173" fontId="13" fillId="0" borderId="15" xfId="2" applyNumberFormat="1" applyFont="1" applyFill="1" applyBorder="1" applyAlignment="1">
      <alignment horizontal="center"/>
    </xf>
    <xf numFmtId="0" fontId="13" fillId="0" borderId="42" xfId="2" applyNumberFormat="1" applyFont="1" applyFill="1" applyBorder="1" applyAlignment="1">
      <alignment vertical="center"/>
    </xf>
    <xf numFmtId="173" fontId="13" fillId="0" borderId="11" xfId="2" applyNumberFormat="1" applyFont="1" applyFill="1" applyBorder="1" applyAlignment="1">
      <alignment horizontal="center" vertical="center"/>
    </xf>
    <xf numFmtId="173" fontId="13" fillId="0" borderId="11" xfId="2" applyNumberFormat="1" applyFont="1" applyFill="1" applyBorder="1" applyAlignment="1">
      <alignment horizontal="center"/>
    </xf>
    <xf numFmtId="173" fontId="13" fillId="0" borderId="33" xfId="2" applyNumberFormat="1" applyFont="1" applyFill="1" applyBorder="1" applyAlignment="1">
      <alignment horizontal="center"/>
    </xf>
    <xf numFmtId="174" fontId="13" fillId="0" borderId="44" xfId="2" applyNumberFormat="1" applyFont="1" applyFill="1" applyBorder="1" applyAlignment="1">
      <alignment vertical="center"/>
    </xf>
    <xf numFmtId="173" fontId="13" fillId="0" borderId="37" xfId="2" applyNumberFormat="1" applyFont="1" applyFill="1" applyBorder="1" applyAlignment="1">
      <alignment horizontal="center" vertical="center"/>
    </xf>
    <xf numFmtId="173" fontId="49" fillId="0" borderId="36" xfId="2" applyNumberFormat="1" applyFont="1" applyFill="1" applyBorder="1" applyAlignment="1">
      <alignment horizontal="center" vertical="center"/>
    </xf>
    <xf numFmtId="174" fontId="13" fillId="0" borderId="40" xfId="2" applyNumberFormat="1" applyFont="1" applyFill="1" applyBorder="1" applyAlignment="1">
      <alignment vertical="center"/>
    </xf>
    <xf numFmtId="0" fontId="22" fillId="0" borderId="5" xfId="2" applyFont="1" applyFill="1" applyBorder="1" applyAlignment="1">
      <alignment horizontal="centerContinuous" vertical="center"/>
    </xf>
    <xf numFmtId="174" fontId="13" fillId="0" borderId="42" xfId="2" applyNumberFormat="1" applyFont="1" applyFill="1" applyBorder="1" applyAlignment="1">
      <alignment vertical="center"/>
    </xf>
    <xf numFmtId="173" fontId="49" fillId="0" borderId="11" xfId="2" applyNumberFormat="1" applyFont="1" applyFill="1" applyBorder="1" applyAlignment="1">
      <alignment horizontal="center" vertical="center"/>
    </xf>
    <xf numFmtId="173" fontId="49" fillId="0" borderId="33" xfId="2" applyNumberFormat="1" applyFont="1" applyFill="1" applyBorder="1" applyAlignment="1">
      <alignment horizontal="center" vertical="center"/>
    </xf>
    <xf numFmtId="174" fontId="13" fillId="0" borderId="48" xfId="2" applyNumberFormat="1" applyFont="1" applyFill="1" applyBorder="1" applyAlignment="1">
      <alignment vertical="center"/>
    </xf>
    <xf numFmtId="173" fontId="13" fillId="0" borderId="17" xfId="2" applyNumberFormat="1" applyFont="1" applyFill="1" applyBorder="1" applyAlignment="1">
      <alignment horizontal="center" vertical="center"/>
    </xf>
    <xf numFmtId="173" fontId="49" fillId="0" borderId="17" xfId="2" applyNumberFormat="1" applyFont="1" applyFill="1" applyBorder="1" applyAlignment="1">
      <alignment horizontal="center" vertical="center"/>
    </xf>
    <xf numFmtId="173" fontId="49" fillId="0" borderId="19" xfId="2" applyNumberFormat="1" applyFont="1" applyFill="1" applyBorder="1" applyAlignment="1">
      <alignment horizontal="center" vertical="center"/>
    </xf>
    <xf numFmtId="0" fontId="13" fillId="0" borderId="0" xfId="2" applyFont="1" applyFill="1" applyAlignment="1">
      <alignment vertical="top"/>
    </xf>
    <xf numFmtId="173" fontId="13" fillId="0" borderId="0" xfId="2" applyNumberFormat="1" applyFont="1" applyFill="1" applyAlignment="1">
      <alignment horizontal="center" vertical="top"/>
    </xf>
    <xf numFmtId="173" fontId="13" fillId="0" borderId="0" xfId="2" applyNumberFormat="1" applyFont="1" applyFill="1" applyAlignment="1">
      <alignment vertical="top"/>
    </xf>
    <xf numFmtId="164" fontId="13" fillId="0" borderId="0" xfId="2" applyNumberFormat="1" applyFont="1" applyFill="1" applyAlignment="1">
      <alignment vertical="top"/>
    </xf>
    <xf numFmtId="0" fontId="13" fillId="0" borderId="0" xfId="0" applyFont="1" applyFill="1" applyAlignment="1">
      <alignment vertical="top"/>
    </xf>
    <xf numFmtId="0" fontId="13" fillId="0" borderId="0" xfId="0" quotePrefix="1" applyFont="1" applyFill="1" applyAlignment="1">
      <alignment vertical="top"/>
    </xf>
    <xf numFmtId="173" fontId="24" fillId="0" borderId="0" xfId="2" applyNumberFormat="1" applyFont="1" applyFill="1" applyAlignment="1">
      <alignment vertical="top"/>
    </xf>
    <xf numFmtId="0" fontId="23" fillId="0" borderId="74" xfId="2" applyFont="1" applyFill="1" applyBorder="1" applyAlignment="1">
      <alignment horizontal="centerContinuous" vertical="center"/>
    </xf>
    <xf numFmtId="49" fontId="30" fillId="0" borderId="0" xfId="2" applyNumberFormat="1" applyFont="1" applyFill="1" applyAlignment="1">
      <alignment horizontal="centerContinuous" wrapText="1"/>
    </xf>
    <xf numFmtId="49" fontId="23" fillId="0" borderId="0" xfId="2" applyNumberFormat="1" applyFont="1" applyFill="1" applyAlignment="1">
      <alignment horizontal="centerContinuous" vertical="center"/>
    </xf>
    <xf numFmtId="0" fontId="13" fillId="0" borderId="2" xfId="2" applyFont="1" applyFill="1" applyBorder="1" applyAlignment="1">
      <alignment horizontal="centerContinuous" vertical="center"/>
    </xf>
    <xf numFmtId="0" fontId="24" fillId="0" borderId="3" xfId="2" applyFont="1" applyFill="1" applyBorder="1" applyAlignment="1">
      <alignment horizontal="centerContinuous" vertical="center"/>
    </xf>
    <xf numFmtId="0" fontId="13" fillId="0" borderId="2" xfId="2" applyFont="1" applyFill="1" applyBorder="1" applyAlignment="1">
      <alignment horizontal="centerContinuous" vertical="center" wrapText="1"/>
    </xf>
    <xf numFmtId="0" fontId="24" fillId="0" borderId="21" xfId="2" applyFont="1" applyFill="1" applyBorder="1" applyAlignment="1">
      <alignment horizontal="centerContinuous" vertical="center"/>
    </xf>
    <xf numFmtId="0" fontId="23" fillId="0" borderId="0" xfId="2" applyFont="1" applyFill="1" applyAlignment="1"/>
    <xf numFmtId="0" fontId="24" fillId="0" borderId="0" xfId="2" applyFont="1" applyFill="1" applyAlignment="1"/>
    <xf numFmtId="0" fontId="23" fillId="0" borderId="5" xfId="2" applyNumberFormat="1" applyFont="1" applyFill="1" applyBorder="1" applyAlignment="1">
      <alignment horizontal="centerContinuous" vertical="center"/>
    </xf>
    <xf numFmtId="0" fontId="13" fillId="0" borderId="40" xfId="2" applyNumberFormat="1" applyFont="1" applyFill="1" applyBorder="1" applyAlignment="1">
      <alignment horizontal="left" vertical="center"/>
    </xf>
    <xf numFmtId="175" fontId="32" fillId="0" borderId="0" xfId="2" applyNumberFormat="1" applyFont="1" applyFill="1" applyBorder="1" applyAlignment="1">
      <alignment horizontal="center" vertical="center"/>
    </xf>
    <xf numFmtId="175" fontId="32" fillId="0" borderId="15" xfId="2" applyNumberFormat="1" applyFont="1" applyFill="1" applyBorder="1" applyAlignment="1">
      <alignment horizontal="center" vertical="center"/>
    </xf>
    <xf numFmtId="179" fontId="13" fillId="0" borderId="0" xfId="2" applyNumberFormat="1" applyFont="1" applyFill="1" applyBorder="1" applyAlignment="1" applyProtection="1">
      <alignment horizontal="right"/>
    </xf>
    <xf numFmtId="179" fontId="13" fillId="0" borderId="0" xfId="2" applyNumberFormat="1" applyFont="1" applyFill="1" applyBorder="1" applyProtection="1">
      <protection locked="0"/>
    </xf>
    <xf numFmtId="179" fontId="13" fillId="0" borderId="0" xfId="2" applyNumberFormat="1" applyFont="1" applyFill="1" applyProtection="1">
      <protection locked="0"/>
    </xf>
    <xf numFmtId="177" fontId="13" fillId="0" borderId="0" xfId="2" applyNumberFormat="1" applyFont="1" applyFill="1" applyBorder="1" applyAlignment="1">
      <alignment horizontal="center"/>
    </xf>
    <xf numFmtId="0" fontId="13" fillId="0" borderId="42" xfId="2" applyNumberFormat="1" applyFont="1" applyFill="1" applyBorder="1" applyAlignment="1">
      <alignment horizontal="left" vertical="center"/>
    </xf>
    <xf numFmtId="175" fontId="32" fillId="0" borderId="11" xfId="2" applyNumberFormat="1" applyFont="1" applyFill="1" applyBorder="1" applyAlignment="1">
      <alignment horizontal="center" vertical="center"/>
    </xf>
    <xf numFmtId="175" fontId="32" fillId="0" borderId="33" xfId="2" applyNumberFormat="1" applyFont="1" applyFill="1" applyBorder="1" applyAlignment="1">
      <alignment horizontal="center" vertical="center"/>
    </xf>
    <xf numFmtId="0" fontId="13" fillId="0" borderId="44" xfId="2" applyNumberFormat="1" applyFont="1" applyFill="1" applyBorder="1" applyAlignment="1">
      <alignment horizontal="left" vertical="center"/>
    </xf>
    <xf numFmtId="175" fontId="32" fillId="0" borderId="37" xfId="2" applyNumberFormat="1" applyFont="1" applyFill="1" applyBorder="1" applyAlignment="1">
      <alignment horizontal="center" vertical="center"/>
    </xf>
    <xf numFmtId="164" fontId="32" fillId="0" borderId="0" xfId="2" applyNumberFormat="1" applyFont="1" applyFill="1" applyBorder="1"/>
    <xf numFmtId="164" fontId="32" fillId="0" borderId="15" xfId="2" applyNumberFormat="1" applyFont="1" applyFill="1" applyBorder="1"/>
    <xf numFmtId="177" fontId="13" fillId="0" borderId="5" xfId="2" applyNumberFormat="1" applyFont="1" applyFill="1" applyBorder="1" applyAlignment="1">
      <alignment horizontal="center" vertical="center"/>
    </xf>
    <xf numFmtId="177" fontId="13" fillId="0" borderId="0" xfId="2" applyNumberFormat="1" applyFont="1" applyFill="1" applyBorder="1" applyAlignment="1">
      <alignment horizontal="center" vertical="center"/>
    </xf>
    <xf numFmtId="178" fontId="13" fillId="0" borderId="0" xfId="2" applyNumberFormat="1" applyFont="1" applyFill="1" applyBorder="1" applyAlignment="1">
      <alignment horizontal="center" vertical="center"/>
    </xf>
    <xf numFmtId="164" fontId="13" fillId="0" borderId="11" xfId="2" applyNumberFormat="1" applyFont="1" applyFill="1" applyBorder="1"/>
    <xf numFmtId="164" fontId="32" fillId="0" borderId="11" xfId="2" applyNumberFormat="1" applyFont="1" applyFill="1" applyBorder="1"/>
    <xf numFmtId="164" fontId="32" fillId="0" borderId="33" xfId="2" applyNumberFormat="1" applyFont="1" applyFill="1" applyBorder="1"/>
    <xf numFmtId="0" fontId="22" fillId="0" borderId="5" xfId="2" applyNumberFormat="1" applyFont="1" applyFill="1" applyBorder="1" applyAlignment="1">
      <alignment horizontal="centerContinuous" vertical="center"/>
    </xf>
    <xf numFmtId="175" fontId="38" fillId="0" borderId="33" xfId="2" applyNumberFormat="1" applyFont="1" applyFill="1" applyBorder="1" applyAlignment="1">
      <alignment horizontal="center" vertical="center"/>
    </xf>
    <xf numFmtId="0" fontId="13" fillId="0" borderId="48" xfId="2" applyNumberFormat="1" applyFont="1" applyFill="1" applyBorder="1" applyAlignment="1">
      <alignment horizontal="left" vertical="center"/>
    </xf>
    <xf numFmtId="164" fontId="13" fillId="0" borderId="17" xfId="2" applyNumberFormat="1" applyFont="1" applyFill="1" applyBorder="1" applyAlignment="1">
      <alignment horizontal="center" vertical="center"/>
    </xf>
    <xf numFmtId="175" fontId="32" fillId="0" borderId="17" xfId="2" applyNumberFormat="1" applyFont="1" applyFill="1" applyBorder="1" applyAlignment="1">
      <alignment horizontal="center" vertical="center"/>
    </xf>
    <xf numFmtId="175" fontId="38" fillId="0" borderId="66" xfId="2" applyNumberFormat="1" applyFont="1" applyFill="1" applyBorder="1" applyAlignment="1">
      <alignment horizontal="center" vertical="center"/>
    </xf>
    <xf numFmtId="0" fontId="29" fillId="0" borderId="0" xfId="0" quotePrefix="1" applyFont="1" applyAlignment="1">
      <alignment horizontal="left" vertical="center" readingOrder="1"/>
    </xf>
    <xf numFmtId="0" fontId="13" fillId="0" borderId="26" xfId="2" applyFont="1" applyBorder="1" applyAlignment="1">
      <alignment horizontal="centerContinuous" vertical="center"/>
    </xf>
    <xf numFmtId="0" fontId="13" fillId="0" borderId="65" xfId="2" applyFont="1" applyBorder="1" applyAlignment="1">
      <alignment horizontal="centerContinuous" vertical="center"/>
    </xf>
    <xf numFmtId="0" fontId="13" fillId="0" borderId="25" xfId="2" applyFont="1" applyBorder="1" applyAlignment="1">
      <alignment horizontal="centerContinuous" vertical="center"/>
    </xf>
    <xf numFmtId="0" fontId="13" fillId="0" borderId="11" xfId="2" applyFont="1" applyBorder="1" applyAlignment="1">
      <alignment horizontal="centerContinuous" vertical="center"/>
    </xf>
    <xf numFmtId="0" fontId="13" fillId="0" borderId="63" xfId="2" applyFont="1" applyBorder="1" applyAlignment="1">
      <alignment horizontal="centerContinuous" vertical="center"/>
    </xf>
    <xf numFmtId="173" fontId="13" fillId="0" borderId="0" xfId="2" applyNumberFormat="1" applyFont="1" applyBorder="1" applyAlignment="1">
      <alignment horizontal="left" vertical="center" indent="1"/>
    </xf>
    <xf numFmtId="173" fontId="13" fillId="0" borderId="0" xfId="2" applyNumberFormat="1" applyFont="1" applyFill="1" applyBorder="1" applyAlignment="1">
      <alignment horizontal="left" vertical="center" indent="1"/>
    </xf>
    <xf numFmtId="173" fontId="13" fillId="0" borderId="15" xfId="2" applyNumberFormat="1" applyFont="1" applyBorder="1" applyAlignment="1">
      <alignment horizontal="left" vertical="center" indent="1"/>
    </xf>
    <xf numFmtId="49" fontId="13" fillId="0" borderId="40" xfId="2" applyNumberFormat="1" applyFont="1" applyBorder="1" applyAlignment="1">
      <alignment vertical="center"/>
    </xf>
    <xf numFmtId="49" fontId="13" fillId="0" borderId="42" xfId="2" applyNumberFormat="1" applyFont="1" applyBorder="1" applyAlignment="1">
      <alignment vertical="center"/>
    </xf>
    <xf numFmtId="173" fontId="13" fillId="0" borderId="11" xfId="2" applyNumberFormat="1" applyFont="1" applyBorder="1" applyAlignment="1">
      <alignment horizontal="left" vertical="center" indent="1"/>
    </xf>
    <xf numFmtId="173" fontId="13" fillId="0" borderId="11" xfId="2" applyNumberFormat="1" applyFont="1" applyFill="1" applyBorder="1" applyAlignment="1">
      <alignment horizontal="left" vertical="center" indent="1"/>
    </xf>
    <xf numFmtId="173" fontId="13" fillId="0" borderId="33" xfId="2" applyNumberFormat="1" applyFont="1" applyBorder="1" applyAlignment="1">
      <alignment horizontal="left" vertical="center" indent="1"/>
    </xf>
    <xf numFmtId="0" fontId="13" fillId="0" borderId="42" xfId="2" applyFont="1" applyFill="1" applyBorder="1" applyAlignment="1">
      <alignment vertical="center"/>
    </xf>
    <xf numFmtId="0" fontId="13" fillId="0" borderId="48" xfId="2" applyFont="1" applyFill="1" applyBorder="1" applyAlignment="1">
      <alignment vertical="center"/>
    </xf>
    <xf numFmtId="173" fontId="13" fillId="0" borderId="17" xfId="2" applyNumberFormat="1" applyFont="1" applyFill="1" applyBorder="1" applyAlignment="1">
      <alignment horizontal="left" vertical="center" indent="1"/>
    </xf>
    <xf numFmtId="173" fontId="13" fillId="0" borderId="19" xfId="2" applyNumberFormat="1" applyFont="1" applyFill="1" applyBorder="1" applyAlignment="1">
      <alignment horizontal="left" vertical="center" indent="1"/>
    </xf>
    <xf numFmtId="173" fontId="13" fillId="0" borderId="0" xfId="2" applyNumberFormat="1" applyFont="1" applyAlignment="1">
      <alignment vertical="center"/>
    </xf>
    <xf numFmtId="173" fontId="24" fillId="0" borderId="0" xfId="2" applyNumberFormat="1" applyFont="1"/>
    <xf numFmtId="173" fontId="13" fillId="0" borderId="0" xfId="2" applyNumberFormat="1" applyFont="1"/>
    <xf numFmtId="0" fontId="22" fillId="0" borderId="0" xfId="2" applyFont="1" applyFill="1"/>
    <xf numFmtId="0" fontId="23" fillId="0" borderId="0" xfId="2" applyFont="1" applyFill="1" applyAlignment="1">
      <alignment vertical="center"/>
    </xf>
    <xf numFmtId="172" fontId="23" fillId="0" borderId="0" xfId="2" applyNumberFormat="1" applyFont="1" applyFill="1" applyAlignment="1">
      <alignment vertical="center"/>
    </xf>
    <xf numFmtId="0" fontId="23" fillId="0" borderId="0" xfId="2" applyFont="1"/>
    <xf numFmtId="0" fontId="13" fillId="0" borderId="45" xfId="2" applyFont="1" applyBorder="1" applyAlignment="1">
      <alignment horizontal="centerContinuous" vertical="center" wrapText="1"/>
    </xf>
    <xf numFmtId="0" fontId="13" fillId="0" borderId="3" xfId="2" applyFont="1" applyBorder="1" applyAlignment="1">
      <alignment horizontal="centerContinuous" vertical="center" wrapText="1"/>
    </xf>
    <xf numFmtId="0" fontId="24" fillId="0" borderId="3" xfId="2" applyFont="1" applyBorder="1" applyAlignment="1">
      <alignment horizontal="centerContinuous" vertical="center" wrapText="1"/>
    </xf>
    <xf numFmtId="0" fontId="13" fillId="0" borderId="21" xfId="2" applyFont="1" applyBorder="1" applyAlignment="1">
      <alignment horizontal="centerContinuous" vertical="center" wrapText="1"/>
    </xf>
    <xf numFmtId="0" fontId="24" fillId="0" borderId="5" xfId="2" applyFont="1" applyBorder="1" applyAlignment="1">
      <alignment horizontal="centerContinuous" vertical="center" wrapText="1"/>
    </xf>
    <xf numFmtId="0" fontId="24" fillId="0" borderId="0" xfId="2" applyFont="1" applyBorder="1" applyAlignment="1">
      <alignment horizontal="centerContinuous" vertical="center" wrapText="1"/>
    </xf>
    <xf numFmtId="0" fontId="13" fillId="0" borderId="0" xfId="2" applyFont="1" applyBorder="1" applyAlignment="1">
      <alignment horizontal="centerContinuous" vertical="center"/>
    </xf>
    <xf numFmtId="0" fontId="13" fillId="0" borderId="15" xfId="2" applyFont="1" applyBorder="1" applyAlignment="1">
      <alignment horizontal="centerContinuous" vertical="center"/>
    </xf>
    <xf numFmtId="0" fontId="13" fillId="0" borderId="6" xfId="2" applyFont="1" applyBorder="1" applyAlignment="1">
      <alignment horizontal="centerContinuous" vertical="center"/>
    </xf>
    <xf numFmtId="0" fontId="13" fillId="0" borderId="14" xfId="2" applyFont="1" applyBorder="1" applyAlignment="1">
      <alignment horizontal="centerContinuous" vertical="center"/>
    </xf>
    <xf numFmtId="173" fontId="13" fillId="0" borderId="0" xfId="2" applyNumberFormat="1" applyFont="1" applyBorder="1" applyAlignment="1">
      <alignment vertical="center"/>
    </xf>
    <xf numFmtId="173" fontId="13" fillId="0" borderId="15" xfId="2" applyNumberFormat="1" applyFont="1" applyBorder="1" applyAlignment="1">
      <alignment vertical="center"/>
    </xf>
    <xf numFmtId="173" fontId="13" fillId="0" borderId="17" xfId="2" applyNumberFormat="1" applyFont="1" applyBorder="1" applyAlignment="1">
      <alignment horizontal="center" vertical="center"/>
    </xf>
    <xf numFmtId="0" fontId="13" fillId="0" borderId="17" xfId="2" applyFont="1" applyBorder="1" applyAlignment="1">
      <alignment horizontal="centerContinuous" vertical="center"/>
    </xf>
    <xf numFmtId="173" fontId="13" fillId="0" borderId="17" xfId="2" applyNumberFormat="1" applyFont="1" applyBorder="1" applyAlignment="1">
      <alignment vertical="center"/>
    </xf>
    <xf numFmtId="173" fontId="13" fillId="0" borderId="19" xfId="2" applyNumberFormat="1" applyFont="1" applyBorder="1" applyAlignment="1">
      <alignment vertical="center"/>
    </xf>
    <xf numFmtId="0" fontId="13" fillId="0" borderId="0" xfId="0" applyFont="1"/>
    <xf numFmtId="173" fontId="23" fillId="0" borderId="0" xfId="2" applyNumberFormat="1" applyFont="1"/>
    <xf numFmtId="0" fontId="30" fillId="0" borderId="0" xfId="0" applyFont="1" applyBorder="1" applyAlignment="1">
      <alignment horizontal="centerContinuous"/>
    </xf>
    <xf numFmtId="0" fontId="39" fillId="0" borderId="0" xfId="0" applyFont="1" applyBorder="1" applyAlignment="1">
      <alignment horizontal="centerContinuous" vertical="center"/>
    </xf>
    <xf numFmtId="0" fontId="81" fillId="0" borderId="0" xfId="0" applyFont="1"/>
    <xf numFmtId="0" fontId="13" fillId="0" borderId="22" xfId="0" applyNumberFormat="1" applyFont="1" applyBorder="1" applyAlignment="1">
      <alignment horizontal="center" vertical="center" wrapText="1"/>
    </xf>
    <xf numFmtId="0" fontId="13" fillId="0" borderId="53" xfId="0" applyFont="1" applyBorder="1" applyAlignment="1">
      <alignment horizontal="centerContinuous" vertical="center" wrapText="1"/>
    </xf>
    <xf numFmtId="0" fontId="13" fillId="0" borderId="53" xfId="0" applyFont="1" applyBorder="1" applyAlignment="1">
      <alignment horizontal="centerContinuous" vertical="center"/>
    </xf>
    <xf numFmtId="0" fontId="13" fillId="0" borderId="54" xfId="0" applyFont="1" applyBorder="1" applyAlignment="1">
      <alignment horizontal="centerContinuous" vertical="center" wrapText="1"/>
    </xf>
    <xf numFmtId="0" fontId="13" fillId="0" borderId="54" xfId="0" applyFont="1" applyBorder="1" applyAlignment="1">
      <alignment horizontal="centerContinuous" vertical="center"/>
    </xf>
    <xf numFmtId="0" fontId="13" fillId="0" borderId="55" xfId="0" applyFont="1" applyBorder="1" applyAlignment="1">
      <alignment horizontal="centerContinuous" vertical="center"/>
    </xf>
    <xf numFmtId="0" fontId="13" fillId="0" borderId="34" xfId="0" applyNumberFormat="1" applyFont="1" applyBorder="1" applyAlignment="1">
      <alignment vertical="center" wrapText="1"/>
    </xf>
    <xf numFmtId="0" fontId="13" fillId="0" borderId="23" xfId="0" applyNumberFormat="1" applyFont="1" applyBorder="1" applyAlignment="1">
      <alignment vertical="center" wrapText="1"/>
    </xf>
    <xf numFmtId="0" fontId="22" fillId="0" borderId="57" xfId="0" applyNumberFormat="1" applyFont="1" applyBorder="1" applyAlignment="1">
      <alignment horizontal="centerContinuous" vertical="center"/>
    </xf>
    <xf numFmtId="0" fontId="23" fillId="0" borderId="57" xfId="0" applyNumberFormat="1" applyFont="1" applyBorder="1" applyAlignment="1">
      <alignment horizontal="centerContinuous" vertical="center"/>
    </xf>
    <xf numFmtId="0" fontId="23" fillId="0" borderId="34" xfId="0" applyNumberFormat="1" applyFont="1" applyBorder="1" applyAlignment="1">
      <alignment horizontal="centerContinuous" vertical="center"/>
    </xf>
    <xf numFmtId="0" fontId="13" fillId="0" borderId="58" xfId="0" applyNumberFormat="1" applyFont="1" applyBorder="1" applyAlignment="1">
      <alignment vertical="center"/>
    </xf>
    <xf numFmtId="173" fontId="13" fillId="0" borderId="51" xfId="0" applyNumberFormat="1" applyFont="1" applyBorder="1" applyAlignment="1">
      <alignment horizontal="left" vertical="center" indent="1"/>
    </xf>
    <xf numFmtId="173" fontId="13" fillId="0" borderId="0" xfId="0" applyNumberFormat="1" applyFont="1" applyBorder="1" applyAlignment="1">
      <alignment horizontal="left" vertical="center" indent="1"/>
    </xf>
    <xf numFmtId="173" fontId="32" fillId="0" borderId="51" xfId="0" applyNumberFormat="1" applyFont="1" applyBorder="1" applyAlignment="1">
      <alignment horizontal="left" vertical="center" indent="1"/>
    </xf>
    <xf numFmtId="173" fontId="32" fillId="0" borderId="0" xfId="0" applyNumberFormat="1" applyFont="1" applyBorder="1" applyAlignment="1">
      <alignment horizontal="left" vertical="center" indent="1"/>
    </xf>
    <xf numFmtId="173" fontId="32" fillId="0" borderId="15" xfId="0" applyNumberFormat="1" applyFont="1" applyBorder="1" applyAlignment="1">
      <alignment horizontal="left" vertical="center" indent="1"/>
    </xf>
    <xf numFmtId="0" fontId="13" fillId="0" borderId="58" xfId="0" applyNumberFormat="1" applyFont="1" applyFill="1" applyBorder="1" applyAlignment="1">
      <alignment vertical="center"/>
    </xf>
    <xf numFmtId="0" fontId="23" fillId="0" borderId="0" xfId="0" applyNumberFormat="1" applyFont="1" applyBorder="1" applyAlignment="1">
      <alignment horizontal="centerContinuous" vertical="center"/>
    </xf>
    <xf numFmtId="0" fontId="23" fillId="0" borderId="15" xfId="0" applyNumberFormat="1" applyFont="1" applyBorder="1" applyAlignment="1">
      <alignment horizontal="centerContinuous" vertical="center"/>
    </xf>
    <xf numFmtId="0" fontId="13" fillId="0" borderId="59" xfId="0" applyNumberFormat="1" applyFont="1" applyFill="1" applyBorder="1" applyAlignment="1">
      <alignment vertical="center"/>
    </xf>
    <xf numFmtId="173" fontId="13" fillId="0" borderId="52" xfId="0" applyNumberFormat="1" applyFont="1" applyBorder="1" applyAlignment="1">
      <alignment horizontal="left" vertical="center" indent="1"/>
    </xf>
    <xf numFmtId="173" fontId="13" fillId="0" borderId="17" xfId="0" applyNumberFormat="1" applyFont="1" applyBorder="1" applyAlignment="1">
      <alignment horizontal="left" vertical="center" indent="1"/>
    </xf>
    <xf numFmtId="173" fontId="32" fillId="0" borderId="52" xfId="0" applyNumberFormat="1" applyFont="1" applyBorder="1" applyAlignment="1">
      <alignment horizontal="left" vertical="center" indent="1"/>
    </xf>
    <xf numFmtId="173" fontId="32" fillId="0" borderId="17" xfId="0" applyNumberFormat="1" applyFont="1" applyBorder="1" applyAlignment="1">
      <alignment horizontal="left" vertical="center" indent="1"/>
    </xf>
    <xf numFmtId="173" fontId="32" fillId="0" borderId="19" xfId="0" applyNumberFormat="1" applyFont="1" applyBorder="1" applyAlignment="1">
      <alignment horizontal="left" vertical="center" indent="1"/>
    </xf>
    <xf numFmtId="0" fontId="46" fillId="0" borderId="14" xfId="0" applyFont="1" applyBorder="1"/>
    <xf numFmtId="0" fontId="13" fillId="0" borderId="49" xfId="0" applyFont="1" applyBorder="1" applyAlignment="1">
      <alignment horizontal="center" wrapText="1"/>
    </xf>
    <xf numFmtId="0" fontId="13" fillId="0" borderId="61" xfId="0" applyFont="1" applyBorder="1" applyAlignment="1">
      <alignment horizontal="center" vertical="center" wrapText="1"/>
    </xf>
    <xf numFmtId="0" fontId="13" fillId="0" borderId="61" xfId="0" applyFont="1" applyBorder="1" applyAlignment="1">
      <alignment horizontal="center" wrapText="1"/>
    </xf>
    <xf numFmtId="0" fontId="13" fillId="0" borderId="62" xfId="0" applyFont="1" applyBorder="1" applyAlignment="1">
      <alignment horizontal="center" wrapText="1"/>
    </xf>
    <xf numFmtId="0" fontId="37" fillId="0" borderId="5" xfId="2" applyFont="1" applyBorder="1" applyAlignment="1">
      <alignment horizontal="centerContinuous" vertical="center"/>
    </xf>
    <xf numFmtId="0" fontId="24" fillId="0" borderId="0" xfId="2" applyFont="1" applyFill="1" applyBorder="1" applyAlignment="1">
      <alignment horizontal="centerContinuous"/>
    </xf>
    <xf numFmtId="0" fontId="48" fillId="0" borderId="0" xfId="2" applyFont="1" applyBorder="1" applyAlignment="1">
      <alignment horizontal="centerContinuous" vertical="center"/>
    </xf>
    <xf numFmtId="0" fontId="13" fillId="0" borderId="12" xfId="2" applyFont="1" applyBorder="1" applyAlignment="1">
      <alignment horizontal="centerContinuous" vertical="center"/>
    </xf>
    <xf numFmtId="0" fontId="13" fillId="0" borderId="12" xfId="2" applyFont="1" applyBorder="1" applyAlignment="1">
      <alignment horizontal="center" vertical="center"/>
    </xf>
    <xf numFmtId="0" fontId="13" fillId="0" borderId="11" xfId="2" applyFont="1" applyBorder="1" applyAlignment="1">
      <alignment horizontal="center" vertical="center"/>
    </xf>
    <xf numFmtId="176" fontId="13" fillId="0" borderId="0" xfId="2" applyNumberFormat="1" applyFont="1" applyBorder="1" applyAlignment="1">
      <alignment horizontal="center" vertical="center"/>
    </xf>
    <xf numFmtId="176" fontId="24" fillId="0" borderId="0" xfId="2" applyNumberFormat="1" applyFont="1"/>
    <xf numFmtId="0" fontId="13" fillId="0" borderId="42" xfId="2" applyFont="1" applyBorder="1" applyAlignment="1">
      <alignment horizontal="centerContinuous" vertical="center"/>
    </xf>
    <xf numFmtId="0" fontId="13" fillId="0" borderId="33" xfId="2" applyFont="1" applyBorder="1" applyAlignment="1">
      <alignment horizontal="center" vertical="center"/>
    </xf>
    <xf numFmtId="176" fontId="13" fillId="0" borderId="15" xfId="2" applyNumberFormat="1" applyFont="1" applyBorder="1" applyAlignment="1">
      <alignment horizontal="center" vertical="center"/>
    </xf>
    <xf numFmtId="176" fontId="13" fillId="0" borderId="17" xfId="2" applyNumberFormat="1" applyFont="1" applyFill="1" applyBorder="1" applyAlignment="1">
      <alignment horizontal="center" vertical="center"/>
    </xf>
    <xf numFmtId="176" fontId="13" fillId="0" borderId="17" xfId="2" applyNumberFormat="1" applyFont="1" applyBorder="1" applyAlignment="1">
      <alignment horizontal="center" vertical="center"/>
    </xf>
    <xf numFmtId="176" fontId="13" fillId="0" borderId="19" xfId="2" applyNumberFormat="1" applyFont="1" applyBorder="1" applyAlignment="1">
      <alignment horizontal="center" vertical="center"/>
    </xf>
    <xf numFmtId="176" fontId="24" fillId="0" borderId="0" xfId="2" applyNumberFormat="1" applyFont="1" applyFill="1"/>
    <xf numFmtId="0" fontId="61" fillId="0" borderId="0" xfId="2" applyNumberFormat="1" applyFont="1" applyFill="1" applyBorder="1" applyAlignment="1">
      <alignment horizontal="centerContinuous" vertical="center" wrapText="1"/>
    </xf>
    <xf numFmtId="0" fontId="13" fillId="0" borderId="0" xfId="2" applyNumberFormat="1" applyFont="1" applyFill="1" applyBorder="1" applyAlignment="1">
      <alignment horizontal="centerContinuous" vertical="center"/>
    </xf>
    <xf numFmtId="0" fontId="23" fillId="0" borderId="0" xfId="2" applyNumberFormat="1" applyFont="1" applyFill="1" applyBorder="1" applyAlignment="1">
      <alignment horizontal="centerContinuous" vertical="center"/>
    </xf>
    <xf numFmtId="0" fontId="23" fillId="0" borderId="15" xfId="2" applyNumberFormat="1" applyFont="1" applyFill="1" applyBorder="1" applyAlignment="1">
      <alignment horizontal="centerContinuous" vertical="center"/>
    </xf>
    <xf numFmtId="164" fontId="13" fillId="0" borderId="15" xfId="2" applyNumberFormat="1" applyFont="1" applyFill="1" applyBorder="1" applyAlignment="1">
      <alignment horizontal="center"/>
    </xf>
    <xf numFmtId="175" fontId="13" fillId="0" borderId="0" xfId="2" applyNumberFormat="1" applyFont="1" applyFill="1" applyBorder="1" applyAlignment="1">
      <alignment horizontal="left" vertical="center"/>
    </xf>
    <xf numFmtId="0" fontId="13" fillId="0" borderId="48" xfId="2" applyNumberFormat="1" applyFont="1" applyFill="1" applyBorder="1" applyAlignment="1">
      <alignment vertical="center"/>
    </xf>
    <xf numFmtId="164" fontId="13" fillId="0" borderId="17" xfId="2" applyNumberFormat="1" applyFont="1" applyFill="1" applyBorder="1" applyAlignment="1">
      <alignment horizontal="center"/>
    </xf>
    <xf numFmtId="164" fontId="13" fillId="0" borderId="19" xfId="2" applyNumberFormat="1" applyFont="1" applyFill="1" applyBorder="1" applyAlignment="1">
      <alignment horizontal="center"/>
    </xf>
    <xf numFmtId="0" fontId="24" fillId="0" borderId="0" xfId="2" applyNumberFormat="1" applyFont="1" applyFill="1"/>
    <xf numFmtId="0" fontId="13" fillId="0" borderId="0" xfId="2" applyNumberFormat="1" applyFont="1" applyFill="1" applyBorder="1" applyAlignment="1">
      <alignment vertical="top"/>
    </xf>
    <xf numFmtId="0" fontId="13" fillId="0" borderId="0" xfId="2" applyNumberFormat="1" applyFont="1" applyFill="1" applyAlignment="1">
      <alignment vertical="top"/>
    </xf>
    <xf numFmtId="0" fontId="13" fillId="0" borderId="0" xfId="2" applyNumberFormat="1" applyFont="1" applyFill="1" applyBorder="1" applyAlignment="1">
      <alignment horizontal="left" vertical="top"/>
    </xf>
    <xf numFmtId="0" fontId="21" fillId="0" borderId="0" xfId="2" applyFont="1" applyAlignment="1">
      <alignment horizontal="centerContinuous" wrapText="1"/>
    </xf>
    <xf numFmtId="0" fontId="21" fillId="0" borderId="0" xfId="2" applyFont="1" applyAlignment="1">
      <alignment horizontal="centerContinuous" vertical="center"/>
    </xf>
    <xf numFmtId="0" fontId="24" fillId="0" borderId="6" xfId="2" applyFont="1" applyBorder="1" applyAlignment="1">
      <alignment horizontal="centerContinuous" vertical="center"/>
    </xf>
    <xf numFmtId="0" fontId="24" fillId="0" borderId="13" xfId="2" applyFont="1" applyBorder="1" applyAlignment="1">
      <alignment horizontal="centerContinuous" vertical="center"/>
    </xf>
    <xf numFmtId="0" fontId="24" fillId="0" borderId="11" xfId="2" applyFont="1" applyBorder="1" applyAlignment="1">
      <alignment horizontal="centerContinuous" vertical="center"/>
    </xf>
    <xf numFmtId="0" fontId="24" fillId="0" borderId="27" xfId="2" applyFont="1" applyBorder="1" applyAlignment="1">
      <alignment horizontal="left" vertical="top"/>
    </xf>
    <xf numFmtId="0" fontId="24" fillId="0" borderId="9" xfId="2" applyFont="1" applyBorder="1" applyAlignment="1">
      <alignment horizontal="center" vertical="top"/>
    </xf>
    <xf numFmtId="167" fontId="24" fillId="0" borderId="0" xfId="2" applyNumberFormat="1" applyFont="1" applyBorder="1" applyAlignment="1">
      <alignment horizontal="center" vertical="top"/>
    </xf>
    <xf numFmtId="0" fontId="25" fillId="0" borderId="6" xfId="2" applyFont="1" applyBorder="1" applyAlignment="1">
      <alignment horizontal="left" vertical="top"/>
    </xf>
    <xf numFmtId="0" fontId="24" fillId="0" borderId="6" xfId="2" applyFont="1" applyBorder="1" applyAlignment="1">
      <alignment horizontal="left" vertical="top"/>
    </xf>
    <xf numFmtId="0" fontId="24" fillId="0" borderId="0" xfId="2" applyFont="1" applyAlignment="1"/>
    <xf numFmtId="167" fontId="39" fillId="0" borderId="0" xfId="2" applyNumberFormat="1" applyFont="1" applyBorder="1" applyAlignment="1">
      <alignment horizontal="center" vertical="top"/>
    </xf>
    <xf numFmtId="0" fontId="39" fillId="0" borderId="9" xfId="2" applyFont="1" applyBorder="1" applyAlignment="1">
      <alignment horizontal="center" vertical="top"/>
    </xf>
    <xf numFmtId="0" fontId="25" fillId="0" borderId="0" xfId="2" applyFont="1" applyBorder="1" applyAlignment="1">
      <alignment vertical="top"/>
    </xf>
    <xf numFmtId="0" fontId="24" fillId="0" borderId="0" xfId="2" applyFont="1" applyBorder="1" applyAlignment="1">
      <alignment vertical="top"/>
    </xf>
    <xf numFmtId="0" fontId="25" fillId="0" borderId="0" xfId="2" applyFont="1" applyFill="1" applyAlignment="1">
      <alignment vertical="top"/>
    </xf>
    <xf numFmtId="164" fontId="25" fillId="0" borderId="0" xfId="2" applyNumberFormat="1" applyFont="1" applyFill="1" applyBorder="1" applyAlignment="1">
      <alignment horizontal="left" vertical="top"/>
    </xf>
    <xf numFmtId="0" fontId="24" fillId="0" borderId="0" xfId="4" applyFont="1"/>
    <xf numFmtId="168" fontId="39" fillId="0" borderId="0" xfId="4" applyNumberFormat="1" applyFont="1" applyAlignment="1">
      <alignment horizontal="left" vertical="center"/>
    </xf>
    <xf numFmtId="0" fontId="46" fillId="0" borderId="0" xfId="4" applyFont="1"/>
    <xf numFmtId="0" fontId="24" fillId="0" borderId="28" xfId="2" applyFont="1" applyBorder="1" applyAlignment="1">
      <alignment horizontal="centerContinuous" vertical="center"/>
    </xf>
    <xf numFmtId="0" fontId="75" fillId="0" borderId="6" xfId="2" applyFont="1" applyBorder="1" applyAlignment="1">
      <alignment horizontal="left" vertical="top"/>
    </xf>
    <xf numFmtId="167" fontId="24" fillId="0" borderId="0" xfId="2" applyNumberFormat="1" applyFont="1" applyBorder="1" applyAlignment="1">
      <alignment horizontal="right" vertical="top"/>
    </xf>
    <xf numFmtId="0" fontId="24" fillId="0" borderId="0" xfId="4" applyFont="1" applyAlignment="1">
      <alignment horizontal="right"/>
    </xf>
    <xf numFmtId="0" fontId="23" fillId="0" borderId="0" xfId="2" applyFont="1" applyAlignment="1">
      <alignment horizontal="left" vertical="center"/>
    </xf>
    <xf numFmtId="0" fontId="24" fillId="0" borderId="0" xfId="2" applyFont="1" applyAlignment="1">
      <alignment horizontal="left" vertical="center"/>
    </xf>
    <xf numFmtId="0" fontId="25" fillId="0" borderId="0" xfId="4" applyFont="1" applyAlignment="1">
      <alignment horizontal="left" vertical="center"/>
    </xf>
    <xf numFmtId="0" fontId="25" fillId="0" borderId="0" xfId="4" applyFont="1" applyBorder="1" applyAlignment="1">
      <alignment horizontal="left" vertical="center"/>
    </xf>
    <xf numFmtId="0" fontId="24" fillId="0" borderId="0" xfId="4" applyFont="1" applyAlignment="1">
      <alignment horizontal="left" vertical="center"/>
    </xf>
    <xf numFmtId="0" fontId="46" fillId="0" borderId="0" xfId="4" applyFont="1" applyAlignment="1">
      <alignment horizontal="left" vertical="center"/>
    </xf>
    <xf numFmtId="164" fontId="25" fillId="0" borderId="0" xfId="4" applyNumberFormat="1" applyFont="1" applyBorder="1" applyAlignment="1">
      <alignment horizontal="left" vertical="center"/>
    </xf>
    <xf numFmtId="0" fontId="25" fillId="0" borderId="0" xfId="4" applyFont="1" applyBorder="1"/>
    <xf numFmtId="0" fontId="25" fillId="0" borderId="0" xfId="4" applyFont="1"/>
    <xf numFmtId="0" fontId="24" fillId="0" borderId="0" xfId="4" applyFont="1" applyBorder="1"/>
    <xf numFmtId="0" fontId="23" fillId="0" borderId="0" xfId="2" applyFont="1" applyBorder="1"/>
    <xf numFmtId="0" fontId="30" fillId="0" borderId="0" xfId="2" applyNumberFormat="1" applyFont="1" applyFill="1" applyBorder="1" applyAlignment="1">
      <alignment horizontal="centerContinuous"/>
    </xf>
    <xf numFmtId="0" fontId="23" fillId="0" borderId="0" xfId="2" applyNumberFormat="1" applyFont="1" applyFill="1" applyBorder="1" applyAlignment="1">
      <alignment horizontal="centerContinuous"/>
    </xf>
    <xf numFmtId="0" fontId="23" fillId="0" borderId="0" xfId="2" applyNumberFormat="1" applyFont="1" applyFill="1" applyBorder="1" applyAlignment="1">
      <alignment horizontal="centerContinuous" vertical="top" wrapText="1"/>
    </xf>
    <xf numFmtId="0" fontId="23" fillId="0" borderId="0" xfId="2" applyNumberFormat="1" applyFont="1" applyFill="1" applyBorder="1" applyAlignment="1">
      <alignment horizontal="centerContinuous" vertical="center" wrapText="1"/>
    </xf>
    <xf numFmtId="0" fontId="13" fillId="0" borderId="43" xfId="2" applyNumberFormat="1" applyFont="1" applyFill="1" applyBorder="1" applyAlignment="1">
      <alignment horizontal="center"/>
    </xf>
    <xf numFmtId="0" fontId="13" fillId="0" borderId="11" xfId="2" applyNumberFormat="1" applyFont="1" applyFill="1" applyBorder="1" applyAlignment="1">
      <alignment horizontal="centerContinuous" vertical="center"/>
    </xf>
    <xf numFmtId="0" fontId="13" fillId="0" borderId="38" xfId="2" applyNumberFormat="1" applyFont="1" applyFill="1" applyBorder="1" applyAlignment="1">
      <alignment horizontal="centerContinuous" vertical="center"/>
    </xf>
    <xf numFmtId="0" fontId="13" fillId="0" borderId="33" xfId="2" applyNumberFormat="1" applyFont="1" applyFill="1" applyBorder="1" applyAlignment="1">
      <alignment horizontal="centerContinuous" vertical="center"/>
    </xf>
    <xf numFmtId="0" fontId="13" fillId="0" borderId="41" xfId="2" applyNumberFormat="1" applyFont="1" applyFill="1" applyBorder="1" applyAlignment="1">
      <alignment horizontal="center" vertical="center"/>
    </xf>
    <xf numFmtId="0" fontId="82" fillId="0" borderId="0" xfId="8" applyFont="1" applyFill="1" applyBorder="1"/>
    <xf numFmtId="0" fontId="13" fillId="0" borderId="40" xfId="2" applyNumberFormat="1" applyFont="1" applyFill="1" applyBorder="1" applyAlignment="1">
      <alignment horizontal="left" vertical="center" indent="1"/>
    </xf>
    <xf numFmtId="164" fontId="13" fillId="0" borderId="0" xfId="2" applyNumberFormat="1" applyFont="1" applyFill="1" applyBorder="1" applyAlignment="1">
      <alignment horizontal="center" vertical="center"/>
    </xf>
    <xf numFmtId="0" fontId="13" fillId="0" borderId="42" xfId="2" applyNumberFormat="1" applyFont="1" applyFill="1" applyBorder="1" applyAlignment="1">
      <alignment horizontal="left" vertical="center" indent="1"/>
    </xf>
    <xf numFmtId="164" fontId="13" fillId="0" borderId="11" xfId="2" applyNumberFormat="1" applyFont="1" applyFill="1" applyBorder="1" applyAlignment="1">
      <alignment horizontal="center" vertical="center"/>
    </xf>
    <xf numFmtId="173" fontId="13" fillId="0" borderId="33" xfId="2" applyNumberFormat="1" applyFont="1" applyFill="1" applyBorder="1" applyAlignment="1">
      <alignment horizontal="center" vertical="center"/>
    </xf>
    <xf numFmtId="0" fontId="23" fillId="0" borderId="37" xfId="2" applyNumberFormat="1" applyFont="1" applyFill="1" applyBorder="1" applyAlignment="1">
      <alignment horizontal="centerContinuous"/>
    </xf>
    <xf numFmtId="0" fontId="23" fillId="0" borderId="36" xfId="2" applyNumberFormat="1" applyFont="1" applyFill="1" applyBorder="1" applyAlignment="1">
      <alignment horizontal="centerContinuous"/>
    </xf>
    <xf numFmtId="0" fontId="13" fillId="0" borderId="10" xfId="2" applyNumberFormat="1" applyFont="1" applyFill="1" applyBorder="1" applyAlignment="1">
      <alignment horizontal="centerContinuous" vertical="center"/>
    </xf>
    <xf numFmtId="0" fontId="13" fillId="0" borderId="39" xfId="2" applyNumberFormat="1" applyFont="1" applyFill="1" applyBorder="1" applyAlignment="1">
      <alignment horizontal="centerContinuous" vertical="center"/>
    </xf>
    <xf numFmtId="174" fontId="24" fillId="0" borderId="5" xfId="2" applyNumberFormat="1" applyFont="1" applyFill="1" applyBorder="1"/>
    <xf numFmtId="173" fontId="13" fillId="0" borderId="0" xfId="2" applyNumberFormat="1" applyFont="1" applyFill="1" applyBorder="1" applyAlignment="1">
      <alignment horizontal="centerContinuous" vertical="center"/>
    </xf>
    <xf numFmtId="0" fontId="13" fillId="0" borderId="0" xfId="2" applyNumberFormat="1" applyFont="1" applyFill="1" applyBorder="1" applyAlignment="1">
      <alignment horizontal="left" vertical="center" indent="1"/>
    </xf>
    <xf numFmtId="173" fontId="13" fillId="0" borderId="15" xfId="2" applyNumberFormat="1" applyFont="1" applyFill="1" applyBorder="1" applyAlignment="1">
      <alignment horizontal="right" vertical="center"/>
    </xf>
    <xf numFmtId="0" fontId="13" fillId="0" borderId="5" xfId="2" applyNumberFormat="1" applyFont="1" applyFill="1" applyBorder="1" applyAlignment="1">
      <alignment horizontal="left" vertical="center" indent="1"/>
    </xf>
    <xf numFmtId="0" fontId="13" fillId="0" borderId="6" xfId="2" applyNumberFormat="1" applyFont="1" applyFill="1" applyBorder="1" applyAlignment="1">
      <alignment vertical="center"/>
    </xf>
    <xf numFmtId="173" fontId="13" fillId="0" borderId="6" xfId="2" applyNumberFormat="1" applyFont="1" applyFill="1" applyBorder="1" applyAlignment="1">
      <alignment horizontal="right" vertical="center"/>
    </xf>
    <xf numFmtId="173" fontId="13" fillId="0" borderId="9" xfId="2" applyNumberFormat="1" applyFont="1" applyFill="1" applyBorder="1" applyAlignment="1">
      <alignment horizontal="right" vertical="center"/>
    </xf>
    <xf numFmtId="164" fontId="13" fillId="0" borderId="6" xfId="2" applyNumberFormat="1" applyFont="1" applyFill="1" applyBorder="1" applyAlignment="1">
      <alignment horizontal="right" vertical="center"/>
    </xf>
    <xf numFmtId="164" fontId="13" fillId="0" borderId="9" xfId="2" applyNumberFormat="1" applyFont="1" applyFill="1" applyBorder="1" applyAlignment="1">
      <alignment horizontal="right" vertical="center"/>
    </xf>
    <xf numFmtId="164" fontId="13" fillId="0" borderId="0" xfId="2" applyNumberFormat="1" applyFont="1" applyFill="1" applyBorder="1" applyAlignment="1">
      <alignment horizontal="right" vertical="center"/>
    </xf>
    <xf numFmtId="0" fontId="13" fillId="0" borderId="14" xfId="2" applyNumberFormat="1" applyFont="1" applyFill="1" applyBorder="1" applyAlignment="1">
      <alignment horizontal="left" vertical="center" indent="1"/>
    </xf>
    <xf numFmtId="0" fontId="44" fillId="0" borderId="6" xfId="2" applyNumberFormat="1" applyFont="1" applyFill="1" applyBorder="1" applyAlignment="1">
      <alignment horizontal="right" vertical="center"/>
    </xf>
    <xf numFmtId="0" fontId="24" fillId="0" borderId="5" xfId="2" applyNumberFormat="1" applyFont="1" applyFill="1" applyBorder="1" applyAlignment="1">
      <alignment horizontal="left" indent="1"/>
    </xf>
    <xf numFmtId="164" fontId="24" fillId="0" borderId="14" xfId="2" applyNumberFormat="1" applyFont="1" applyFill="1" applyBorder="1"/>
    <xf numFmtId="164" fontId="13" fillId="0" borderId="14" xfId="2" applyNumberFormat="1" applyFont="1" applyFill="1" applyBorder="1" applyAlignment="1">
      <alignment horizontal="right" vertical="center"/>
    </xf>
    <xf numFmtId="0" fontId="44" fillId="0" borderId="0" xfId="2" applyNumberFormat="1" applyFont="1" applyFill="1" applyBorder="1" applyAlignment="1">
      <alignment horizontal="right" vertical="center"/>
    </xf>
    <xf numFmtId="0" fontId="24" fillId="0" borderId="14" xfId="2" applyNumberFormat="1" applyFont="1" applyFill="1" applyBorder="1" applyAlignment="1">
      <alignment horizontal="left" indent="1"/>
    </xf>
    <xf numFmtId="0" fontId="13" fillId="0" borderId="16" xfId="2" applyNumberFormat="1" applyFont="1" applyFill="1" applyBorder="1" applyAlignment="1">
      <alignment horizontal="left" vertical="center" indent="1"/>
    </xf>
    <xf numFmtId="0" fontId="24" fillId="0" borderId="17" xfId="2" applyFont="1" applyFill="1" applyBorder="1"/>
    <xf numFmtId="164" fontId="13" fillId="0" borderId="18" xfId="2" applyNumberFormat="1" applyFont="1" applyFill="1" applyBorder="1" applyAlignment="1">
      <alignment horizontal="right" vertical="center"/>
    </xf>
    <xf numFmtId="0" fontId="13" fillId="0" borderId="18" xfId="2" applyNumberFormat="1" applyFont="1" applyFill="1" applyBorder="1" applyAlignment="1">
      <alignment horizontal="left" vertical="center" indent="1"/>
    </xf>
    <xf numFmtId="173" fontId="13" fillId="0" borderId="17" xfId="2" applyNumberFormat="1" applyFont="1" applyFill="1" applyBorder="1" applyAlignment="1">
      <alignment horizontal="right" vertical="center"/>
    </xf>
    <xf numFmtId="173" fontId="13" fillId="0" borderId="19" xfId="2" applyNumberFormat="1" applyFont="1" applyFill="1" applyBorder="1" applyAlignment="1">
      <alignment horizontal="right" vertical="center"/>
    </xf>
    <xf numFmtId="0" fontId="23" fillId="0" borderId="1" xfId="2" applyNumberFormat="1" applyFont="1" applyFill="1" applyBorder="1" applyAlignment="1">
      <alignment horizontal="centerContinuous" vertical="top"/>
    </xf>
    <xf numFmtId="0" fontId="23" fillId="0" borderId="26" xfId="2" applyNumberFormat="1" applyFont="1" applyFill="1" applyBorder="1" applyAlignment="1">
      <alignment horizontal="centerContinuous" vertical="top"/>
    </xf>
    <xf numFmtId="0" fontId="23" fillId="0" borderId="25" xfId="2" applyNumberFormat="1" applyFont="1" applyFill="1" applyBorder="1" applyAlignment="1">
      <alignment horizontal="centerContinuous" vertical="top"/>
    </xf>
    <xf numFmtId="0" fontId="23" fillId="0" borderId="64" xfId="2" applyNumberFormat="1" applyFont="1" applyFill="1" applyBorder="1" applyAlignment="1">
      <alignment horizontal="centerContinuous" vertical="top"/>
    </xf>
    <xf numFmtId="0" fontId="13" fillId="0" borderId="0" xfId="2" applyFont="1" applyFill="1" applyBorder="1" applyAlignment="1">
      <alignment vertical="top"/>
    </xf>
    <xf numFmtId="173" fontId="13" fillId="0" borderId="0" xfId="2" applyNumberFormat="1" applyFont="1" applyFill="1" applyBorder="1" applyAlignment="1">
      <alignment horizontal="right" vertical="top"/>
    </xf>
    <xf numFmtId="0" fontId="13" fillId="0" borderId="0" xfId="2" quotePrefix="1" applyFont="1" applyFill="1" applyBorder="1" applyAlignment="1">
      <alignment vertical="top"/>
    </xf>
    <xf numFmtId="0" fontId="13" fillId="0" borderId="0" xfId="2" applyNumberFormat="1" applyFont="1" applyAlignment="1">
      <alignment horizontal="centerContinuous" vertical="center"/>
    </xf>
    <xf numFmtId="0" fontId="23" fillId="0" borderId="0" xfId="2" applyFont="1" applyAlignment="1"/>
    <xf numFmtId="0" fontId="23" fillId="0" borderId="17" xfId="2" applyNumberFormat="1" applyFont="1" applyBorder="1" applyAlignment="1">
      <alignment horizontal="centerContinuous" vertical="center"/>
    </xf>
    <xf numFmtId="0" fontId="13" fillId="0" borderId="70" xfId="2" applyNumberFormat="1" applyFont="1" applyBorder="1" applyAlignment="1">
      <alignment horizontal="center" vertical="center"/>
    </xf>
    <xf numFmtId="0" fontId="13" fillId="0" borderId="88" xfId="2" applyNumberFormat="1" applyFont="1" applyBorder="1" applyAlignment="1">
      <alignment horizontal="center" vertical="center"/>
    </xf>
    <xf numFmtId="0" fontId="13" fillId="0" borderId="13" xfId="2" applyNumberFormat="1" applyFont="1" applyFill="1" applyBorder="1" applyAlignment="1">
      <alignment horizontal="center" vertical="center" wrapText="1"/>
    </xf>
    <xf numFmtId="0" fontId="13" fillId="0" borderId="25" xfId="2" applyNumberFormat="1" applyFont="1" applyBorder="1" applyAlignment="1">
      <alignment horizontal="center" vertical="center" wrapText="1"/>
    </xf>
    <xf numFmtId="0" fontId="82" fillId="0" borderId="0" xfId="8" applyFont="1"/>
    <xf numFmtId="0" fontId="48" fillId="0" borderId="0" xfId="2" applyNumberFormat="1" applyFont="1" applyBorder="1" applyAlignment="1">
      <alignment horizontal="centerContinuous" vertical="center"/>
    </xf>
    <xf numFmtId="0" fontId="48" fillId="0" borderId="15" xfId="2" applyNumberFormat="1" applyFont="1" applyBorder="1" applyAlignment="1">
      <alignment horizontal="centerContinuous" vertical="center"/>
    </xf>
    <xf numFmtId="0" fontId="13" fillId="0" borderId="0" xfId="2" applyFont="1" applyFill="1" applyBorder="1" applyAlignment="1"/>
    <xf numFmtId="0" fontId="13" fillId="0" borderId="0" xfId="2" applyFont="1" applyBorder="1" applyAlignment="1">
      <alignment horizontal="left"/>
    </xf>
    <xf numFmtId="0" fontId="13" fillId="0" borderId="0" xfId="2" applyFont="1" applyBorder="1" applyAlignment="1">
      <alignment horizontal="centerContinuous"/>
    </xf>
    <xf numFmtId="0" fontId="13" fillId="0" borderId="0" xfId="2" applyNumberFormat="1" applyFont="1" applyBorder="1" applyAlignment="1">
      <alignment horizontal="center" vertical="center"/>
    </xf>
    <xf numFmtId="170" fontId="13" fillId="0" borderId="0" xfId="2" applyNumberFormat="1" applyFont="1" applyBorder="1" applyAlignment="1">
      <alignment horizontal="center" vertical="center"/>
    </xf>
    <xf numFmtId="170" fontId="13" fillId="0" borderId="6" xfId="2" applyNumberFormat="1" applyFont="1" applyBorder="1" applyAlignment="1">
      <alignment horizontal="center" vertical="center"/>
    </xf>
    <xf numFmtId="170" fontId="13" fillId="0" borderId="15" xfId="2" applyNumberFormat="1" applyFont="1" applyBorder="1" applyAlignment="1">
      <alignment horizontal="center" vertical="center"/>
    </xf>
    <xf numFmtId="170" fontId="24" fillId="0" borderId="0" xfId="2" applyNumberFormat="1" applyFont="1"/>
    <xf numFmtId="0" fontId="48" fillId="0" borderId="0" xfId="2" applyFont="1" applyBorder="1" applyAlignment="1">
      <alignment horizontal="centerContinuous"/>
    </xf>
    <xf numFmtId="0" fontId="13" fillId="0" borderId="0" xfId="2" applyFont="1" applyBorder="1" applyAlignment="1"/>
    <xf numFmtId="0" fontId="13" fillId="0" borderId="0" xfId="2" quotePrefix="1" applyFont="1" applyFill="1" applyBorder="1" applyAlignment="1">
      <alignment horizontal="centerContinuous"/>
    </xf>
    <xf numFmtId="0" fontId="48" fillId="0" borderId="5" xfId="2" applyNumberFormat="1" applyFont="1" applyBorder="1" applyAlignment="1">
      <alignment horizontal="centerContinuous" vertical="center"/>
    </xf>
    <xf numFmtId="0" fontId="48" fillId="0" borderId="40" xfId="2" applyNumberFormat="1" applyFont="1" applyBorder="1" applyAlignment="1">
      <alignment horizontal="centerContinuous" vertical="center"/>
    </xf>
    <xf numFmtId="0" fontId="48" fillId="0" borderId="34" xfId="2" applyNumberFormat="1" applyFont="1" applyBorder="1" applyAlignment="1">
      <alignment horizontal="centerContinuous" vertical="center"/>
    </xf>
    <xf numFmtId="0" fontId="48" fillId="0" borderId="6" xfId="2" applyNumberFormat="1" applyFont="1" applyBorder="1" applyAlignment="1">
      <alignment horizontal="centerContinuous" vertical="center"/>
    </xf>
    <xf numFmtId="0" fontId="13" fillId="0" borderId="0" xfId="2" applyFont="1" applyFill="1" applyBorder="1" applyAlignment="1">
      <alignment horizontal="center" vertical="top"/>
    </xf>
    <xf numFmtId="0" fontId="13" fillId="0" borderId="0" xfId="2" applyFont="1" applyBorder="1" applyAlignment="1">
      <alignment vertical="top"/>
    </xf>
    <xf numFmtId="0" fontId="13" fillId="0" borderId="0" xfId="2" applyFont="1" applyBorder="1" applyAlignment="1">
      <alignment horizontal="left" vertical="top"/>
    </xf>
    <xf numFmtId="0" fontId="13" fillId="0" borderId="0" xfId="2" applyFont="1" applyFill="1" applyBorder="1" applyAlignment="1">
      <alignment horizontal="centerContinuous" vertical="top"/>
    </xf>
    <xf numFmtId="0" fontId="13" fillId="0" borderId="0" xfId="2" applyFont="1" applyBorder="1" applyAlignment="1">
      <alignment horizontal="centerContinuous" vertical="top"/>
    </xf>
    <xf numFmtId="0" fontId="13" fillId="0" borderId="0" xfId="2" applyNumberFormat="1" applyFont="1" applyAlignment="1">
      <alignment vertical="top"/>
    </xf>
    <xf numFmtId="165" fontId="23" fillId="0" borderId="0" xfId="2" applyNumberFormat="1" applyFont="1"/>
    <xf numFmtId="171" fontId="23" fillId="0" borderId="0" xfId="2" applyNumberFormat="1" applyFont="1" applyAlignment="1">
      <alignment vertical="top"/>
    </xf>
    <xf numFmtId="0" fontId="83" fillId="0" borderId="0" xfId="2" applyFont="1" applyFill="1" applyAlignment="1">
      <alignment horizontal="centerContinuous" vertical="center"/>
    </xf>
    <xf numFmtId="0" fontId="47" fillId="0" borderId="0" xfId="2" applyFont="1" applyFill="1" applyAlignment="1">
      <alignment horizontal="centerContinuous" vertical="center"/>
    </xf>
    <xf numFmtId="0" fontId="13" fillId="0" borderId="22" xfId="2" applyFont="1" applyFill="1" applyBorder="1" applyAlignment="1">
      <alignment horizontal="centerContinuous" vertical="center"/>
    </xf>
    <xf numFmtId="0" fontId="43" fillId="0" borderId="26" xfId="2" applyFont="1" applyFill="1" applyBorder="1" applyAlignment="1">
      <alignment horizontal="centerContinuous" vertical="center"/>
    </xf>
    <xf numFmtId="0" fontId="43" fillId="0" borderId="25" xfId="2" applyFont="1" applyFill="1" applyBorder="1" applyAlignment="1">
      <alignment horizontal="centerContinuous" vertical="center"/>
    </xf>
    <xf numFmtId="0" fontId="13" fillId="0" borderId="23" xfId="2" applyFont="1" applyFill="1" applyBorder="1" applyAlignment="1">
      <alignment horizontal="centerContinuous" vertical="center"/>
    </xf>
    <xf numFmtId="0" fontId="43" fillId="0" borderId="20" xfId="2" applyFont="1" applyFill="1" applyBorder="1" applyAlignment="1">
      <alignment horizontal="centerContinuous" vertical="center"/>
    </xf>
    <xf numFmtId="0" fontId="43" fillId="0" borderId="35" xfId="2" applyFont="1" applyFill="1" applyBorder="1" applyAlignment="1">
      <alignment horizontal="centerContinuous" vertical="center"/>
    </xf>
    <xf numFmtId="0" fontId="86" fillId="0" borderId="0" xfId="2" applyFont="1" applyFill="1" applyBorder="1" applyAlignment="1">
      <alignment horizontal="centerContinuous"/>
    </xf>
    <xf numFmtId="0" fontId="86" fillId="0" borderId="15" xfId="2" applyFont="1" applyFill="1" applyBorder="1" applyAlignment="1">
      <alignment horizontal="centerContinuous"/>
    </xf>
    <xf numFmtId="166" fontId="43" fillId="0" borderId="0" xfId="2" applyNumberFormat="1" applyFont="1" applyFill="1" applyBorder="1" applyAlignment="1">
      <alignment horizontal="center" vertical="center"/>
    </xf>
    <xf numFmtId="166" fontId="43" fillId="0" borderId="6" xfId="2" applyNumberFormat="1" applyFont="1" applyFill="1" applyBorder="1" applyAlignment="1">
      <alignment horizontal="center" vertical="center"/>
    </xf>
    <xf numFmtId="166" fontId="43" fillId="0" borderId="15" xfId="2" applyNumberFormat="1" applyFont="1" applyFill="1" applyBorder="1" applyAlignment="1">
      <alignment horizontal="center" vertical="center"/>
    </xf>
    <xf numFmtId="0" fontId="13" fillId="0" borderId="5" xfId="2" applyFont="1" applyFill="1" applyBorder="1" applyAlignment="1">
      <alignment horizontal="left" vertical="center" indent="1"/>
    </xf>
    <xf numFmtId="0" fontId="13" fillId="0" borderId="5" xfId="2" applyFont="1" applyFill="1" applyBorder="1" applyAlignment="1">
      <alignment horizontal="right" vertical="center"/>
    </xf>
    <xf numFmtId="169" fontId="87" fillId="0" borderId="0" xfId="2" applyNumberFormat="1" applyFont="1" applyFill="1" applyBorder="1" applyAlignment="1">
      <alignment horizontal="center" vertical="center"/>
    </xf>
    <xf numFmtId="169" fontId="87" fillId="0" borderId="6" xfId="2" applyNumberFormat="1" applyFont="1" applyFill="1" applyBorder="1" applyAlignment="1">
      <alignment horizontal="center" vertical="center"/>
    </xf>
    <xf numFmtId="169" fontId="87" fillId="0" borderId="15" xfId="2" applyNumberFormat="1" applyFont="1" applyFill="1" applyBorder="1" applyAlignment="1">
      <alignment horizontal="center" vertical="center"/>
    </xf>
    <xf numFmtId="166" fontId="87" fillId="0" borderId="0" xfId="2" applyNumberFormat="1" applyFont="1" applyFill="1" applyBorder="1" applyAlignment="1">
      <alignment horizontal="center" vertical="center"/>
    </xf>
    <xf numFmtId="166" fontId="87" fillId="0" borderId="6" xfId="2" applyNumberFormat="1" applyFont="1" applyFill="1" applyBorder="1" applyAlignment="1">
      <alignment horizontal="center" vertical="center"/>
    </xf>
    <xf numFmtId="166" fontId="87" fillId="0" borderId="15" xfId="2" applyNumberFormat="1" applyFont="1" applyFill="1" applyBorder="1" applyAlignment="1">
      <alignment horizontal="center" vertical="center"/>
    </xf>
    <xf numFmtId="166" fontId="87" fillId="0" borderId="17" xfId="2" applyNumberFormat="1" applyFont="1" applyFill="1" applyBorder="1" applyAlignment="1">
      <alignment horizontal="center" vertical="center"/>
    </xf>
    <xf numFmtId="166" fontId="87" fillId="0" borderId="24" xfId="2" applyNumberFormat="1" applyFont="1" applyFill="1" applyBorder="1" applyAlignment="1">
      <alignment horizontal="center" vertical="center"/>
    </xf>
    <xf numFmtId="166" fontId="87" fillId="0" borderId="19" xfId="2" applyNumberFormat="1" applyFont="1" applyFill="1" applyBorder="1" applyAlignment="1">
      <alignment horizontal="center" vertical="center"/>
    </xf>
    <xf numFmtId="0" fontId="75" fillId="0" borderId="0" xfId="2" applyFont="1" applyFill="1"/>
    <xf numFmtId="0" fontId="43" fillId="0" borderId="87" xfId="2" applyFont="1" applyFill="1" applyBorder="1" applyAlignment="1">
      <alignment horizontal="centerContinuous" vertical="center"/>
    </xf>
    <xf numFmtId="0" fontId="30" fillId="0" borderId="0" xfId="18" applyFont="1" applyFill="1" applyBorder="1" applyAlignment="1" applyProtection="1">
      <alignment horizontal="centerContinuous" vertical="center"/>
    </xf>
    <xf numFmtId="0" fontId="23" fillId="0" borderId="0" xfId="18" applyFont="1" applyFill="1" applyBorder="1" applyAlignment="1" applyProtection="1">
      <alignment horizontal="centerContinuous" vertical="center"/>
    </xf>
    <xf numFmtId="0" fontId="24" fillId="0" borderId="0" xfId="18" applyFont="1" applyFill="1" applyBorder="1" applyAlignment="1" applyProtection="1">
      <alignment horizontal="centerContinuous" vertical="center"/>
    </xf>
    <xf numFmtId="0" fontId="88" fillId="0" borderId="0" xfId="18" applyFont="1" applyFill="1" applyBorder="1" applyAlignment="1" applyProtection="1">
      <alignment horizontal="centerContinuous" vertical="center"/>
    </xf>
    <xf numFmtId="0" fontId="13" fillId="0" borderId="0" xfId="18" applyFont="1" applyFill="1" applyBorder="1" applyAlignment="1" applyProtection="1">
      <alignment vertical="center"/>
    </xf>
    <xf numFmtId="226" fontId="14" fillId="0" borderId="0" xfId="18" applyNumberFormat="1" applyFont="1" applyFill="1" applyBorder="1" applyAlignment="1" applyProtection="1">
      <alignment horizontal="center" vertical="center"/>
    </xf>
    <xf numFmtId="0" fontId="13" fillId="0" borderId="0" xfId="18" quotePrefix="1" applyFont="1" applyFill="1" applyBorder="1" applyAlignment="1" applyProtection="1">
      <alignment vertical="center"/>
    </xf>
    <xf numFmtId="222" fontId="21" fillId="0" borderId="0" xfId="21" applyFont="1" applyBorder="1" applyAlignment="1">
      <alignment horizontal="centerContinuous" vertical="center" wrapText="1"/>
    </xf>
    <xf numFmtId="222" fontId="37" fillId="0" borderId="0" xfId="21" applyFont="1" applyBorder="1" applyAlignment="1">
      <alignment horizontal="centerContinuous" vertical="center" wrapText="1"/>
    </xf>
    <xf numFmtId="222" fontId="37" fillId="0" borderId="0" xfId="21" applyFont="1" applyBorder="1" applyAlignment="1">
      <alignment horizontal="centerContinuous" vertical="center"/>
    </xf>
    <xf numFmtId="222" fontId="37" fillId="0" borderId="0" xfId="21" applyFont="1" applyFill="1" applyBorder="1" applyAlignment="1">
      <alignment horizontal="centerContinuous" vertical="center"/>
    </xf>
    <xf numFmtId="222" fontId="24" fillId="0" borderId="0" xfId="21" applyFont="1" applyFill="1" applyBorder="1" applyAlignment="1">
      <alignment horizontal="centerContinuous" vertical="center"/>
    </xf>
    <xf numFmtId="222" fontId="24" fillId="0" borderId="0" xfId="21" applyFont="1" applyBorder="1" applyAlignment="1">
      <alignment horizontal="centerContinuous" vertical="center"/>
    </xf>
    <xf numFmtId="222" fontId="24" fillId="0" borderId="0" xfId="21" applyFont="1" applyBorder="1"/>
    <xf numFmtId="222" fontId="24" fillId="0" borderId="0" xfId="21" applyFont="1"/>
    <xf numFmtId="222" fontId="37" fillId="0" borderId="0" xfId="21" applyFont="1"/>
    <xf numFmtId="222" fontId="23" fillId="0" borderId="0" xfId="21" applyFont="1" applyBorder="1" applyAlignment="1">
      <alignment horizontal="centerContinuous" vertical="center"/>
    </xf>
    <xf numFmtId="0" fontId="23" fillId="0" borderId="12" xfId="2" applyFont="1" applyFill="1" applyBorder="1" applyAlignment="1">
      <alignment horizontal="center" vertical="center"/>
    </xf>
    <xf numFmtId="0" fontId="23" fillId="0" borderId="42" xfId="2" applyFont="1" applyFill="1" applyBorder="1" applyAlignment="1">
      <alignment horizontal="center" vertical="center"/>
    </xf>
    <xf numFmtId="0" fontId="23" fillId="0" borderId="12" xfId="2" applyNumberFormat="1" applyFont="1" applyBorder="1" applyAlignment="1">
      <alignment horizontal="center" vertical="center"/>
    </xf>
    <xf numFmtId="0" fontId="23" fillId="0" borderId="13" xfId="2" applyNumberFormat="1" applyFont="1" applyBorder="1" applyAlignment="1">
      <alignment horizontal="center" vertical="center"/>
    </xf>
    <xf numFmtId="0" fontId="23" fillId="0" borderId="11" xfId="2" applyFont="1" applyFill="1" applyBorder="1" applyAlignment="1">
      <alignment horizontal="center" vertical="center"/>
    </xf>
    <xf numFmtId="0" fontId="23" fillId="0" borderId="0" xfId="2" applyFont="1" applyFill="1" applyBorder="1" applyAlignment="1">
      <alignment vertical="center"/>
    </xf>
    <xf numFmtId="0" fontId="23" fillId="0" borderId="5" xfId="2" applyFont="1" applyFill="1" applyBorder="1" applyAlignment="1">
      <alignment vertical="center"/>
    </xf>
    <xf numFmtId="0" fontId="23" fillId="0" borderId="0" xfId="2" applyFont="1" applyFill="1" applyBorder="1" applyAlignment="1">
      <alignment horizontal="right" vertical="center"/>
    </xf>
    <xf numFmtId="0" fontId="23" fillId="0" borderId="0" xfId="2" applyFont="1" applyFill="1" applyBorder="1" applyAlignment="1">
      <alignment horizontal="left" vertical="center" indent="2"/>
    </xf>
    <xf numFmtId="249" fontId="23" fillId="0" borderId="0" xfId="0" applyNumberFormat="1" applyFont="1" applyBorder="1" applyAlignment="1">
      <alignment horizontal="center" vertical="center"/>
    </xf>
    <xf numFmtId="249" fontId="23" fillId="0" borderId="67" xfId="0" applyNumberFormat="1" applyFont="1" applyBorder="1" applyAlignment="1">
      <alignment horizontal="center" vertical="center"/>
    </xf>
    <xf numFmtId="0" fontId="28" fillId="0" borderId="0" xfId="2" applyFont="1" applyFill="1" applyBorder="1" applyAlignment="1">
      <alignment vertical="center"/>
    </xf>
    <xf numFmtId="0" fontId="28" fillId="0" borderId="0" xfId="2" applyFont="1" applyFill="1" applyBorder="1" applyAlignment="1">
      <alignment horizontal="right" vertical="center"/>
    </xf>
    <xf numFmtId="222" fontId="23" fillId="0" borderId="0" xfId="21" applyFont="1" applyBorder="1"/>
    <xf numFmtId="222" fontId="23" fillId="0" borderId="5" xfId="21" applyFont="1" applyBorder="1"/>
    <xf numFmtId="249" fontId="23" fillId="0" borderId="0" xfId="0" applyNumberFormat="1" applyFont="1" applyFill="1" applyBorder="1" applyAlignment="1">
      <alignment horizontal="center" vertical="center"/>
    </xf>
    <xf numFmtId="222" fontId="28" fillId="0" borderId="0" xfId="21" applyFont="1" applyBorder="1"/>
    <xf numFmtId="222" fontId="28" fillId="0" borderId="5" xfId="21" applyFont="1" applyBorder="1"/>
    <xf numFmtId="222" fontId="37" fillId="0" borderId="0" xfId="21" applyFont="1" applyBorder="1"/>
    <xf numFmtId="222" fontId="37" fillId="0" borderId="0" xfId="21" applyFont="1" applyFill="1" applyBorder="1"/>
    <xf numFmtId="222" fontId="24" fillId="0" borderId="0" xfId="21" applyFont="1" applyFill="1" applyBorder="1"/>
    <xf numFmtId="222" fontId="37" fillId="0" borderId="0" xfId="21" applyFont="1" applyFill="1"/>
    <xf numFmtId="222" fontId="24" fillId="0" borderId="0" xfId="21" applyFont="1" applyFill="1"/>
    <xf numFmtId="222" fontId="13" fillId="0" borderId="0" xfId="21" applyFont="1" applyFill="1" applyAlignment="1">
      <alignment horizontal="left" vertical="top"/>
    </xf>
    <xf numFmtId="222" fontId="13" fillId="0" borderId="0" xfId="21" quotePrefix="1" applyFont="1" applyBorder="1" applyAlignment="1">
      <alignment horizontal="left" vertical="top"/>
    </xf>
    <xf numFmtId="222" fontId="13" fillId="0" borderId="0" xfId="21" applyFont="1" applyBorder="1" applyAlignment="1">
      <alignment horizontal="left" vertical="top"/>
    </xf>
    <xf numFmtId="222" fontId="13" fillId="0" borderId="0" xfId="21" applyFont="1" applyFill="1" applyBorder="1" applyAlignment="1">
      <alignment horizontal="left" vertical="top"/>
    </xf>
    <xf numFmtId="222" fontId="13" fillId="0" borderId="0" xfId="21" applyFont="1" applyAlignment="1">
      <alignment horizontal="left" vertical="top"/>
    </xf>
    <xf numFmtId="0" fontId="34" fillId="0" borderId="0" xfId="1" applyNumberFormat="1" applyFont="1" applyFill="1" applyBorder="1" applyAlignment="1" applyProtection="1">
      <alignment horizontal="left" vertical="top"/>
      <protection hidden="1"/>
    </xf>
    <xf numFmtId="0" fontId="53" fillId="0" borderId="0" xfId="0" applyFont="1" applyAlignment="1">
      <alignment horizontal="centerContinuous" vertical="center"/>
    </xf>
    <xf numFmtId="0" fontId="24" fillId="0" borderId="22" xfId="0" applyFont="1" applyBorder="1" applyAlignment="1">
      <alignment horizontal="centerContinuous" vertical="center"/>
    </xf>
    <xf numFmtId="0" fontId="24" fillId="0" borderId="70" xfId="0" applyFont="1" applyBorder="1" applyAlignment="1">
      <alignment horizontal="centerContinuous" vertical="center"/>
    </xf>
    <xf numFmtId="0" fontId="24" fillId="0" borderId="85" xfId="0" applyFont="1" applyBorder="1" applyAlignment="1">
      <alignment horizontal="centerContinuous" vertical="center"/>
    </xf>
    <xf numFmtId="0" fontId="24" fillId="0" borderId="4" xfId="0" applyFont="1" applyBorder="1" applyAlignment="1">
      <alignment horizontal="centerContinuous" vertical="center"/>
    </xf>
    <xf numFmtId="0" fontId="24" fillId="0" borderId="21" xfId="0" applyFont="1" applyBorder="1" applyAlignment="1">
      <alignment horizontal="centerContinuous" vertical="center"/>
    </xf>
    <xf numFmtId="0" fontId="24" fillId="0" borderId="0" xfId="0" applyFont="1" applyAlignment="1">
      <alignment vertical="center"/>
    </xf>
    <xf numFmtId="0" fontId="24" fillId="0" borderId="23" xfId="0" applyFont="1" applyBorder="1" applyAlignment="1">
      <alignment horizontal="center" vertical="center" wrapText="1"/>
    </xf>
    <xf numFmtId="0" fontId="24" fillId="0" borderId="20" xfId="0" applyFont="1" applyBorder="1" applyAlignment="1">
      <alignment horizontal="center" vertical="center"/>
    </xf>
    <xf numFmtId="0" fontId="24" fillId="0" borderId="20" xfId="0" applyFont="1" applyBorder="1" applyAlignment="1">
      <alignment horizontal="center" vertical="center" wrapText="1"/>
    </xf>
    <xf numFmtId="0" fontId="24" fillId="0" borderId="5" xfId="0" applyFont="1" applyBorder="1" applyAlignment="1">
      <alignment horizontal="centerContinuous" vertical="center"/>
    </xf>
    <xf numFmtId="0" fontId="24" fillId="0" borderId="0" xfId="0" applyFont="1" applyBorder="1" applyAlignment="1">
      <alignment horizontal="centerContinuous" vertical="center"/>
    </xf>
    <xf numFmtId="0" fontId="24" fillId="0" borderId="15" xfId="0" applyFont="1" applyBorder="1" applyAlignment="1">
      <alignment horizontal="centerContinuous" vertical="center"/>
    </xf>
    <xf numFmtId="0" fontId="24" fillId="0" borderId="5" xfId="0" quotePrefix="1" applyFont="1" applyBorder="1" applyAlignment="1">
      <alignment horizontal="right"/>
    </xf>
    <xf numFmtId="190" fontId="24" fillId="0" borderId="14" xfId="0" applyNumberFormat="1" applyFont="1" applyFill="1" applyBorder="1" applyAlignment="1">
      <alignment horizontal="right" vertical="center" indent="2"/>
    </xf>
    <xf numFmtId="164" fontId="52" fillId="0" borderId="0" xfId="0" applyNumberFormat="1" applyFont="1" applyFill="1" applyBorder="1" applyAlignment="1">
      <alignment horizontal="right" vertical="center" indent="2"/>
    </xf>
    <xf numFmtId="190" fontId="24" fillId="0" borderId="0" xfId="0" applyNumberFormat="1" applyFont="1" applyFill="1" applyBorder="1" applyAlignment="1">
      <alignment horizontal="center" vertical="center"/>
    </xf>
    <xf numFmtId="190" fontId="24" fillId="0" borderId="0" xfId="0" applyNumberFormat="1" applyFont="1" applyFill="1" applyBorder="1" applyAlignment="1">
      <alignment horizontal="right" vertical="center" indent="2"/>
    </xf>
    <xf numFmtId="221" fontId="52" fillId="0" borderId="15" xfId="0" applyNumberFormat="1" applyFont="1" applyFill="1" applyBorder="1" applyAlignment="1">
      <alignment horizontal="right" vertical="center" indent="2"/>
    </xf>
    <xf numFmtId="0" fontId="23" fillId="0" borderId="0" xfId="0" applyFont="1" applyAlignment="1">
      <alignment vertical="center"/>
    </xf>
    <xf numFmtId="0" fontId="30" fillId="0" borderId="5" xfId="0" quotePrefix="1" applyFont="1" applyBorder="1" applyAlignment="1">
      <alignment horizontal="right"/>
    </xf>
    <xf numFmtId="190" fontId="30" fillId="0" borderId="14" xfId="0" applyNumberFormat="1" applyFont="1" applyFill="1" applyBorder="1" applyAlignment="1">
      <alignment horizontal="right" vertical="center" indent="2"/>
    </xf>
    <xf numFmtId="1" fontId="69" fillId="0" borderId="0" xfId="0" applyNumberFormat="1" applyFont="1" applyFill="1" applyBorder="1" applyAlignment="1">
      <alignment horizontal="right" vertical="center" indent="2"/>
    </xf>
    <xf numFmtId="190" fontId="30" fillId="0" borderId="0" xfId="0" applyNumberFormat="1" applyFont="1" applyFill="1" applyBorder="1" applyAlignment="1">
      <alignment horizontal="center" vertical="center"/>
    </xf>
    <xf numFmtId="190" fontId="30" fillId="0" borderId="0" xfId="0" applyNumberFormat="1" applyFont="1" applyFill="1" applyBorder="1" applyAlignment="1">
      <alignment horizontal="right" vertical="center" indent="2"/>
    </xf>
    <xf numFmtId="1" fontId="69" fillId="0" borderId="15" xfId="0" applyNumberFormat="1" applyFont="1" applyFill="1" applyBorder="1" applyAlignment="1">
      <alignment horizontal="right" vertical="center" indent="2"/>
    </xf>
    <xf numFmtId="0" fontId="30" fillId="0" borderId="16" xfId="0" quotePrefix="1" applyFont="1" applyBorder="1" applyAlignment="1">
      <alignment horizontal="right"/>
    </xf>
    <xf numFmtId="190" fontId="30" fillId="0" borderId="18" xfId="0" applyNumberFormat="1" applyFont="1" applyFill="1" applyBorder="1" applyAlignment="1">
      <alignment horizontal="right" vertical="center" indent="2"/>
    </xf>
    <xf numFmtId="190" fontId="30" fillId="0" borderId="17" xfId="0" applyNumberFormat="1" applyFont="1" applyFill="1" applyBorder="1" applyAlignment="1">
      <alignment horizontal="right" vertical="center" indent="2"/>
    </xf>
    <xf numFmtId="190" fontId="30" fillId="0" borderId="19" xfId="0" applyNumberFormat="1" applyFont="1" applyFill="1" applyBorder="1" applyAlignment="1">
      <alignment horizontal="right" vertical="center" indent="2"/>
    </xf>
    <xf numFmtId="0" fontId="23" fillId="0" borderId="0" xfId="0" quotePrefix="1" applyFont="1" applyAlignment="1">
      <alignment vertical="center"/>
    </xf>
    <xf numFmtId="221" fontId="23" fillId="0" borderId="0" xfId="0" applyNumberFormat="1" applyFont="1" applyAlignment="1">
      <alignment vertical="center"/>
    </xf>
    <xf numFmtId="220" fontId="24" fillId="0" borderId="0" xfId="0" applyNumberFormat="1" applyFont="1"/>
    <xf numFmtId="219" fontId="91" fillId="0" borderId="0" xfId="0" applyNumberFormat="1" applyFont="1" applyAlignment="1">
      <alignment vertical="center"/>
    </xf>
    <xf numFmtId="198" fontId="92" fillId="0" borderId="0" xfId="0" applyNumberFormat="1" applyFont="1" applyAlignment="1">
      <alignment vertical="center"/>
    </xf>
    <xf numFmtId="248" fontId="13" fillId="0" borderId="0" xfId="2" applyNumberFormat="1" applyFont="1" applyFill="1" applyAlignment="1">
      <alignment horizontal="centerContinuous" vertical="center"/>
    </xf>
    <xf numFmtId="0" fontId="13" fillId="0" borderId="13" xfId="2" applyFont="1" applyFill="1" applyBorder="1" applyAlignment="1">
      <alignment horizontal="center" vertical="center"/>
    </xf>
    <xf numFmtId="0" fontId="13" fillId="0" borderId="11" xfId="2" applyFont="1" applyFill="1" applyBorder="1" applyAlignment="1">
      <alignment horizontal="center" vertical="center"/>
    </xf>
    <xf numFmtId="0" fontId="13" fillId="0" borderId="6" xfId="2" applyFont="1" applyFill="1" applyBorder="1" applyAlignment="1">
      <alignment vertical="center"/>
    </xf>
    <xf numFmtId="0" fontId="13" fillId="0" borderId="6" xfId="2" applyFont="1" applyFill="1" applyBorder="1" applyAlignment="1">
      <alignment horizontal="right" vertical="center"/>
    </xf>
    <xf numFmtId="0" fontId="13" fillId="0" borderId="7" xfId="2" applyFont="1" applyFill="1" applyBorder="1" applyAlignment="1">
      <alignment horizontal="left" vertical="center" indent="1"/>
    </xf>
    <xf numFmtId="248" fontId="13" fillId="0" borderId="0" xfId="2" applyNumberFormat="1" applyFont="1" applyFill="1" applyBorder="1" applyAlignment="1">
      <alignment horizontal="center" vertical="center"/>
    </xf>
    <xf numFmtId="0" fontId="35" fillId="0" borderId="6" xfId="2" applyFont="1" applyFill="1" applyBorder="1" applyAlignment="1">
      <alignment vertical="center"/>
    </xf>
    <xf numFmtId="0" fontId="35" fillId="0" borderId="6" xfId="2" applyFont="1" applyFill="1" applyBorder="1" applyAlignment="1">
      <alignment horizontal="right" vertical="center"/>
    </xf>
    <xf numFmtId="0" fontId="13" fillId="0" borderId="9" xfId="2" applyFont="1" applyFill="1" applyBorder="1" applyAlignment="1">
      <alignment horizontal="left" vertical="center" indent="1"/>
    </xf>
    <xf numFmtId="0" fontId="13" fillId="0" borderId="0" xfId="2" quotePrefix="1" applyFont="1" applyFill="1" applyAlignment="1">
      <alignment vertical="top"/>
    </xf>
    <xf numFmtId="0" fontId="13" fillId="0" borderId="13" xfId="2" applyFont="1" applyBorder="1" applyAlignment="1">
      <alignment vertical="center"/>
    </xf>
    <xf numFmtId="0" fontId="13" fillId="0" borderId="12" xfId="2" applyFont="1" applyBorder="1" applyAlignment="1">
      <alignment horizontal="right" vertical="center" indent="1"/>
    </xf>
    <xf numFmtId="0" fontId="13" fillId="0" borderId="13" xfId="2" applyFont="1" applyBorder="1" applyAlignment="1">
      <alignment horizontal="centerContinuous" vertical="center"/>
    </xf>
    <xf numFmtId="0" fontId="35" fillId="0" borderId="0" xfId="2" applyFont="1" applyBorder="1" applyAlignment="1">
      <alignment vertical="center"/>
    </xf>
    <xf numFmtId="0" fontId="13" fillId="0" borderId="14" xfId="2" applyFont="1" applyBorder="1" applyAlignment="1">
      <alignment horizontal="left" vertical="center"/>
    </xf>
    <xf numFmtId="0" fontId="35" fillId="0" borderId="14" xfId="2" applyFont="1" applyBorder="1" applyAlignment="1">
      <alignment horizontal="left" vertical="center"/>
    </xf>
    <xf numFmtId="246" fontId="13" fillId="0" borderId="0" xfId="2" applyNumberFormat="1" applyFont="1" applyBorder="1" applyAlignment="1">
      <alignment horizontal="right" vertical="center"/>
    </xf>
    <xf numFmtId="245" fontId="13" fillId="0" borderId="0" xfId="2" applyNumberFormat="1" applyFont="1" applyBorder="1" applyAlignment="1">
      <alignment horizontal="right" vertical="center"/>
    </xf>
    <xf numFmtId="245" fontId="13" fillId="0" borderId="0" xfId="2" applyNumberFormat="1" applyFont="1" applyFill="1" applyBorder="1" applyAlignment="1">
      <alignment horizontal="right" vertical="center"/>
    </xf>
    <xf numFmtId="0" fontId="13" fillId="0" borderId="14" xfId="2" applyFont="1" applyBorder="1" applyAlignment="1">
      <alignment horizontal="centerContinuous" vertical="center" wrapText="1"/>
    </xf>
    <xf numFmtId="247" fontId="13" fillId="0" borderId="0" xfId="2" applyNumberFormat="1" applyFont="1" applyBorder="1" applyAlignment="1">
      <alignment horizontal="centerContinuous" vertical="center"/>
    </xf>
    <xf numFmtId="0" fontId="13" fillId="0" borderId="0" xfId="2" applyFont="1" applyBorder="1" applyAlignment="1">
      <alignment horizontal="right" vertical="center"/>
    </xf>
    <xf numFmtId="0" fontId="13" fillId="0" borderId="14" xfId="2" applyFont="1" applyBorder="1" applyAlignment="1">
      <alignment horizontal="left" vertical="center" wrapText="1"/>
    </xf>
    <xf numFmtId="0" fontId="13" fillId="0" borderId="6" xfId="2" applyFont="1" applyBorder="1" applyAlignment="1">
      <alignment horizontal="right" vertical="center"/>
    </xf>
    <xf numFmtId="245" fontId="13" fillId="0" borderId="0" xfId="2" applyNumberFormat="1" applyFont="1" applyAlignment="1">
      <alignment vertical="center"/>
    </xf>
    <xf numFmtId="0" fontId="35" fillId="0" borderId="14" xfId="2" applyFont="1" applyBorder="1" applyAlignment="1">
      <alignment horizontal="left" vertical="center" wrapText="1"/>
    </xf>
    <xf numFmtId="246" fontId="13" fillId="0" borderId="0" xfId="2" applyNumberFormat="1" applyFont="1" applyFill="1" applyBorder="1" applyAlignment="1">
      <alignment horizontal="right" vertical="center"/>
    </xf>
    <xf numFmtId="245" fontId="24" fillId="0" borderId="0" xfId="2" applyNumberFormat="1" applyFont="1" applyAlignment="1">
      <alignment vertical="center"/>
    </xf>
    <xf numFmtId="164" fontId="13" fillId="0" borderId="0" xfId="2" applyNumberFormat="1" applyFont="1" applyBorder="1" applyAlignment="1">
      <alignment horizontal="right" vertical="center"/>
    </xf>
    <xf numFmtId="0" fontId="32" fillId="0" borderId="0" xfId="2" applyFont="1" applyBorder="1" applyAlignment="1">
      <alignment horizontal="right" vertical="center"/>
    </xf>
    <xf numFmtId="164" fontId="32" fillId="0" borderId="0" xfId="2" applyNumberFormat="1" applyFont="1" applyBorder="1" applyAlignment="1">
      <alignment horizontal="right" vertical="center"/>
    </xf>
    <xf numFmtId="164" fontId="32" fillId="0" borderId="0" xfId="2" applyNumberFormat="1" applyFont="1" applyFill="1" applyBorder="1" applyAlignment="1">
      <alignment horizontal="right" vertical="center"/>
    </xf>
    <xf numFmtId="0" fontId="32" fillId="0" borderId="0" xfId="2" applyFont="1" applyFill="1" applyBorder="1" applyAlignment="1">
      <alignment horizontal="right" vertical="center"/>
    </xf>
    <xf numFmtId="247" fontId="24" fillId="0" borderId="0" xfId="2" applyNumberFormat="1" applyFont="1" applyAlignment="1">
      <alignment vertical="center"/>
    </xf>
    <xf numFmtId="244" fontId="13" fillId="0" borderId="0" xfId="2" applyNumberFormat="1" applyFont="1" applyBorder="1" applyAlignment="1">
      <alignment horizontal="right" vertical="center"/>
    </xf>
    <xf numFmtId="244" fontId="13" fillId="0" borderId="0" xfId="2" applyNumberFormat="1" applyFont="1" applyFill="1" applyBorder="1" applyAlignment="1">
      <alignment horizontal="right" vertical="center"/>
    </xf>
    <xf numFmtId="0" fontId="13" fillId="0" borderId="14" xfId="2" applyFont="1" applyBorder="1" applyAlignment="1">
      <alignment horizontal="right" vertical="center"/>
    </xf>
    <xf numFmtId="245" fontId="13" fillId="0" borderId="14" xfId="2" applyNumberFormat="1" applyFont="1" applyBorder="1" applyAlignment="1">
      <alignment horizontal="right" vertical="center"/>
    </xf>
    <xf numFmtId="244" fontId="13" fillId="0" borderId="14" xfId="2" applyNumberFormat="1" applyFont="1" applyBorder="1" applyAlignment="1">
      <alignment horizontal="right" vertical="center"/>
    </xf>
    <xf numFmtId="164" fontId="13" fillId="0" borderId="14" xfId="2" applyNumberFormat="1" applyFont="1" applyBorder="1" applyAlignment="1">
      <alignment horizontal="right" vertical="center"/>
    </xf>
    <xf numFmtId="0" fontId="32" fillId="0" borderId="14" xfId="2" applyFont="1" applyBorder="1" applyAlignment="1">
      <alignment horizontal="right" vertical="center"/>
    </xf>
    <xf numFmtId="0" fontId="24" fillId="0" borderId="0" xfId="2" applyFont="1" applyAlignment="1">
      <alignment vertical="top" readingOrder="1"/>
    </xf>
    <xf numFmtId="0" fontId="13" fillId="0" borderId="0" xfId="2" quotePrefix="1" applyFont="1" applyAlignment="1">
      <alignment vertical="top" readingOrder="1"/>
    </xf>
    <xf numFmtId="0" fontId="13" fillId="0" borderId="0" xfId="0" applyFont="1" applyAlignment="1">
      <alignment horizontal="left" vertical="top" readingOrder="1"/>
    </xf>
    <xf numFmtId="0" fontId="24" fillId="0" borderId="46" xfId="20" applyFont="1" applyBorder="1" applyAlignment="1">
      <alignment vertical="center" wrapText="1"/>
    </xf>
    <xf numFmtId="0" fontId="13" fillId="0" borderId="65" xfId="20" applyFont="1" applyFill="1" applyBorder="1" applyAlignment="1">
      <alignment horizontal="centerContinuous" vertical="center"/>
    </xf>
    <xf numFmtId="0" fontId="24" fillId="0" borderId="26" xfId="20" applyFont="1" applyFill="1" applyBorder="1" applyAlignment="1">
      <alignment horizontal="centerContinuous" vertical="center"/>
    </xf>
    <xf numFmtId="0" fontId="24" fillId="0" borderId="4" xfId="20" applyFont="1" applyFill="1" applyBorder="1" applyAlignment="1">
      <alignment horizontal="centerContinuous" vertical="center"/>
    </xf>
    <xf numFmtId="0" fontId="24" fillId="0" borderId="40" xfId="20" applyFont="1" applyBorder="1" applyAlignment="1">
      <alignment vertical="center" wrapText="1"/>
    </xf>
    <xf numFmtId="0" fontId="13" fillId="0" borderId="41" xfId="20" applyFont="1" applyFill="1" applyBorder="1" applyAlignment="1">
      <alignment horizontal="centerContinuous" vertical="center" wrapText="1"/>
    </xf>
    <xf numFmtId="0" fontId="24" fillId="0" borderId="38" xfId="20" applyFont="1" applyFill="1" applyBorder="1" applyAlignment="1">
      <alignment horizontal="centerContinuous" vertical="center" wrapText="1"/>
    </xf>
    <xf numFmtId="0" fontId="13" fillId="0" borderId="39" xfId="20" applyFont="1" applyFill="1" applyBorder="1" applyAlignment="1">
      <alignment horizontal="centerContinuous" vertical="center" wrapText="1"/>
    </xf>
    <xf numFmtId="0" fontId="24" fillId="0" borderId="37" xfId="20" applyFont="1" applyFill="1" applyBorder="1" applyAlignment="1">
      <alignment horizontal="centerContinuous" vertical="center" wrapText="1"/>
    </xf>
    <xf numFmtId="0" fontId="13" fillId="0" borderId="63" xfId="20" applyFont="1" applyFill="1" applyBorder="1" applyAlignment="1">
      <alignment horizontal="centerContinuous" vertical="center" wrapText="1"/>
    </xf>
    <xf numFmtId="0" fontId="24" fillId="0" borderId="42" xfId="20" applyFont="1" applyBorder="1" applyAlignment="1">
      <alignment vertical="center" wrapText="1"/>
    </xf>
    <xf numFmtId="0" fontId="13" fillId="0" borderId="12" xfId="20" applyFont="1" applyFill="1" applyBorder="1" applyAlignment="1">
      <alignment horizontal="center" vertical="center"/>
    </xf>
    <xf numFmtId="0" fontId="13" fillId="0" borderId="33" xfId="20" applyFont="1" applyFill="1" applyBorder="1" applyAlignment="1">
      <alignment horizontal="center" vertical="center"/>
    </xf>
    <xf numFmtId="0" fontId="13" fillId="0" borderId="40" xfId="20" applyFont="1" applyBorder="1" applyAlignment="1">
      <alignment vertical="center"/>
    </xf>
    <xf numFmtId="243" fontId="13" fillId="0" borderId="0" xfId="20" applyNumberFormat="1" applyFont="1" applyFill="1" applyBorder="1" applyAlignment="1">
      <alignment horizontal="center" vertical="center"/>
    </xf>
    <xf numFmtId="243" fontId="13" fillId="0" borderId="15" xfId="20" applyNumberFormat="1" applyFont="1" applyFill="1" applyBorder="1" applyAlignment="1">
      <alignment horizontal="center" vertical="center"/>
    </xf>
    <xf numFmtId="0" fontId="13" fillId="0" borderId="48" xfId="20" applyFont="1" applyBorder="1" applyAlignment="1">
      <alignment vertical="center"/>
    </xf>
    <xf numFmtId="0" fontId="13" fillId="0" borderId="0" xfId="20" applyFont="1" applyAlignment="1">
      <alignment vertical="center"/>
    </xf>
    <xf numFmtId="0" fontId="13" fillId="0" borderId="0" xfId="20" applyFont="1" applyFill="1" applyAlignment="1">
      <alignment vertical="center"/>
    </xf>
    <xf numFmtId="0" fontId="13" fillId="0" borderId="0" xfId="20" applyFont="1" applyFill="1" applyAlignment="1">
      <alignment horizontal="right"/>
    </xf>
    <xf numFmtId="0" fontId="24" fillId="0" borderId="0" xfId="20" applyFont="1" applyFill="1"/>
    <xf numFmtId="243" fontId="24" fillId="0" borderId="0" xfId="20" applyNumberFormat="1" applyFont="1" applyFill="1"/>
    <xf numFmtId="243" fontId="24" fillId="0" borderId="0" xfId="20" applyNumberFormat="1" applyFont="1"/>
    <xf numFmtId="165" fontId="24" fillId="0" borderId="0" xfId="20" applyNumberFormat="1" applyFont="1" applyFill="1"/>
    <xf numFmtId="0" fontId="21" fillId="0" borderId="0" xfId="2" applyFont="1" applyAlignment="1">
      <alignment horizontal="centerContinuous" vertical="center" wrapText="1"/>
    </xf>
    <xf numFmtId="0" fontId="24" fillId="0" borderId="0" xfId="2" applyFont="1" applyAlignment="1">
      <alignment horizontal="centerContinuous" vertical="center" wrapText="1"/>
    </xf>
    <xf numFmtId="0" fontId="39" fillId="0" borderId="12" xfId="2" applyFont="1" applyBorder="1" applyAlignment="1">
      <alignment horizontal="center" vertical="center"/>
    </xf>
    <xf numFmtId="0" fontId="39" fillId="0" borderId="11" xfId="2" applyFont="1" applyBorder="1" applyAlignment="1">
      <alignment horizontal="center" vertical="center"/>
    </xf>
    <xf numFmtId="0" fontId="23" fillId="0" borderId="0" xfId="2" applyFont="1" applyBorder="1" applyAlignment="1">
      <alignment horizontal="left" vertical="center"/>
    </xf>
    <xf numFmtId="166" fontId="23" fillId="0" borderId="0" xfId="2" applyNumberFormat="1" applyFont="1" applyBorder="1" applyAlignment="1">
      <alignment horizontal="center" vertical="center"/>
    </xf>
    <xf numFmtId="166" fontId="23" fillId="0" borderId="0" xfId="2" applyNumberFormat="1" applyFont="1" applyFill="1" applyBorder="1" applyAlignment="1">
      <alignment horizontal="center" vertical="center"/>
    </xf>
    <xf numFmtId="0" fontId="96" fillId="0" borderId="0" xfId="0" applyFont="1" applyAlignment="1"/>
    <xf numFmtId="0" fontId="97" fillId="4" borderId="0" xfId="0" applyFont="1" applyFill="1"/>
    <xf numFmtId="0" fontId="55" fillId="5" borderId="0" xfId="0" applyFont="1" applyFill="1"/>
    <xf numFmtId="49" fontId="99" fillId="0" borderId="0" xfId="0" applyNumberFormat="1" applyFont="1" applyFill="1" applyBorder="1" applyAlignment="1">
      <alignment horizontal="center" vertical="center" wrapText="1"/>
    </xf>
    <xf numFmtId="0" fontId="46" fillId="0" borderId="0" xfId="0" applyFont="1" applyFill="1"/>
    <xf numFmtId="0" fontId="55" fillId="6" borderId="0" xfId="0" applyFont="1" applyFill="1"/>
    <xf numFmtId="0" fontId="55" fillId="7" borderId="0" xfId="0" applyFont="1" applyFill="1"/>
    <xf numFmtId="0" fontId="100" fillId="0" borderId="22" xfId="0" applyFont="1" applyBorder="1" applyAlignment="1">
      <alignment horizontal="left" wrapText="1" indent="4"/>
    </xf>
    <xf numFmtId="0" fontId="101" fillId="0" borderId="34" xfId="0" quotePrefix="1" applyFont="1" applyBorder="1" applyAlignment="1">
      <alignment horizontal="left" wrapText="1" indent="66"/>
    </xf>
    <xf numFmtId="0" fontId="102" fillId="0" borderId="23" xfId="0" applyFont="1" applyBorder="1" applyAlignment="1">
      <alignment horizontal="left" vertical="center" wrapText="1"/>
    </xf>
    <xf numFmtId="0" fontId="102" fillId="0" borderId="83" xfId="0" applyFont="1" applyBorder="1" applyAlignment="1">
      <alignment horizontal="left" vertical="center" wrapText="1"/>
    </xf>
    <xf numFmtId="0" fontId="103" fillId="0" borderId="22" xfId="0" applyFont="1" applyBorder="1" applyAlignment="1"/>
    <xf numFmtId="0" fontId="75" fillId="0" borderId="34" xfId="0" applyFont="1" applyBorder="1" applyAlignment="1">
      <alignment vertical="top"/>
    </xf>
    <xf numFmtId="0" fontId="98" fillId="0" borderId="0" xfId="1" applyFont="1" applyFill="1" applyAlignment="1">
      <alignment horizontal="left" indent="1"/>
    </xf>
    <xf numFmtId="0" fontId="104" fillId="0" borderId="34" xfId="0" applyFont="1" applyBorder="1" applyAlignment="1"/>
    <xf numFmtId="0" fontId="98" fillId="0" borderId="0" xfId="1" applyFont="1" applyAlignment="1">
      <alignment horizontal="left" indent="3"/>
    </xf>
    <xf numFmtId="0" fontId="75" fillId="0" borderId="34" xfId="0" applyFont="1" applyBorder="1" applyAlignment="1">
      <alignment vertical="center"/>
    </xf>
    <xf numFmtId="0" fontId="82" fillId="0" borderId="34" xfId="1" applyFont="1" applyBorder="1" applyAlignment="1">
      <alignment vertical="center"/>
    </xf>
    <xf numFmtId="0" fontId="82" fillId="0" borderId="23" xfId="1" applyFont="1" applyBorder="1" applyAlignment="1">
      <alignment vertical="center"/>
    </xf>
    <xf numFmtId="0" fontId="105" fillId="0" borderId="22" xfId="0" applyFont="1" applyBorder="1"/>
    <xf numFmtId="0" fontId="75" fillId="0" borderId="34" xfId="0" quotePrefix="1" applyFont="1" applyBorder="1"/>
    <xf numFmtId="0" fontId="75" fillId="0" borderId="34" xfId="0" applyFont="1" applyBorder="1"/>
    <xf numFmtId="0" fontId="75" fillId="0" borderId="82" xfId="0" applyFont="1" applyBorder="1" applyAlignment="1">
      <alignment vertical="top"/>
    </xf>
    <xf numFmtId="0" fontId="75" fillId="0" borderId="34" xfId="0" applyFont="1" applyBorder="1" applyAlignment="1">
      <alignment wrapText="1"/>
    </xf>
    <xf numFmtId="0" fontId="75" fillId="0" borderId="82" xfId="0" applyFont="1" applyBorder="1" applyAlignment="1">
      <alignment vertical="top" wrapText="1"/>
    </xf>
    <xf numFmtId="0" fontId="75" fillId="0" borderId="23" xfId="0" applyFont="1" applyBorder="1" applyAlignment="1">
      <alignment horizontal="center" wrapText="1"/>
    </xf>
    <xf numFmtId="173" fontId="13" fillId="0" borderId="0" xfId="2" applyNumberFormat="1" applyFont="1" applyBorder="1" applyAlignment="1">
      <alignment horizontal="center" vertical="center"/>
    </xf>
    <xf numFmtId="173" fontId="13" fillId="0" borderId="15" xfId="2" applyNumberFormat="1" applyFont="1" applyBorder="1" applyAlignment="1">
      <alignment horizontal="center" vertical="center"/>
    </xf>
    <xf numFmtId="0" fontId="13" fillId="0" borderId="0" xfId="0" applyFont="1" applyFill="1" applyAlignment="1">
      <alignment vertical="center"/>
    </xf>
    <xf numFmtId="0" fontId="49" fillId="0" borderId="0" xfId="0" applyFont="1" applyFill="1" applyAlignment="1">
      <alignment vertical="center"/>
    </xf>
    <xf numFmtId="195" fontId="13" fillId="0" borderId="0" xfId="0" applyNumberFormat="1" applyFont="1" applyFill="1" applyBorder="1" applyAlignment="1">
      <alignment vertical="center"/>
    </xf>
    <xf numFmtId="0" fontId="13" fillId="0" borderId="5" xfId="0" applyFont="1" applyFill="1" applyBorder="1" applyAlignment="1" applyProtection="1">
      <alignment vertical="center"/>
    </xf>
    <xf numFmtId="0" fontId="13" fillId="0" borderId="0" xfId="0" applyFont="1" applyFill="1" applyBorder="1" applyAlignment="1" applyProtection="1">
      <alignment vertical="center"/>
    </xf>
    <xf numFmtId="253" fontId="49" fillId="0" borderId="0" xfId="0" applyNumberFormat="1" applyFont="1" applyFill="1" applyBorder="1" applyAlignment="1">
      <alignment horizontal="right" vertical="center"/>
    </xf>
    <xf numFmtId="0" fontId="49" fillId="0" borderId="5" xfId="0" applyFont="1" applyFill="1" applyBorder="1" applyAlignment="1" applyProtection="1">
      <alignment vertical="center"/>
    </xf>
    <xf numFmtId="195" fontId="13" fillId="0" borderId="0" xfId="0" applyNumberFormat="1" applyFont="1" applyFill="1" applyBorder="1" applyAlignment="1">
      <alignment horizontal="right" vertical="center"/>
    </xf>
    <xf numFmtId="253" fontId="13" fillId="0" borderId="0" xfId="0" applyNumberFormat="1" applyFont="1" applyFill="1" applyBorder="1" applyAlignment="1">
      <alignment vertical="center"/>
    </xf>
    <xf numFmtId="0" fontId="54" fillId="0" borderId="0" xfId="0" applyFont="1" applyFill="1" applyAlignment="1">
      <alignment vertical="center"/>
    </xf>
    <xf numFmtId="195" fontId="13" fillId="0" borderId="17" xfId="0" applyNumberFormat="1" applyFont="1" applyFill="1" applyBorder="1" applyAlignment="1">
      <alignment vertical="center"/>
    </xf>
    <xf numFmtId="0" fontId="49" fillId="0" borderId="0" xfId="0" applyFont="1" applyFill="1" applyBorder="1" applyAlignment="1">
      <alignment vertical="center"/>
    </xf>
    <xf numFmtId="0" fontId="29" fillId="0" borderId="0" xfId="0" applyNumberFormat="1" applyFont="1" applyFill="1"/>
    <xf numFmtId="0" fontId="13" fillId="0" borderId="0" xfId="0" applyNumberFormat="1" applyFont="1" applyFill="1"/>
    <xf numFmtId="0" fontId="106" fillId="0" borderId="0" xfId="0" applyFont="1" applyFill="1" applyAlignment="1">
      <alignment vertical="center"/>
    </xf>
    <xf numFmtId="3" fontId="13" fillId="0" borderId="0" xfId="0" applyNumberFormat="1" applyFont="1" applyFill="1" applyAlignment="1">
      <alignment vertical="center"/>
    </xf>
    <xf numFmtId="0" fontId="49" fillId="0" borderId="0" xfId="0" applyFont="1" applyFill="1" applyBorder="1" applyAlignment="1" applyProtection="1">
      <alignment vertical="center"/>
    </xf>
    <xf numFmtId="0" fontId="58" fillId="0" borderId="0" xfId="0" applyFont="1" applyFill="1" applyAlignment="1">
      <alignment horizontal="centerContinuous" vertical="center"/>
    </xf>
    <xf numFmtId="0" fontId="60" fillId="0" borderId="0" xfId="0" applyFont="1" applyFill="1" applyAlignment="1" applyProtection="1">
      <alignment horizontal="centerContinuous"/>
    </xf>
    <xf numFmtId="0" fontId="22" fillId="0" borderId="0" xfId="0" applyFont="1" applyFill="1" applyAlignment="1" applyProtection="1">
      <alignment horizontal="centerContinuous" vertical="center"/>
    </xf>
    <xf numFmtId="0" fontId="22" fillId="0" borderId="0" xfId="0" applyFont="1" applyFill="1" applyAlignment="1">
      <alignment horizontal="centerContinuous" vertical="center"/>
    </xf>
    <xf numFmtId="0" fontId="23" fillId="0" borderId="0" xfId="0" applyFont="1" applyFill="1" applyAlignment="1" applyProtection="1">
      <alignment horizontal="centerContinuous" vertical="center"/>
    </xf>
    <xf numFmtId="0" fontId="13" fillId="0" borderId="83" xfId="0" applyFont="1" applyFill="1" applyBorder="1" applyAlignment="1">
      <alignment horizontal="centerContinuous" vertical="center"/>
    </xf>
    <xf numFmtId="0" fontId="13" fillId="0" borderId="87" xfId="0" applyFont="1" applyFill="1" applyBorder="1" applyAlignment="1">
      <alignment horizontal="centerContinuous" vertical="center"/>
    </xf>
    <xf numFmtId="189" fontId="13" fillId="0" borderId="83" xfId="0" applyNumberFormat="1" applyFont="1" applyFill="1" applyBorder="1" applyAlignment="1" applyProtection="1">
      <alignment horizontal="centerContinuous" vertical="center"/>
    </xf>
    <xf numFmtId="189" fontId="13" fillId="0" borderId="87" xfId="0" applyNumberFormat="1" applyFont="1" applyFill="1" applyBorder="1" applyAlignment="1" applyProtection="1">
      <alignment horizontal="centerContinuous" vertical="center"/>
    </xf>
    <xf numFmtId="0" fontId="13" fillId="0" borderId="83" xfId="0" applyFont="1" applyFill="1" applyBorder="1" applyAlignment="1" applyProtection="1">
      <alignment horizontal="centerContinuous" vertical="center"/>
    </xf>
    <xf numFmtId="195" fontId="13" fillId="0" borderId="15" xfId="0" applyNumberFormat="1" applyFont="1" applyFill="1" applyBorder="1" applyAlignment="1">
      <alignment vertical="center"/>
    </xf>
    <xf numFmtId="195" fontId="49" fillId="0" borderId="15" xfId="0" applyNumberFormat="1" applyFont="1" applyFill="1" applyBorder="1" applyAlignment="1">
      <alignment vertical="center"/>
    </xf>
    <xf numFmtId="253" fontId="49" fillId="0" borderId="15" xfId="0" applyNumberFormat="1" applyFont="1" applyFill="1" applyBorder="1" applyAlignment="1">
      <alignment horizontal="right" vertical="center"/>
    </xf>
    <xf numFmtId="195" fontId="49" fillId="0" borderId="15" xfId="0" applyNumberFormat="1" applyFont="1" applyFill="1" applyBorder="1" applyAlignment="1">
      <alignment horizontal="right" vertical="center"/>
    </xf>
    <xf numFmtId="195" fontId="13" fillId="0" borderId="15" xfId="0" applyNumberFormat="1" applyFont="1" applyFill="1" applyBorder="1" applyAlignment="1">
      <alignment horizontal="right" vertical="center"/>
    </xf>
    <xf numFmtId="0" fontId="49" fillId="0" borderId="16" xfId="0" applyFont="1" applyFill="1" applyBorder="1" applyAlignment="1" applyProtection="1">
      <alignment vertical="center"/>
    </xf>
    <xf numFmtId="195" fontId="13" fillId="0" borderId="17" xfId="0" applyNumberFormat="1" applyFont="1" applyFill="1" applyBorder="1" applyAlignment="1">
      <alignment horizontal="right" vertical="center"/>
    </xf>
    <xf numFmtId="195" fontId="49" fillId="0" borderId="19" xfId="0" applyNumberFormat="1" applyFont="1" applyFill="1" applyBorder="1" applyAlignment="1">
      <alignment horizontal="right" vertical="center"/>
    </xf>
    <xf numFmtId="0" fontId="13" fillId="0" borderId="22" xfId="0" applyFont="1" applyFill="1" applyBorder="1" applyAlignment="1" applyProtection="1">
      <alignment vertical="center"/>
    </xf>
    <xf numFmtId="0" fontId="13" fillId="0" borderId="23" xfId="0" applyFont="1" applyFill="1" applyBorder="1" applyAlignment="1" applyProtection="1">
      <alignment vertical="center"/>
    </xf>
    <xf numFmtId="1" fontId="13" fillId="0" borderId="35" xfId="0" applyNumberFormat="1" applyFont="1" applyFill="1" applyBorder="1" applyAlignment="1" applyProtection="1">
      <alignment horizontal="center" vertical="center"/>
    </xf>
    <xf numFmtId="1" fontId="13" fillId="0" borderId="90" xfId="0" applyNumberFormat="1" applyFont="1" applyFill="1" applyBorder="1" applyAlignment="1" applyProtection="1">
      <alignment horizontal="center" vertical="center"/>
    </xf>
    <xf numFmtId="1" fontId="49" fillId="0" borderId="87" xfId="0" applyNumberFormat="1" applyFont="1" applyFill="1" applyBorder="1" applyAlignment="1" applyProtection="1">
      <alignment horizontal="center" vertical="center"/>
    </xf>
    <xf numFmtId="0" fontId="13" fillId="0" borderId="0" xfId="0" applyFont="1" applyFill="1" applyAlignment="1">
      <alignment horizontal="left" vertical="center"/>
    </xf>
    <xf numFmtId="2" fontId="43" fillId="0" borderId="0" xfId="0" applyNumberFormat="1" applyFont="1" applyBorder="1" applyAlignment="1">
      <alignment horizontal="center" vertical="center"/>
    </xf>
    <xf numFmtId="2" fontId="13" fillId="0" borderId="0" xfId="2" applyNumberFormat="1" applyFont="1" applyFill="1" applyBorder="1" applyAlignment="1">
      <alignment horizontal="center" vertical="center"/>
    </xf>
    <xf numFmtId="0" fontId="43" fillId="0" borderId="0" xfId="0" applyFont="1" applyAlignment="1">
      <alignment vertical="center"/>
    </xf>
    <xf numFmtId="0" fontId="34" fillId="0" borderId="0" xfId="1" applyFont="1" applyAlignment="1">
      <alignment vertical="center"/>
    </xf>
    <xf numFmtId="0" fontId="34" fillId="0" borderId="0" xfId="1" applyNumberFormat="1" applyFont="1" applyFill="1" applyBorder="1" applyAlignment="1" applyProtection="1">
      <alignment vertical="center"/>
      <protection hidden="1"/>
    </xf>
    <xf numFmtId="0" fontId="13" fillId="0" borderId="6" xfId="2" applyFont="1" applyBorder="1" applyAlignment="1">
      <alignment horizontal="right" vertical="center" indent="1"/>
    </xf>
    <xf numFmtId="0" fontId="49" fillId="0" borderId="0" xfId="2" applyFont="1" applyBorder="1" applyAlignment="1">
      <alignment horizontal="centerContinuous" vertical="center"/>
    </xf>
    <xf numFmtId="0" fontId="49" fillId="0" borderId="14" xfId="2" applyFont="1" applyBorder="1" applyAlignment="1">
      <alignment horizontal="centerContinuous" vertical="center" wrapText="1"/>
    </xf>
    <xf numFmtId="0" fontId="49" fillId="0" borderId="6" xfId="2" applyFont="1" applyBorder="1" applyAlignment="1">
      <alignment horizontal="centerContinuous" vertical="center"/>
    </xf>
    <xf numFmtId="0" fontId="30" fillId="0" borderId="0" xfId="2" applyFont="1" applyBorder="1" applyAlignment="1">
      <alignment horizontal="centerContinuous" vertical="center"/>
    </xf>
    <xf numFmtId="247" fontId="49" fillId="0" borderId="0" xfId="2" applyNumberFormat="1" applyFont="1" applyBorder="1" applyAlignment="1">
      <alignment horizontal="centerContinuous" vertical="center"/>
    </xf>
    <xf numFmtId="175" fontId="38" fillId="0" borderId="37" xfId="2" applyNumberFormat="1" applyFont="1" applyFill="1" applyBorder="1" applyAlignment="1">
      <alignment horizontal="center" vertical="center"/>
    </xf>
    <xf numFmtId="175" fontId="38" fillId="0" borderId="36" xfId="2" applyNumberFormat="1" applyFont="1" applyFill="1" applyBorder="1" applyAlignment="1">
      <alignment horizontal="center" vertical="center"/>
    </xf>
    <xf numFmtId="175" fontId="38" fillId="0" borderId="0" xfId="2" applyNumberFormat="1" applyFont="1" applyFill="1" applyBorder="1" applyAlignment="1">
      <alignment horizontal="center" vertical="center"/>
    </xf>
    <xf numFmtId="0" fontId="13" fillId="0" borderId="65" xfId="2" applyFont="1" applyFill="1" applyBorder="1" applyAlignment="1">
      <alignment horizontal="centerContinuous" vertical="center"/>
    </xf>
    <xf numFmtId="173" fontId="13" fillId="0" borderId="69" xfId="2" applyNumberFormat="1" applyFont="1" applyFill="1" applyBorder="1" applyAlignment="1">
      <alignment horizontal="center" vertical="center"/>
    </xf>
    <xf numFmtId="173" fontId="49" fillId="0" borderId="69" xfId="2" applyNumberFormat="1" applyFont="1" applyFill="1" applyBorder="1" applyAlignment="1">
      <alignment horizontal="center" vertical="center"/>
    </xf>
    <xf numFmtId="164" fontId="13" fillId="0" borderId="69" xfId="2" applyNumberFormat="1" applyFont="1" applyFill="1" applyBorder="1" applyAlignment="1">
      <alignment horizontal="center" vertical="center"/>
    </xf>
    <xf numFmtId="164" fontId="49" fillId="0" borderId="69" xfId="2" applyNumberFormat="1" applyFont="1" applyFill="1" applyBorder="1" applyAlignment="1">
      <alignment horizontal="center" vertical="center"/>
    </xf>
    <xf numFmtId="164" fontId="49" fillId="0" borderId="66" xfId="2" applyNumberFormat="1" applyFont="1" applyFill="1" applyBorder="1" applyAlignment="1">
      <alignment horizontal="center" vertical="center"/>
    </xf>
    <xf numFmtId="173" fontId="49" fillId="0" borderId="0" xfId="2" applyNumberFormat="1" applyFont="1" applyFill="1" applyBorder="1" applyAlignment="1">
      <alignment horizontal="left" vertical="center"/>
    </xf>
    <xf numFmtId="0" fontId="13" fillId="0" borderId="34" xfId="0" applyFont="1" applyFill="1" applyBorder="1" applyAlignment="1">
      <alignment horizontal="center" vertical="center" wrapText="1"/>
    </xf>
    <xf numFmtId="0" fontId="24" fillId="0" borderId="0" xfId="0" applyFont="1" applyFill="1" applyAlignment="1">
      <alignment horizontal="centerContinuous" vertical="center"/>
    </xf>
    <xf numFmtId="0" fontId="13" fillId="0" borderId="20" xfId="0" applyFont="1" applyFill="1" applyBorder="1" applyAlignment="1">
      <alignment horizontal="center" vertical="center"/>
    </xf>
    <xf numFmtId="0" fontId="46" fillId="0" borderId="23" xfId="0" applyFont="1" applyFill="1" applyBorder="1" applyAlignment="1">
      <alignment vertical="center" wrapText="1"/>
    </xf>
    <xf numFmtId="175" fontId="13" fillId="0" borderId="34" xfId="0" applyNumberFormat="1" applyFont="1" applyFill="1" applyBorder="1" applyAlignment="1">
      <alignment horizontal="center" vertical="center"/>
    </xf>
    <xf numFmtId="175" fontId="13" fillId="0" borderId="0" xfId="0" applyNumberFormat="1" applyFont="1" applyFill="1" applyBorder="1" applyAlignment="1">
      <alignment horizontal="center" vertical="center"/>
    </xf>
    <xf numFmtId="229" fontId="32" fillId="0" borderId="34" xfId="0" applyNumberFormat="1" applyFont="1" applyFill="1" applyBorder="1" applyAlignment="1">
      <alignment horizontal="center" vertical="center"/>
    </xf>
    <xf numFmtId="229" fontId="32" fillId="0" borderId="0" xfId="0" applyNumberFormat="1" applyFont="1" applyFill="1" applyBorder="1" applyAlignment="1">
      <alignment horizontal="center" vertical="center"/>
    </xf>
    <xf numFmtId="175" fontId="13" fillId="0" borderId="15" xfId="0" applyNumberFormat="1" applyFont="1" applyFill="1" applyBorder="1" applyAlignment="1">
      <alignment horizontal="center" vertical="center"/>
    </xf>
    <xf numFmtId="175" fontId="13" fillId="0" borderId="23" xfId="0" applyNumberFormat="1" applyFont="1" applyFill="1" applyBorder="1" applyAlignment="1">
      <alignment horizontal="center" vertical="center"/>
    </xf>
    <xf numFmtId="175" fontId="13" fillId="0" borderId="17" xfId="0" applyNumberFormat="1" applyFont="1" applyFill="1" applyBorder="1" applyAlignment="1">
      <alignment horizontal="center" vertical="center"/>
    </xf>
    <xf numFmtId="229" fontId="32" fillId="0" borderId="23" xfId="0" applyNumberFormat="1" applyFont="1" applyFill="1" applyBorder="1" applyAlignment="1">
      <alignment horizontal="center" vertical="center"/>
    </xf>
    <xf numFmtId="229" fontId="32" fillId="0" borderId="17" xfId="0" applyNumberFormat="1" applyFont="1" applyFill="1" applyBorder="1" applyAlignment="1">
      <alignment horizontal="center" vertical="center"/>
    </xf>
    <xf numFmtId="0" fontId="13" fillId="0" borderId="34" xfId="0" applyFont="1" applyFill="1" applyBorder="1" applyAlignment="1">
      <alignment horizontal="left" vertical="center" indent="1"/>
    </xf>
    <xf numFmtId="0" fontId="13" fillId="0" borderId="23" xfId="0" applyFont="1" applyFill="1" applyBorder="1" applyAlignment="1">
      <alignment horizontal="left" vertical="center" indent="1"/>
    </xf>
    <xf numFmtId="0" fontId="30" fillId="0" borderId="0" xfId="0" applyFont="1" applyFill="1" applyAlignment="1">
      <alignment horizontal="centerContinuous" vertical="center" wrapText="1"/>
    </xf>
    <xf numFmtId="0" fontId="46" fillId="0" borderId="22" xfId="0" applyFont="1" applyFill="1" applyBorder="1"/>
    <xf numFmtId="0" fontId="13" fillId="0" borderId="87" xfId="0" applyFont="1" applyFill="1" applyBorder="1" applyAlignment="1">
      <alignment horizontal="center" vertical="center"/>
    </xf>
    <xf numFmtId="0" fontId="13" fillId="0" borderId="83" xfId="0" applyFont="1" applyFill="1" applyBorder="1" applyAlignment="1">
      <alignment horizontal="center" vertical="center"/>
    </xf>
    <xf numFmtId="0" fontId="46" fillId="0" borderId="87" xfId="0" applyFont="1" applyFill="1" applyBorder="1" applyAlignment="1">
      <alignment horizontal="centerContinuous" vertical="center"/>
    </xf>
    <xf numFmtId="0" fontId="46" fillId="0" borderId="34" xfId="0" applyFont="1" applyFill="1" applyBorder="1" applyAlignment="1">
      <alignment vertical="center"/>
    </xf>
    <xf numFmtId="0" fontId="46" fillId="0" borderId="34" xfId="0" applyFont="1" applyFill="1" applyBorder="1"/>
    <xf numFmtId="0" fontId="46" fillId="0" borderId="1" xfId="0" applyFont="1" applyFill="1" applyBorder="1"/>
    <xf numFmtId="0" fontId="13" fillId="0" borderId="2" xfId="0" applyFont="1" applyFill="1" applyBorder="1" applyAlignment="1">
      <alignment horizontal="centerContinuous" vertical="center"/>
    </xf>
    <xf numFmtId="0" fontId="13" fillId="0" borderId="21" xfId="0" applyFont="1" applyFill="1" applyBorder="1" applyAlignment="1">
      <alignment horizontal="centerContinuous" vertical="center"/>
    </xf>
    <xf numFmtId="0" fontId="13" fillId="0" borderId="86" xfId="0" applyFont="1" applyFill="1" applyBorder="1" applyAlignment="1">
      <alignment horizontal="centerContinuous" vertical="center"/>
    </xf>
    <xf numFmtId="0" fontId="13" fillId="0" borderId="34" xfId="0" applyFont="1" applyFill="1" applyBorder="1" applyAlignment="1">
      <alignment horizontal="center" vertical="center"/>
    </xf>
    <xf numFmtId="0" fontId="13" fillId="0" borderId="5" xfId="0" applyFont="1" applyFill="1" applyBorder="1" applyAlignment="1">
      <alignment horizontal="centerContinuous" vertical="center"/>
    </xf>
    <xf numFmtId="0" fontId="13" fillId="0" borderId="0" xfId="0" applyFont="1" applyFill="1" applyBorder="1" applyAlignment="1">
      <alignment horizontal="centerContinuous" vertical="center"/>
    </xf>
    <xf numFmtId="0" fontId="13" fillId="0" borderId="15" xfId="0" applyFont="1" applyFill="1" applyBorder="1" applyAlignment="1">
      <alignment horizontal="centerContinuous" vertical="center"/>
    </xf>
    <xf numFmtId="0" fontId="46" fillId="0" borderId="86" xfId="0" applyFont="1" applyFill="1" applyBorder="1" applyAlignment="1">
      <alignment horizontal="centerContinuous" vertical="center"/>
    </xf>
    <xf numFmtId="0" fontId="46" fillId="0" borderId="23" xfId="0" applyFont="1" applyFill="1" applyBorder="1" applyAlignment="1">
      <alignment vertical="center"/>
    </xf>
    <xf numFmtId="0" fontId="13" fillId="0" borderId="16" xfId="0" applyFont="1" applyFill="1" applyBorder="1" applyAlignment="1">
      <alignment vertical="center"/>
    </xf>
    <xf numFmtId="0" fontId="13" fillId="0" borderId="17" xfId="0" applyFont="1" applyFill="1" applyBorder="1" applyAlignment="1">
      <alignment vertical="center"/>
    </xf>
    <xf numFmtId="0" fontId="13" fillId="0" borderId="19" xfId="0" applyFont="1" applyFill="1" applyBorder="1" applyAlignment="1">
      <alignment vertical="center"/>
    </xf>
    <xf numFmtId="0" fontId="49" fillId="0" borderId="34" xfId="0" applyFont="1" applyFill="1" applyBorder="1" applyAlignment="1">
      <alignment vertical="center"/>
    </xf>
    <xf numFmtId="172" fontId="32" fillId="0" borderId="34" xfId="19" applyNumberFormat="1" applyFont="1" applyFill="1" applyBorder="1" applyAlignment="1">
      <alignment horizontal="right" vertical="center"/>
    </xf>
    <xf numFmtId="172" fontId="32" fillId="0" borderId="22" xfId="19" applyNumberFormat="1" applyFont="1" applyFill="1" applyBorder="1" applyAlignment="1">
      <alignment horizontal="right" vertical="center"/>
    </xf>
    <xf numFmtId="172" fontId="32" fillId="0" borderId="23" xfId="19" applyNumberFormat="1" applyFont="1" applyFill="1" applyBorder="1" applyAlignment="1">
      <alignment horizontal="right" vertical="center"/>
    </xf>
    <xf numFmtId="164" fontId="13" fillId="0" borderId="21" xfId="19" applyNumberFormat="1" applyFont="1" applyFill="1" applyBorder="1" applyAlignment="1">
      <alignment vertical="top"/>
    </xf>
    <xf numFmtId="164" fontId="13" fillId="0" borderId="19" xfId="19" applyNumberFormat="1" applyFont="1" applyFill="1" applyBorder="1" applyAlignment="1">
      <alignment vertical="center"/>
    </xf>
    <xf numFmtId="164" fontId="13" fillId="0" borderId="21" xfId="19" applyNumberFormat="1" applyFont="1" applyFill="1" applyBorder="1" applyAlignment="1">
      <alignment vertical="center"/>
    </xf>
    <xf numFmtId="164" fontId="13" fillId="0" borderId="15" xfId="19" applyNumberFormat="1" applyFont="1" applyFill="1" applyBorder="1" applyAlignment="1">
      <alignment vertical="center"/>
    </xf>
    <xf numFmtId="0" fontId="13" fillId="0" borderId="15" xfId="19" applyFont="1" applyFill="1" applyBorder="1"/>
    <xf numFmtId="164" fontId="13" fillId="0" borderId="15" xfId="19" applyNumberFormat="1" applyFont="1" applyFill="1" applyBorder="1"/>
    <xf numFmtId="164" fontId="13" fillId="0" borderId="19" xfId="19" applyNumberFormat="1" applyFont="1" applyFill="1" applyBorder="1"/>
    <xf numFmtId="164" fontId="13" fillId="0" borderId="15" xfId="19" applyNumberFormat="1" applyFont="1" applyFill="1" applyBorder="1" applyAlignment="1"/>
    <xf numFmtId="0" fontId="13" fillId="0" borderId="20" xfId="19" applyNumberFormat="1" applyFont="1" applyFill="1" applyBorder="1" applyAlignment="1" applyProtection="1">
      <alignment horizontal="center" vertical="center" wrapText="1"/>
    </xf>
    <xf numFmtId="0" fontId="13" fillId="0" borderId="36" xfId="16" applyFont="1" applyBorder="1" applyAlignment="1">
      <alignment horizontal="center" vertical="center" wrapText="1"/>
    </xf>
    <xf numFmtId="0" fontId="23" fillId="0" borderId="0" xfId="10" applyFont="1" applyAlignment="1">
      <alignment horizontal="centerContinuous" vertical="center"/>
    </xf>
    <xf numFmtId="2" fontId="13" fillId="0" borderId="0" xfId="16" applyNumberFormat="1" applyFont="1" applyBorder="1" applyAlignment="1">
      <alignment horizontal="center" vertical="center"/>
    </xf>
    <xf numFmtId="164" fontId="13" fillId="0" borderId="0" xfId="13" applyNumberFormat="1" applyFont="1" applyFill="1" applyBorder="1" applyAlignment="1" applyProtection="1">
      <alignment vertical="center"/>
      <protection locked="0"/>
    </xf>
    <xf numFmtId="164" fontId="32" fillId="0" borderId="15" xfId="10" applyNumberFormat="1" applyFont="1" applyBorder="1" applyAlignment="1">
      <alignment horizontal="center" vertical="center"/>
    </xf>
    <xf numFmtId="164" fontId="13" fillId="0" borderId="0" xfId="13" applyNumberFormat="1" applyFont="1" applyBorder="1" applyProtection="1">
      <protection locked="0"/>
    </xf>
    <xf numFmtId="164" fontId="13" fillId="0" borderId="30" xfId="13" applyNumberFormat="1" applyFont="1" applyFill="1" applyBorder="1" applyAlignment="1" applyProtection="1">
      <alignment vertical="center"/>
      <protection locked="0" hidden="1"/>
    </xf>
    <xf numFmtId="164" fontId="13" fillId="0" borderId="67" xfId="13" applyNumberFormat="1" applyFont="1" applyFill="1" applyBorder="1" applyAlignment="1" applyProtection="1">
      <alignment vertical="center"/>
      <protection locked="0" hidden="1"/>
    </xf>
    <xf numFmtId="164" fontId="32" fillId="0" borderId="75" xfId="10" applyNumberFormat="1" applyFont="1" applyFill="1" applyBorder="1" applyAlignment="1">
      <alignment horizontal="center" vertical="center"/>
    </xf>
    <xf numFmtId="164" fontId="13" fillId="0" borderId="74" xfId="13" applyNumberFormat="1" applyFont="1" applyFill="1" applyBorder="1" applyAlignment="1" applyProtection="1">
      <alignment vertical="center"/>
      <protection locked="0" hidden="1"/>
    </xf>
    <xf numFmtId="164" fontId="32" fillId="0" borderId="33" xfId="10" applyNumberFormat="1" applyFont="1" applyBorder="1" applyAlignment="1">
      <alignment horizontal="center" vertical="center"/>
    </xf>
    <xf numFmtId="164" fontId="13" fillId="0" borderId="77" xfId="13" applyNumberFormat="1" applyFont="1" applyFill="1" applyBorder="1" applyAlignment="1" applyProtection="1">
      <alignment vertical="center"/>
      <protection locked="0" hidden="1"/>
    </xf>
    <xf numFmtId="164" fontId="13" fillId="0" borderId="69" xfId="13" applyNumberFormat="1" applyFont="1" applyFill="1" applyBorder="1" applyAlignment="1" applyProtection="1">
      <alignment vertical="center"/>
      <protection locked="0" hidden="1"/>
    </xf>
    <xf numFmtId="164" fontId="32" fillId="0" borderId="19" xfId="10" applyNumberFormat="1" applyFont="1" applyFill="1" applyBorder="1" applyAlignment="1">
      <alignment horizontal="center" vertical="center"/>
    </xf>
    <xf numFmtId="164" fontId="32" fillId="0" borderId="66" xfId="10" applyNumberFormat="1" applyFont="1" applyFill="1" applyBorder="1" applyAlignment="1" applyProtection="1">
      <alignment horizontal="center" vertical="center"/>
      <protection hidden="1"/>
    </xf>
    <xf numFmtId="0" fontId="13" fillId="0" borderId="39" xfId="13" applyFont="1" applyBorder="1" applyAlignment="1" applyProtection="1">
      <alignment horizontal="center" vertical="center"/>
      <protection locked="0"/>
    </xf>
    <xf numFmtId="0" fontId="13" fillId="0" borderId="7" xfId="13" applyFont="1" applyBorder="1" applyAlignment="1" applyProtection="1">
      <alignment horizontal="center" vertical="center"/>
      <protection locked="0"/>
    </xf>
    <xf numFmtId="211" fontId="48" fillId="0" borderId="67" xfId="13" applyNumberFormat="1" applyFont="1" applyBorder="1" applyAlignment="1" applyProtection="1">
      <alignment horizontal="centerContinuous" vertical="center"/>
      <protection locked="0"/>
    </xf>
    <xf numFmtId="0" fontId="37" fillId="0" borderId="67" xfId="13" applyFont="1" applyBorder="1" applyAlignment="1" applyProtection="1">
      <alignment horizontal="centerContinuous" vertical="center"/>
      <protection locked="0"/>
    </xf>
    <xf numFmtId="0" fontId="48" fillId="0" borderId="67" xfId="13" applyFont="1" applyBorder="1" applyAlignment="1" applyProtection="1">
      <alignment horizontal="centerContinuous" vertical="center"/>
      <protection locked="0"/>
    </xf>
    <xf numFmtId="204" fontId="13" fillId="0" borderId="63" xfId="13" applyNumberFormat="1" applyFont="1" applyBorder="1" applyAlignment="1" applyProtection="1">
      <alignment horizontal="centerContinuous" vertical="center" wrapText="1"/>
      <protection locked="0"/>
    </xf>
    <xf numFmtId="0" fontId="48" fillId="0" borderId="75" xfId="13" applyFont="1" applyBorder="1" applyAlignment="1" applyProtection="1">
      <alignment horizontal="centerContinuous" vertical="center"/>
      <protection locked="0"/>
    </xf>
    <xf numFmtId="164" fontId="13" fillId="0" borderId="0" xfId="14" applyNumberFormat="1" applyFont="1" applyFill="1" applyBorder="1" applyAlignment="1" applyProtection="1">
      <alignment vertical="top"/>
      <protection hidden="1"/>
    </xf>
    <xf numFmtId="164" fontId="32" fillId="0" borderId="15" xfId="2" applyNumberFormat="1" applyFont="1" applyFill="1" applyBorder="1" applyAlignment="1" applyProtection="1">
      <alignment horizontal="center" vertical="center"/>
      <protection hidden="1"/>
    </xf>
    <xf numFmtId="164" fontId="13" fillId="0" borderId="0" xfId="11" applyNumberFormat="1" applyFont="1" applyFill="1" applyBorder="1" applyProtection="1">
      <protection hidden="1"/>
    </xf>
    <xf numFmtId="164" fontId="32" fillId="0" borderId="33" xfId="2" applyNumberFormat="1" applyFont="1" applyFill="1" applyBorder="1" applyAlignment="1" applyProtection="1">
      <alignment horizontal="center" vertical="center"/>
      <protection hidden="1"/>
    </xf>
    <xf numFmtId="164" fontId="13" fillId="0" borderId="67" xfId="11" applyNumberFormat="1" applyFont="1" applyFill="1" applyBorder="1" applyAlignment="1" applyProtection="1">
      <alignment vertical="center"/>
      <protection hidden="1"/>
    </xf>
    <xf numFmtId="164" fontId="32" fillId="0" borderId="75" xfId="2" applyNumberFormat="1" applyFont="1" applyFill="1" applyBorder="1" applyAlignment="1" applyProtection="1">
      <alignment horizontal="center" vertical="center"/>
      <protection hidden="1"/>
    </xf>
    <xf numFmtId="164" fontId="13" fillId="0" borderId="0" xfId="11" applyNumberFormat="1" applyFont="1" applyFill="1" applyBorder="1" applyAlignment="1" applyProtection="1">
      <alignment vertical="center"/>
      <protection hidden="1"/>
    </xf>
    <xf numFmtId="164" fontId="13" fillId="0" borderId="69" xfId="11" applyNumberFormat="1" applyFont="1" applyFill="1" applyBorder="1" applyAlignment="1" applyProtection="1">
      <alignment vertical="center"/>
      <protection hidden="1"/>
    </xf>
    <xf numFmtId="164" fontId="32" fillId="0" borderId="19" xfId="2" applyNumberFormat="1" applyFont="1" applyFill="1" applyBorder="1" applyAlignment="1" applyProtection="1">
      <alignment horizontal="center" vertical="center"/>
      <protection hidden="1"/>
    </xf>
    <xf numFmtId="0" fontId="13" fillId="0" borderId="41" xfId="13" applyFont="1" applyFill="1" applyBorder="1" applyAlignment="1" applyProtection="1">
      <alignment horizontal="center" vertical="center"/>
      <protection locked="0"/>
    </xf>
    <xf numFmtId="0" fontId="13" fillId="0" borderId="37" xfId="13" applyFont="1" applyFill="1" applyBorder="1" applyAlignment="1" applyProtection="1">
      <alignment horizontal="center" vertical="center"/>
      <protection locked="0"/>
    </xf>
    <xf numFmtId="0" fontId="13" fillId="0" borderId="36" xfId="11" applyNumberFormat="1" applyFont="1" applyFill="1" applyBorder="1" applyAlignment="1" applyProtection="1">
      <alignment horizontal="center" vertical="center" wrapText="1"/>
      <protection hidden="1"/>
    </xf>
    <xf numFmtId="0" fontId="13" fillId="0" borderId="39" xfId="11" applyNumberFormat="1" applyFont="1" applyFill="1" applyBorder="1" applyAlignment="1" applyProtection="1">
      <alignment horizontal="center" vertical="center" wrapText="1"/>
      <protection hidden="1"/>
    </xf>
    <xf numFmtId="0" fontId="13" fillId="0" borderId="39" xfId="13" applyFont="1" applyFill="1" applyBorder="1" applyAlignment="1" applyProtection="1">
      <alignment horizontal="center" vertical="center"/>
      <protection locked="0"/>
    </xf>
    <xf numFmtId="164" fontId="13" fillId="0" borderId="15" xfId="2" applyNumberFormat="1" applyFont="1" applyFill="1" applyBorder="1" applyAlignment="1">
      <alignment horizontal="center" vertical="center"/>
    </xf>
    <xf numFmtId="173" fontId="13" fillId="0" borderId="36" xfId="2" applyNumberFormat="1" applyFont="1" applyFill="1" applyBorder="1" applyAlignment="1">
      <alignment horizontal="center" vertical="center"/>
    </xf>
    <xf numFmtId="173" fontId="13" fillId="0" borderId="19" xfId="2" applyNumberFormat="1" applyFont="1" applyFill="1" applyBorder="1" applyAlignment="1">
      <alignment horizontal="center" vertical="center"/>
    </xf>
    <xf numFmtId="0" fontId="67" fillId="0" borderId="0" xfId="2" applyFont="1" applyFill="1" applyAlignment="1">
      <alignment horizontal="centerContinuous"/>
    </xf>
    <xf numFmtId="0" fontId="24" fillId="0" borderId="0" xfId="2" applyFont="1" applyFill="1" applyAlignment="1">
      <alignment horizontal="centerContinuous"/>
    </xf>
    <xf numFmtId="0" fontId="46" fillId="0" borderId="0" xfId="23" applyFont="1" applyAlignment="1">
      <alignment horizontal="centerContinuous"/>
    </xf>
    <xf numFmtId="0" fontId="46" fillId="0" borderId="0" xfId="23" applyFont="1"/>
    <xf numFmtId="0" fontId="28" fillId="0" borderId="0" xfId="2" applyFont="1" applyFill="1" applyAlignment="1">
      <alignment horizontal="centerContinuous" vertical="center"/>
    </xf>
    <xf numFmtId="0" fontId="46" fillId="0" borderId="0" xfId="23" applyFont="1" applyAlignment="1">
      <alignment horizontal="centerContinuous" vertical="center"/>
    </xf>
    <xf numFmtId="49" fontId="46" fillId="0" borderId="0" xfId="23" applyNumberFormat="1" applyFont="1"/>
    <xf numFmtId="0" fontId="108" fillId="0" borderId="1" xfId="23" applyFont="1" applyFill="1" applyBorder="1" applyAlignment="1">
      <alignment horizontal="center" vertical="center" wrapText="1"/>
    </xf>
    <xf numFmtId="0" fontId="25" fillId="0" borderId="21" xfId="23" applyFont="1" applyFill="1" applyBorder="1"/>
    <xf numFmtId="172" fontId="13" fillId="0" borderId="65" xfId="23" applyNumberFormat="1" applyFont="1" applyFill="1" applyBorder="1" applyAlignment="1">
      <alignment horizontal="centerContinuous" vertical="center" wrapText="1"/>
    </xf>
    <xf numFmtId="0" fontId="24" fillId="0" borderId="26" xfId="23" applyFont="1" applyFill="1" applyBorder="1" applyAlignment="1">
      <alignment horizontal="centerContinuous" vertical="center"/>
    </xf>
    <xf numFmtId="0" fontId="24" fillId="0" borderId="4" xfId="23" applyFont="1" applyFill="1" applyBorder="1" applyAlignment="1">
      <alignment horizontal="centerContinuous" vertical="center"/>
    </xf>
    <xf numFmtId="0" fontId="13" fillId="0" borderId="22" xfId="23" applyFont="1" applyFill="1" applyBorder="1" applyAlignment="1">
      <alignment horizontal="center" vertical="center" wrapText="1"/>
    </xf>
    <xf numFmtId="0" fontId="24" fillId="0" borderId="0" xfId="23" applyFont="1" applyFill="1"/>
    <xf numFmtId="0" fontId="13" fillId="0" borderId="16" xfId="23" applyFont="1" applyFill="1" applyBorder="1" applyAlignment="1">
      <alignment horizontal="center" vertical="top" wrapText="1"/>
    </xf>
    <xf numFmtId="0" fontId="35" fillId="0" borderId="19" xfId="23" applyFont="1" applyFill="1" applyBorder="1" applyAlignment="1">
      <alignment vertical="center" wrapText="1"/>
    </xf>
    <xf numFmtId="172" fontId="13" fillId="0" borderId="48" xfId="23" applyNumberFormat="1" applyFont="1" applyFill="1" applyBorder="1" applyAlignment="1">
      <alignment horizontal="center" vertical="center" wrapText="1"/>
    </xf>
    <xf numFmtId="172" fontId="13" fillId="0" borderId="24" xfId="23" applyNumberFormat="1" applyFont="1" applyFill="1" applyBorder="1" applyAlignment="1">
      <alignment horizontal="center" vertical="center" wrapText="1"/>
    </xf>
    <xf numFmtId="172" fontId="13" fillId="0" borderId="17" xfId="23" applyNumberFormat="1" applyFont="1" applyFill="1" applyBorder="1" applyAlignment="1">
      <alignment horizontal="center" vertical="center" wrapText="1"/>
    </xf>
    <xf numFmtId="0" fontId="35" fillId="0" borderId="16" xfId="23" applyFont="1" applyFill="1" applyBorder="1" applyAlignment="1">
      <alignment horizontal="center" vertical="center" wrapText="1"/>
    </xf>
    <xf numFmtId="0" fontId="58" fillId="0" borderId="5" xfId="23" applyFont="1" applyFill="1" applyBorder="1" applyAlignment="1">
      <alignment horizontal="centerContinuous" vertical="center"/>
    </xf>
    <xf numFmtId="0" fontId="110" fillId="0" borderId="0" xfId="23" applyFont="1" applyFill="1" applyBorder="1" applyAlignment="1">
      <alignment horizontal="centerContinuous" vertical="center"/>
    </xf>
    <xf numFmtId="0" fontId="48" fillId="0" borderId="0" xfId="23" applyFont="1" applyFill="1" applyBorder="1" applyAlignment="1">
      <alignment horizontal="centerContinuous" vertical="center"/>
    </xf>
    <xf numFmtId="0" fontId="49" fillId="0" borderId="0" xfId="23" applyFont="1" applyFill="1" applyBorder="1" applyAlignment="1">
      <alignment horizontal="left" vertical="center" wrapText="1"/>
    </xf>
    <xf numFmtId="0" fontId="111" fillId="0" borderId="0" xfId="23" applyFont="1" applyFill="1" applyBorder="1" applyAlignment="1">
      <alignment horizontal="center" vertical="center"/>
    </xf>
    <xf numFmtId="172" fontId="13" fillId="0" borderId="0" xfId="23" applyNumberFormat="1" applyFont="1" applyFill="1" applyBorder="1" applyAlignment="1">
      <alignment horizontal="center" vertical="center"/>
    </xf>
    <xf numFmtId="172" fontId="49" fillId="0" borderId="0" xfId="23" applyNumberFormat="1" applyFont="1" applyFill="1" applyBorder="1" applyAlignment="1">
      <alignment horizontal="center"/>
    </xf>
    <xf numFmtId="0" fontId="50" fillId="0" borderId="11" xfId="23" applyFont="1" applyFill="1" applyBorder="1" applyAlignment="1">
      <alignment horizontal="left" vertical="center" wrapText="1"/>
    </xf>
    <xf numFmtId="0" fontId="111" fillId="0" borderId="11" xfId="23" applyFont="1" applyFill="1" applyBorder="1" applyAlignment="1">
      <alignment horizontal="center" vertical="center"/>
    </xf>
    <xf numFmtId="172" fontId="13" fillId="0" borderId="11" xfId="23" applyNumberFormat="1" applyFont="1" applyFill="1" applyBorder="1" applyAlignment="1">
      <alignment horizontal="center" vertical="center"/>
    </xf>
    <xf numFmtId="172" fontId="49" fillId="0" borderId="67" xfId="23" applyNumberFormat="1" applyFont="1" applyFill="1" applyBorder="1" applyAlignment="1">
      <alignment horizontal="center"/>
    </xf>
    <xf numFmtId="172" fontId="49" fillId="0" borderId="11" xfId="23" applyNumberFormat="1" applyFont="1" applyFill="1" applyBorder="1" applyAlignment="1">
      <alignment horizontal="center"/>
    </xf>
    <xf numFmtId="0" fontId="22" fillId="0" borderId="0" xfId="23" applyFont="1" applyFill="1" applyBorder="1" applyAlignment="1">
      <alignment horizontal="left" vertical="center" wrapText="1"/>
    </xf>
    <xf numFmtId="0" fontId="112" fillId="0" borderId="11" xfId="23" applyFont="1" applyFill="1" applyBorder="1" applyAlignment="1">
      <alignment horizontal="left" vertical="center" wrapText="1"/>
    </xf>
    <xf numFmtId="0" fontId="35" fillId="0" borderId="0" xfId="23" applyFont="1" applyFill="1" applyBorder="1" applyAlignment="1">
      <alignment horizontal="left" vertical="center" wrapText="1"/>
    </xf>
    <xf numFmtId="1" fontId="49" fillId="0" borderId="67" xfId="23" applyNumberFormat="1" applyFont="1" applyFill="1" applyBorder="1" applyAlignment="1">
      <alignment vertical="center" wrapText="1"/>
    </xf>
    <xf numFmtId="172" fontId="32" fillId="0" borderId="0" xfId="23" applyNumberFormat="1" applyFont="1" applyFill="1" applyBorder="1" applyAlignment="1">
      <alignment horizontal="center" vertical="center"/>
    </xf>
    <xf numFmtId="1" fontId="50" fillId="0" borderId="11" xfId="23" applyNumberFormat="1" applyFont="1" applyFill="1" applyBorder="1" applyAlignment="1">
      <alignment vertical="center" wrapText="1"/>
    </xf>
    <xf numFmtId="172" fontId="32" fillId="0" borderId="11" xfId="23" applyNumberFormat="1" applyFont="1" applyFill="1" applyBorder="1" applyAlignment="1">
      <alignment horizontal="center" vertical="center"/>
    </xf>
    <xf numFmtId="1" fontId="49" fillId="0" borderId="0" xfId="23" applyNumberFormat="1" applyFont="1" applyFill="1" applyBorder="1" applyAlignment="1">
      <alignment vertical="center" wrapText="1"/>
    </xf>
    <xf numFmtId="1" fontId="50" fillId="0" borderId="17" xfId="23" applyNumberFormat="1" applyFont="1" applyFill="1" applyBorder="1" applyAlignment="1">
      <alignment vertical="center" wrapText="1"/>
    </xf>
    <xf numFmtId="0" fontId="111" fillId="0" borderId="17" xfId="23" applyFont="1" applyFill="1" applyBorder="1" applyAlignment="1">
      <alignment horizontal="center" vertical="center"/>
    </xf>
    <xf numFmtId="172" fontId="32" fillId="0" borderId="17" xfId="23" applyNumberFormat="1" applyFont="1" applyFill="1" applyBorder="1" applyAlignment="1">
      <alignment horizontal="center" vertical="center"/>
    </xf>
    <xf numFmtId="172" fontId="49" fillId="0" borderId="17" xfId="23" applyNumberFormat="1" applyFont="1" applyFill="1" applyBorder="1" applyAlignment="1">
      <alignment horizontal="center"/>
    </xf>
    <xf numFmtId="1" fontId="50" fillId="0" borderId="0" xfId="23" applyNumberFormat="1" applyFont="1" applyFill="1" applyBorder="1" applyAlignment="1">
      <alignment vertical="center" wrapText="1"/>
    </xf>
    <xf numFmtId="0" fontId="24" fillId="0" borderId="0" xfId="23" applyFont="1" applyFill="1" applyBorder="1"/>
    <xf numFmtId="0" fontId="29" fillId="0" borderId="0" xfId="23" applyFont="1" applyAlignment="1">
      <alignment vertical="top"/>
    </xf>
    <xf numFmtId="0" fontId="25" fillId="0" borderId="0" xfId="23" applyFont="1" applyFill="1"/>
    <xf numFmtId="172" fontId="24" fillId="0" borderId="0" xfId="23" applyNumberFormat="1" applyFont="1" applyFill="1"/>
    <xf numFmtId="0" fontId="24" fillId="0" borderId="0" xfId="23" applyFont="1" applyFill="1" applyAlignment="1">
      <alignment vertical="center"/>
    </xf>
    <xf numFmtId="0" fontId="13" fillId="0" borderId="0" xfId="23" applyFont="1" applyFill="1" applyBorder="1" applyAlignment="1">
      <alignment horizontal="center" vertical="center"/>
    </xf>
    <xf numFmtId="172" fontId="13" fillId="0" borderId="15" xfId="23" applyNumberFormat="1" applyFont="1" applyFill="1" applyBorder="1" applyAlignment="1">
      <alignment horizontal="center" vertical="center"/>
    </xf>
    <xf numFmtId="0" fontId="13" fillId="0" borderId="0" xfId="23" applyFont="1" applyFill="1"/>
    <xf numFmtId="0" fontId="49" fillId="0" borderId="0" xfId="23" applyFont="1" applyFill="1" applyBorder="1" applyAlignment="1">
      <alignment horizontal="left" vertical="center"/>
    </xf>
    <xf numFmtId="2" fontId="24" fillId="0" borderId="0" xfId="23" applyNumberFormat="1" applyFont="1" applyFill="1"/>
    <xf numFmtId="1" fontId="13" fillId="0" borderId="0" xfId="23" applyNumberFormat="1" applyFont="1" applyFill="1" applyBorder="1" applyAlignment="1">
      <alignment vertical="center" wrapText="1"/>
    </xf>
    <xf numFmtId="0" fontId="114" fillId="0" borderId="0" xfId="23" applyFont="1"/>
    <xf numFmtId="0" fontId="30" fillId="0" borderId="0" xfId="23" applyFont="1" applyFill="1" applyAlignment="1">
      <alignment vertical="center"/>
    </xf>
    <xf numFmtId="0" fontId="52" fillId="0" borderId="0" xfId="23" applyFont="1" applyFill="1" applyAlignment="1">
      <alignment vertical="center"/>
    </xf>
    <xf numFmtId="0" fontId="115" fillId="0" borderId="0" xfId="23" applyFont="1"/>
    <xf numFmtId="0" fontId="46" fillId="0" borderId="0" xfId="2" applyFont="1" applyAlignment="1">
      <alignment horizontal="centerContinuous"/>
    </xf>
    <xf numFmtId="0" fontId="46" fillId="0" borderId="0" xfId="2" applyFont="1"/>
    <xf numFmtId="0" fontId="115" fillId="0" borderId="0" xfId="2" applyFont="1"/>
    <xf numFmtId="0" fontId="46" fillId="0" borderId="0" xfId="2" applyFont="1" applyAlignment="1">
      <alignment horizontal="centerContinuous" vertical="center"/>
    </xf>
    <xf numFmtId="49" fontId="46" fillId="0" borderId="0" xfId="2" applyNumberFormat="1" applyFont="1"/>
    <xf numFmtId="0" fontId="12" fillId="0" borderId="0" xfId="2" applyFont="1"/>
    <xf numFmtId="0" fontId="108" fillId="0" borderId="1" xfId="2" applyFont="1" applyFill="1" applyBorder="1" applyAlignment="1">
      <alignment horizontal="center" vertical="center" wrapText="1"/>
    </xf>
    <xf numFmtId="0" fontId="25" fillId="0" borderId="21" xfId="2" applyFont="1" applyFill="1" applyBorder="1"/>
    <xf numFmtId="172" fontId="13" fillId="0" borderId="65" xfId="2" applyNumberFormat="1" applyFont="1" applyFill="1" applyBorder="1" applyAlignment="1">
      <alignment horizontal="centerContinuous" vertical="center" wrapText="1"/>
    </xf>
    <xf numFmtId="0" fontId="24" fillId="0" borderId="26" xfId="2" applyFont="1" applyFill="1" applyBorder="1" applyAlignment="1">
      <alignment horizontal="centerContinuous" vertical="center"/>
    </xf>
    <xf numFmtId="0" fontId="24" fillId="0" borderId="4" xfId="2" applyFont="1" applyFill="1" applyBorder="1" applyAlignment="1">
      <alignment horizontal="centerContinuous" vertical="center"/>
    </xf>
    <xf numFmtId="0" fontId="13" fillId="0" borderId="22" xfId="2" applyFont="1" applyFill="1" applyBorder="1" applyAlignment="1">
      <alignment horizontal="center" vertical="center" wrapText="1"/>
    </xf>
    <xf numFmtId="0" fontId="25" fillId="0" borderId="0" xfId="2" applyFont="1" applyFill="1"/>
    <xf numFmtId="0" fontId="13" fillId="0" borderId="16" xfId="2" applyFont="1" applyFill="1" applyBorder="1" applyAlignment="1">
      <alignment horizontal="center" vertical="top" wrapText="1"/>
    </xf>
    <xf numFmtId="0" fontId="35" fillId="0" borderId="19" xfId="2" applyFont="1" applyFill="1" applyBorder="1" applyAlignment="1">
      <alignment vertical="center" wrapText="1"/>
    </xf>
    <xf numFmtId="172" fontId="13" fillId="0" borderId="48" xfId="2" applyNumberFormat="1" applyFont="1" applyFill="1" applyBorder="1" applyAlignment="1">
      <alignment horizontal="center" vertical="center" wrapText="1"/>
    </xf>
    <xf numFmtId="172" fontId="13" fillId="0" borderId="24" xfId="2" applyNumberFormat="1" applyFont="1" applyFill="1" applyBorder="1" applyAlignment="1">
      <alignment horizontal="center" vertical="center" wrapText="1"/>
    </xf>
    <xf numFmtId="172" fontId="13" fillId="0" borderId="17" xfId="2" applyNumberFormat="1" applyFont="1" applyFill="1" applyBorder="1" applyAlignment="1">
      <alignment horizontal="center" vertical="center" wrapText="1"/>
    </xf>
    <xf numFmtId="0" fontId="35" fillId="0" borderId="16" xfId="2" applyFont="1" applyFill="1" applyBorder="1" applyAlignment="1">
      <alignment horizontal="center" vertical="center" wrapText="1"/>
    </xf>
    <xf numFmtId="0" fontId="58" fillId="0" borderId="5" xfId="2" applyFont="1" applyFill="1" applyBorder="1" applyAlignment="1">
      <alignment horizontal="centerContinuous" vertical="center"/>
    </xf>
    <xf numFmtId="0" fontId="116" fillId="0" borderId="0" xfId="2" applyFont="1" applyFill="1" applyBorder="1" applyAlignment="1">
      <alignment horizontal="centerContinuous" vertical="center"/>
    </xf>
    <xf numFmtId="0" fontId="48" fillId="0" borderId="2" xfId="2" applyFont="1" applyFill="1" applyBorder="1" applyAlignment="1">
      <alignment horizontal="centerContinuous" vertical="center"/>
    </xf>
    <xf numFmtId="0" fontId="49" fillId="0" borderId="0" xfId="2" applyFont="1" applyFill="1" applyBorder="1" applyAlignment="1">
      <alignment horizontal="left" vertical="center" wrapText="1"/>
    </xf>
    <xf numFmtId="0" fontId="79" fillId="0" borderId="0" xfId="2" applyFont="1" applyFill="1" applyBorder="1" applyAlignment="1">
      <alignment horizontal="center" vertical="center"/>
    </xf>
    <xf numFmtId="0" fontId="50" fillId="0" borderId="11" xfId="2" applyFont="1" applyFill="1" applyBorder="1" applyAlignment="1">
      <alignment horizontal="left" vertical="center" wrapText="1"/>
    </xf>
    <xf numFmtId="0" fontId="79" fillId="0" borderId="11" xfId="2" applyFont="1" applyFill="1" applyBorder="1" applyAlignment="1">
      <alignment horizontal="center" vertical="center"/>
    </xf>
    <xf numFmtId="172" fontId="13" fillId="0" borderId="11" xfId="2" applyNumberFormat="1" applyFont="1" applyFill="1" applyBorder="1" applyAlignment="1">
      <alignment horizontal="center" vertical="center"/>
    </xf>
    <xf numFmtId="172" fontId="49" fillId="0" borderId="11" xfId="2" applyNumberFormat="1" applyFont="1" applyFill="1" applyBorder="1" applyAlignment="1">
      <alignment horizontal="center"/>
    </xf>
    <xf numFmtId="0" fontId="35" fillId="0" borderId="0" xfId="2" applyFont="1" applyFill="1" applyBorder="1" applyAlignment="1">
      <alignment horizontal="left" vertical="center" wrapText="1"/>
    </xf>
    <xf numFmtId="1" fontId="49" fillId="0" borderId="67" xfId="2" applyNumberFormat="1" applyFont="1" applyFill="1" applyBorder="1" applyAlignment="1">
      <alignment vertical="center" wrapText="1"/>
    </xf>
    <xf numFmtId="1" fontId="50" fillId="0" borderId="11" xfId="2" applyNumberFormat="1" applyFont="1" applyFill="1" applyBorder="1" applyAlignment="1">
      <alignment vertical="center" wrapText="1"/>
    </xf>
    <xf numFmtId="172" fontId="32" fillId="0" borderId="11" xfId="2" applyNumberFormat="1" applyFont="1" applyFill="1" applyBorder="1" applyAlignment="1">
      <alignment horizontal="center" vertical="center"/>
    </xf>
    <xf numFmtId="1" fontId="49" fillId="0" borderId="0" xfId="2" applyNumberFormat="1" applyFont="1" applyFill="1" applyBorder="1" applyAlignment="1">
      <alignment vertical="center" wrapText="1"/>
    </xf>
    <xf numFmtId="1" fontId="50" fillId="0" borderId="17" xfId="2" applyNumberFormat="1" applyFont="1" applyFill="1" applyBorder="1" applyAlignment="1">
      <alignment vertical="center" wrapText="1"/>
    </xf>
    <xf numFmtId="0" fontId="79" fillId="0" borderId="17" xfId="2" applyFont="1" applyFill="1" applyBorder="1" applyAlignment="1">
      <alignment horizontal="center" vertical="center"/>
    </xf>
    <xf numFmtId="172" fontId="49" fillId="0" borderId="17" xfId="2" applyNumberFormat="1" applyFont="1" applyFill="1" applyBorder="1" applyAlignment="1">
      <alignment horizontal="center"/>
    </xf>
    <xf numFmtId="1" fontId="50" fillId="0" borderId="0" xfId="2" applyNumberFormat="1" applyFont="1" applyFill="1" applyBorder="1" applyAlignment="1">
      <alignment vertical="center" wrapText="1"/>
    </xf>
    <xf numFmtId="0" fontId="49" fillId="0" borderId="0" xfId="2" applyFont="1" applyFill="1" applyBorder="1" applyAlignment="1">
      <alignment horizontal="left" vertical="center"/>
    </xf>
    <xf numFmtId="2" fontId="24" fillId="0" borderId="0" xfId="2" applyNumberFormat="1" applyFont="1" applyFill="1"/>
    <xf numFmtId="1" fontId="13" fillId="0" borderId="0" xfId="2" applyNumberFormat="1" applyFont="1" applyFill="1" applyBorder="1" applyAlignment="1">
      <alignment vertical="center" wrapText="1"/>
    </xf>
    <xf numFmtId="0" fontId="30" fillId="0" borderId="0" xfId="2" applyFont="1" applyFill="1" applyAlignment="1">
      <alignment vertical="center"/>
    </xf>
    <xf numFmtId="0" fontId="52" fillId="0" borderId="0" xfId="2" applyFont="1" applyFill="1" applyAlignment="1">
      <alignment vertical="center"/>
    </xf>
    <xf numFmtId="0" fontId="13" fillId="0" borderId="0" xfId="0" applyFont="1" applyFill="1"/>
    <xf numFmtId="0" fontId="4" fillId="0" borderId="0" xfId="0" applyFont="1" applyAlignment="1">
      <alignment vertical="center" readingOrder="1"/>
    </xf>
    <xf numFmtId="0" fontId="79" fillId="0" borderId="0" xfId="2" applyFont="1" applyFill="1" applyAlignment="1">
      <alignment horizontal="center" vertical="center"/>
    </xf>
    <xf numFmtId="172" fontId="32" fillId="0" borderId="0" xfId="2" applyNumberFormat="1" applyFont="1" applyFill="1" applyAlignment="1">
      <alignment horizontal="center" vertical="center"/>
    </xf>
    <xf numFmtId="172" fontId="49" fillId="0" borderId="0" xfId="2" applyNumberFormat="1" applyFont="1" applyFill="1" applyAlignment="1">
      <alignment horizontal="center"/>
    </xf>
    <xf numFmtId="213" fontId="13" fillId="0" borderId="72" xfId="2" applyNumberFormat="1" applyFont="1" applyFill="1" applyBorder="1" applyAlignment="1">
      <alignment vertical="center"/>
    </xf>
    <xf numFmtId="0" fontId="13" fillId="0" borderId="91" xfId="2" applyFont="1" applyFill="1" applyBorder="1" applyAlignment="1">
      <alignment horizontal="centerContinuous" vertical="center"/>
    </xf>
    <xf numFmtId="0" fontId="24" fillId="0" borderId="91" xfId="2" applyFont="1" applyFill="1" applyBorder="1"/>
    <xf numFmtId="215" fontId="13" fillId="0" borderId="72" xfId="2" applyNumberFormat="1" applyFont="1" applyFill="1" applyBorder="1" applyAlignment="1">
      <alignment vertical="center"/>
    </xf>
    <xf numFmtId="213" fontId="13" fillId="0" borderId="6" xfId="2" applyNumberFormat="1" applyFont="1" applyFill="1" applyBorder="1" applyAlignment="1">
      <alignment horizontal="center" vertical="center"/>
    </xf>
    <xf numFmtId="176" fontId="13" fillId="0" borderId="92" xfId="2" applyNumberFormat="1" applyFont="1" applyFill="1" applyBorder="1" applyAlignment="1">
      <alignment horizontal="center" vertical="center"/>
    </xf>
    <xf numFmtId="222" fontId="24" fillId="0" borderId="0" xfId="24" applyFont="1" applyFill="1" applyAlignment="1">
      <alignment horizontal="centerContinuous" vertical="center"/>
    </xf>
    <xf numFmtId="222" fontId="61" fillId="0" borderId="0" xfId="24" applyFont="1" applyFill="1" applyAlignment="1">
      <alignment horizontal="centerContinuous" vertical="center"/>
    </xf>
    <xf numFmtId="222" fontId="24" fillId="0" borderId="0" xfId="24" applyNumberFormat="1" applyFont="1" applyFill="1" applyAlignment="1">
      <alignment horizontal="centerContinuous" vertical="center"/>
    </xf>
    <xf numFmtId="222" fontId="24" fillId="0" borderId="0" xfId="24" applyFont="1" applyFill="1" applyAlignment="1">
      <alignment vertical="center"/>
    </xf>
    <xf numFmtId="222" fontId="24" fillId="0" borderId="0" xfId="24" applyFont="1"/>
    <xf numFmtId="254" fontId="30" fillId="0" borderId="0" xfId="24" applyNumberFormat="1" applyFont="1" applyFill="1" applyBorder="1" applyAlignment="1" applyProtection="1">
      <alignment horizontal="centerContinuous" vertical="center"/>
    </xf>
    <xf numFmtId="222" fontId="24" fillId="0" borderId="0" xfId="24" applyFont="1" applyFill="1" applyBorder="1" applyAlignment="1">
      <alignment vertical="center"/>
    </xf>
    <xf numFmtId="49" fontId="24" fillId="0" borderId="0" xfId="24" applyNumberFormat="1" applyFont="1" applyFill="1" applyBorder="1" applyAlignment="1">
      <alignment vertical="center"/>
    </xf>
    <xf numFmtId="222" fontId="24" fillId="0" borderId="0" xfId="24" applyFont="1" applyFill="1" applyBorder="1" applyAlignment="1" applyProtection="1">
      <alignment horizontal="left" vertical="center"/>
    </xf>
    <xf numFmtId="255" fontId="24" fillId="0" borderId="0" xfId="24" applyNumberFormat="1" applyFont="1" applyFill="1" applyBorder="1" applyAlignment="1">
      <alignment horizontal="right" vertical="center"/>
    </xf>
    <xf numFmtId="254" fontId="24" fillId="0" borderId="0" xfId="24" applyNumberFormat="1" applyFont="1" applyFill="1" applyBorder="1" applyAlignment="1" applyProtection="1">
      <alignment horizontal="right" vertical="center"/>
    </xf>
    <xf numFmtId="49" fontId="24" fillId="0" borderId="0" xfId="24" applyNumberFormat="1" applyFont="1" applyFill="1" applyAlignment="1">
      <alignment vertical="center"/>
    </xf>
    <xf numFmtId="9" fontId="24" fillId="0" borderId="0" xfId="26" applyFont="1" applyFill="1" applyAlignment="1">
      <alignment vertical="center"/>
    </xf>
    <xf numFmtId="216" fontId="24" fillId="0" borderId="93" xfId="24" applyNumberFormat="1" applyFont="1" applyFill="1" applyBorder="1" applyAlignment="1">
      <alignment horizontal="right"/>
    </xf>
    <xf numFmtId="216" fontId="24" fillId="0" borderId="0" xfId="24" applyNumberFormat="1" applyFont="1" applyFill="1" applyBorder="1" applyAlignment="1">
      <alignment horizontal="right"/>
    </xf>
    <xf numFmtId="254" fontId="30" fillId="0" borderId="0" xfId="24" applyNumberFormat="1" applyFont="1" applyFill="1" applyBorder="1" applyAlignment="1" applyProtection="1">
      <alignment horizontal="right" vertical="center"/>
    </xf>
    <xf numFmtId="254" fontId="30" fillId="0" borderId="2" xfId="24" applyNumberFormat="1" applyFont="1" applyFill="1" applyBorder="1" applyAlignment="1" applyProtection="1">
      <alignment horizontal="centerContinuous" vertical="center"/>
    </xf>
    <xf numFmtId="254" fontId="24" fillId="0" borderId="0" xfId="24" applyNumberFormat="1" applyFont="1" applyFill="1" applyBorder="1" applyAlignment="1" applyProtection="1">
      <alignment horizontal="right"/>
    </xf>
    <xf numFmtId="216" fontId="30" fillId="0" borderId="0" xfId="24" applyNumberFormat="1" applyFont="1" applyFill="1" applyBorder="1" applyAlignment="1">
      <alignment horizontal="right" vertical="center"/>
    </xf>
    <xf numFmtId="222" fontId="120" fillId="0" borderId="0" xfId="24" applyFont="1" applyFill="1" applyAlignment="1">
      <alignment vertical="center"/>
    </xf>
    <xf numFmtId="254" fontId="24" fillId="0" borderId="94" xfId="24" applyNumberFormat="1" applyFont="1" applyFill="1" applyBorder="1" applyAlignment="1" applyProtection="1">
      <alignment horizontal="centerContinuous" vertical="center"/>
    </xf>
    <xf numFmtId="189" fontId="24" fillId="0" borderId="0" xfId="24" applyNumberFormat="1" applyFont="1" applyFill="1" applyBorder="1" applyAlignment="1">
      <alignment vertical="center"/>
    </xf>
    <xf numFmtId="222" fontId="39" fillId="0" borderId="0" xfId="24" applyFont="1" applyFill="1" applyAlignment="1">
      <alignment vertical="center"/>
    </xf>
    <xf numFmtId="222" fontId="24" fillId="0" borderId="0" xfId="24" applyFont="1" applyFill="1" applyBorder="1" applyAlignment="1">
      <alignment horizontal="right" vertical="center"/>
    </xf>
    <xf numFmtId="222" fontId="24" fillId="0" borderId="0" xfId="24" applyFont="1" applyFill="1" applyAlignment="1">
      <alignment horizontal="right" vertical="center"/>
    </xf>
    <xf numFmtId="222" fontId="30" fillId="0" borderId="0" xfId="24" applyFont="1" applyFill="1" applyAlignment="1">
      <alignment horizontal="right" vertical="center"/>
    </xf>
    <xf numFmtId="222" fontId="30" fillId="0" borderId="0" xfId="24" applyFont="1" applyFill="1" applyBorder="1" applyAlignment="1" applyProtection="1">
      <alignment horizontal="centerContinuous" vertical="center"/>
    </xf>
    <xf numFmtId="222" fontId="30" fillId="0" borderId="0" xfId="24" applyFont="1" applyFill="1" applyBorder="1" applyAlignment="1" applyProtection="1">
      <alignment vertical="center"/>
    </xf>
    <xf numFmtId="222" fontId="30" fillId="0" borderId="2" xfId="24" applyFont="1" applyFill="1" applyBorder="1" applyAlignment="1" applyProtection="1">
      <alignment horizontal="centerContinuous" vertical="center"/>
    </xf>
    <xf numFmtId="222" fontId="30" fillId="0" borderId="0" xfId="24" applyFont="1" applyFill="1" applyBorder="1" applyAlignment="1" applyProtection="1">
      <alignment horizontal="left" vertical="center"/>
    </xf>
    <xf numFmtId="222" fontId="24" fillId="0" borderId="94" xfId="24" applyFont="1" applyFill="1" applyBorder="1" applyAlignment="1" applyProtection="1">
      <alignment horizontal="centerContinuous" vertical="center"/>
    </xf>
    <xf numFmtId="256" fontId="52" fillId="0" borderId="0" xfId="24" applyNumberFormat="1" applyFont="1" applyFill="1" applyBorder="1" applyAlignment="1" applyProtection="1">
      <alignment horizontal="right" vertical="center"/>
    </xf>
    <xf numFmtId="257" fontId="52" fillId="0" borderId="2" xfId="24" applyNumberFormat="1" applyFont="1" applyFill="1" applyBorder="1" applyAlignment="1" applyProtection="1">
      <alignment horizontal="right" vertical="center"/>
    </xf>
    <xf numFmtId="257" fontId="52" fillId="0" borderId="0" xfId="24" applyNumberFormat="1" applyFont="1" applyFill="1" applyBorder="1" applyAlignment="1" applyProtection="1">
      <alignment horizontal="right" vertical="center"/>
    </xf>
    <xf numFmtId="222" fontId="24" fillId="0" borderId="19" xfId="24" applyFont="1" applyFill="1" applyBorder="1" applyAlignment="1">
      <alignment vertical="center"/>
    </xf>
    <xf numFmtId="222" fontId="24" fillId="0" borderId="23" xfId="24" applyFont="1" applyFill="1" applyBorder="1" applyAlignment="1" applyProtection="1">
      <alignment horizontal="center" vertical="center"/>
    </xf>
    <xf numFmtId="222" fontId="24" fillId="0" borderId="16" xfId="24" applyFont="1" applyFill="1" applyBorder="1" applyAlignment="1">
      <alignment horizontal="center" vertical="center"/>
    </xf>
    <xf numFmtId="222" fontId="24" fillId="0" borderId="19" xfId="24" applyFont="1" applyFill="1" applyBorder="1" applyAlignment="1" applyProtection="1">
      <alignment horizontal="center" vertical="center"/>
    </xf>
    <xf numFmtId="222" fontId="119" fillId="0" borderId="16" xfId="25" applyFont="1" applyFill="1" applyBorder="1" applyAlignment="1" applyProtection="1">
      <alignment horizontal="center" vertical="center" wrapText="1"/>
      <protection locked="0"/>
    </xf>
    <xf numFmtId="222" fontId="39" fillId="0" borderId="0" xfId="24" applyFont="1" applyFill="1" applyAlignment="1">
      <alignment horizontal="left" vertical="center"/>
    </xf>
    <xf numFmtId="222" fontId="21" fillId="0" borderId="0" xfId="24" applyFont="1" applyFill="1" applyAlignment="1">
      <alignment horizontal="centerContinuous" vertical="center" wrapText="1"/>
    </xf>
    <xf numFmtId="0" fontId="30" fillId="0" borderId="0" xfId="0" applyFont="1" applyFill="1" applyAlignment="1">
      <alignment horizontal="centerContinuous" vertical="center"/>
    </xf>
    <xf numFmtId="0" fontId="24" fillId="0" borderId="0" xfId="0" applyFont="1" applyFill="1"/>
    <xf numFmtId="0" fontId="39" fillId="0" borderId="0" xfId="0" applyFont="1" applyFill="1" applyAlignment="1">
      <alignment horizontal="centerContinuous" vertical="center"/>
    </xf>
    <xf numFmtId="0" fontId="39" fillId="0" borderId="0" xfId="0" applyFont="1" applyFill="1" applyBorder="1" applyAlignment="1">
      <alignment horizontal="centerContinuous" vertical="center"/>
    </xf>
    <xf numFmtId="0" fontId="13" fillId="0" borderId="46" xfId="0" applyFont="1" applyFill="1" applyBorder="1" applyAlignment="1">
      <alignment horizontal="center" vertical="center" wrapText="1"/>
    </xf>
    <xf numFmtId="0" fontId="13" fillId="0" borderId="45" xfId="0" applyFont="1" applyFill="1" applyBorder="1" applyAlignment="1">
      <alignment horizontal="center" vertical="center" wrapText="1"/>
    </xf>
    <xf numFmtId="0" fontId="24" fillId="0" borderId="3" xfId="0" applyFont="1" applyFill="1" applyBorder="1" applyAlignment="1">
      <alignment horizontal="center" vertical="center" wrapText="1"/>
    </xf>
    <xf numFmtId="0" fontId="13" fillId="0" borderId="65" xfId="0" applyFont="1" applyFill="1" applyBorder="1" applyAlignment="1">
      <alignment horizontal="centerContinuous" vertical="center" wrapText="1"/>
    </xf>
    <xf numFmtId="0" fontId="13" fillId="0" borderId="26" xfId="0" applyFont="1" applyFill="1" applyBorder="1" applyAlignment="1">
      <alignment horizontal="centerContinuous" vertical="center" wrapText="1"/>
    </xf>
    <xf numFmtId="0" fontId="24" fillId="0" borderId="2" xfId="0" applyFont="1" applyFill="1" applyBorder="1"/>
    <xf numFmtId="0" fontId="13" fillId="0" borderId="40" xfId="0" applyFont="1" applyFill="1" applyBorder="1" applyAlignment="1">
      <alignment horizontal="center" vertical="center" wrapText="1"/>
    </xf>
    <xf numFmtId="0" fontId="13" fillId="0" borderId="28" xfId="0" applyFont="1" applyFill="1" applyBorder="1" applyAlignment="1">
      <alignment horizontal="centerContinuous" vertical="center" wrapText="1"/>
    </xf>
    <xf numFmtId="0" fontId="13" fillId="0" borderId="12" xfId="0" applyFont="1" applyFill="1" applyBorder="1" applyAlignment="1">
      <alignment horizontal="centerContinuous" vertical="center" wrapText="1"/>
    </xf>
    <xf numFmtId="0" fontId="13" fillId="0" borderId="41" xfId="0" applyFont="1" applyFill="1" applyBorder="1" applyAlignment="1">
      <alignment horizontal="centerContinuous" vertical="center" wrapText="1"/>
    </xf>
    <xf numFmtId="0" fontId="13" fillId="0" borderId="38" xfId="0" applyFont="1" applyFill="1" applyBorder="1" applyAlignment="1">
      <alignment horizontal="centerContinuous" vertical="center" wrapText="1"/>
    </xf>
    <xf numFmtId="0" fontId="24" fillId="0" borderId="38" xfId="0" applyFont="1" applyFill="1" applyBorder="1" applyAlignment="1">
      <alignment horizontal="centerContinuous" vertical="center" wrapText="1"/>
    </xf>
    <xf numFmtId="0" fontId="13" fillId="0" borderId="38" xfId="0" applyFont="1" applyFill="1" applyBorder="1" applyAlignment="1">
      <alignment horizontal="centerContinuous" vertical="center"/>
    </xf>
    <xf numFmtId="0" fontId="13" fillId="0" borderId="37" xfId="0" applyFont="1" applyFill="1" applyBorder="1" applyAlignment="1">
      <alignment horizontal="centerContinuous" vertical="center"/>
    </xf>
    <xf numFmtId="0" fontId="13" fillId="0" borderId="28" xfId="0" applyFont="1" applyFill="1" applyBorder="1" applyAlignment="1">
      <alignment horizontal="centerContinuous" vertical="center"/>
    </xf>
    <xf numFmtId="0" fontId="24" fillId="0" borderId="12" xfId="0" applyFont="1" applyFill="1" applyBorder="1" applyAlignment="1">
      <alignment horizontal="centerContinuous" vertical="center"/>
    </xf>
    <xf numFmtId="176" fontId="13" fillId="0" borderId="33" xfId="0" applyNumberFormat="1" applyFont="1" applyFill="1" applyBorder="1" applyAlignment="1">
      <alignment horizontal="centerContinuous" vertical="center"/>
    </xf>
    <xf numFmtId="0" fontId="24" fillId="0" borderId="42" xfId="0" applyFont="1" applyFill="1" applyBorder="1" applyAlignment="1">
      <alignment horizontal="center" vertical="center" wrapText="1"/>
    </xf>
    <xf numFmtId="0" fontId="13" fillId="0" borderId="39" xfId="0" applyFont="1" applyFill="1" applyBorder="1" applyAlignment="1">
      <alignment horizontal="center" vertical="center" wrapText="1"/>
    </xf>
    <xf numFmtId="0" fontId="13" fillId="0" borderId="38" xfId="0" applyFont="1" applyFill="1" applyBorder="1" applyAlignment="1">
      <alignment horizontal="center" vertical="center" wrapText="1"/>
    </xf>
    <xf numFmtId="0" fontId="13" fillId="0" borderId="37" xfId="0" applyFont="1" applyFill="1" applyBorder="1" applyAlignment="1">
      <alignment horizontal="centerContinuous" vertical="center" wrapText="1"/>
    </xf>
    <xf numFmtId="0" fontId="13" fillId="0" borderId="63" xfId="0" applyFont="1" applyFill="1" applyBorder="1" applyAlignment="1">
      <alignment horizontal="centerContinuous" vertical="center" wrapText="1"/>
    </xf>
    <xf numFmtId="0" fontId="13" fillId="0" borderId="40" xfId="0" applyFont="1" applyFill="1" applyBorder="1" applyAlignment="1">
      <alignment vertical="center"/>
    </xf>
    <xf numFmtId="173" fontId="13" fillId="0" borderId="14" xfId="0" applyNumberFormat="1" applyFont="1" applyFill="1" applyBorder="1" applyAlignment="1">
      <alignment horizontal="center" vertical="center"/>
    </xf>
    <xf numFmtId="258" fontId="32" fillId="0" borderId="0" xfId="0" applyNumberFormat="1" applyFont="1" applyFill="1" applyBorder="1" applyAlignment="1" applyProtection="1">
      <alignment horizontal="right" vertical="center" indent="1"/>
    </xf>
    <xf numFmtId="258" fontId="32" fillId="0" borderId="0" xfId="0" applyNumberFormat="1" applyFont="1" applyFill="1" applyBorder="1" applyAlignment="1" applyProtection="1">
      <alignment horizontal="center" vertical="center"/>
    </xf>
    <xf numFmtId="258" fontId="32" fillId="0" borderId="6" xfId="0" applyNumberFormat="1" applyFont="1" applyFill="1" applyBorder="1" applyAlignment="1" applyProtection="1">
      <alignment horizontal="right" vertical="center" indent="1"/>
    </xf>
    <xf numFmtId="173" fontId="13" fillId="0" borderId="0" xfId="0" applyNumberFormat="1" applyFont="1" applyFill="1" applyBorder="1" applyAlignment="1">
      <alignment horizontal="center" vertical="center"/>
    </xf>
    <xf numFmtId="0" fontId="24" fillId="0" borderId="0" xfId="0" applyFont="1" applyAlignment="1">
      <alignment vertical="center" wrapText="1"/>
    </xf>
    <xf numFmtId="173" fontId="49" fillId="0" borderId="18" xfId="0" applyNumberFormat="1" applyFont="1" applyFill="1" applyBorder="1" applyAlignment="1">
      <alignment horizontal="center"/>
    </xf>
    <xf numFmtId="258" fontId="38" fillId="0" borderId="17" xfId="0" applyNumberFormat="1" applyFont="1" applyFill="1" applyBorder="1" applyAlignment="1" applyProtection="1">
      <alignment horizontal="right" indent="1"/>
    </xf>
    <xf numFmtId="258" fontId="38" fillId="0" borderId="17" xfId="0" applyNumberFormat="1" applyFont="1" applyFill="1" applyBorder="1" applyAlignment="1" applyProtection="1">
      <alignment horizontal="center" vertical="center"/>
    </xf>
    <xf numFmtId="258" fontId="38" fillId="0" borderId="24" xfId="0" applyNumberFormat="1" applyFont="1" applyFill="1" applyBorder="1" applyAlignment="1" applyProtection="1">
      <alignment horizontal="right" indent="1"/>
    </xf>
    <xf numFmtId="173" fontId="49" fillId="0" borderId="17" xfId="0" applyNumberFormat="1" applyFont="1" applyFill="1" applyBorder="1" applyAlignment="1">
      <alignment horizontal="center" vertical="center"/>
    </xf>
    <xf numFmtId="173" fontId="24" fillId="0" borderId="0" xfId="0" applyNumberFormat="1" applyFont="1" applyFill="1"/>
    <xf numFmtId="0" fontId="13" fillId="0" borderId="0" xfId="0" applyFont="1" applyFill="1" applyAlignment="1">
      <alignment horizontal="right" vertical="center"/>
    </xf>
    <xf numFmtId="173" fontId="13" fillId="0" borderId="0" xfId="0" applyNumberFormat="1" applyFont="1" applyFill="1" applyAlignment="1">
      <alignment vertical="center"/>
    </xf>
    <xf numFmtId="176" fontId="13" fillId="0" borderId="0" xfId="0" applyNumberFormat="1" applyFont="1" applyFill="1" applyBorder="1" applyAlignment="1">
      <alignment horizontal="center" vertical="center"/>
    </xf>
    <xf numFmtId="0" fontId="49" fillId="0" borderId="0" xfId="0" applyFont="1" applyFill="1" applyBorder="1" applyAlignment="1">
      <alignment horizontal="right" vertical="center"/>
    </xf>
    <xf numFmtId="0" fontId="24" fillId="0" borderId="0" xfId="0" applyFont="1" applyFill="1" applyBorder="1"/>
    <xf numFmtId="0" fontId="13" fillId="0" borderId="12" xfId="2" applyFont="1" applyFill="1" applyBorder="1" applyAlignment="1">
      <alignment horizontal="center" vertical="center" wrapText="1"/>
    </xf>
    <xf numFmtId="0" fontId="24" fillId="0" borderId="0" xfId="2" applyFont="1" applyBorder="1" applyAlignment="1">
      <alignment horizontal="center" vertical="center" wrapText="1"/>
    </xf>
    <xf numFmtId="0" fontId="24" fillId="0" borderId="21" xfId="0" applyFont="1" applyFill="1" applyBorder="1"/>
    <xf numFmtId="176" fontId="13" fillId="0" borderId="11" xfId="0" applyNumberFormat="1" applyFont="1" applyFill="1" applyBorder="1" applyAlignment="1">
      <alignment horizontal="centerContinuous" vertical="center" wrapText="1"/>
    </xf>
    <xf numFmtId="0" fontId="24" fillId="0" borderId="3" xfId="0" applyFont="1" applyFill="1" applyBorder="1"/>
    <xf numFmtId="258" fontId="32" fillId="0" borderId="15" xfId="0" applyNumberFormat="1" applyFont="1" applyFill="1" applyBorder="1" applyAlignment="1" applyProtection="1">
      <alignment horizontal="right" vertical="center" indent="1"/>
    </xf>
    <xf numFmtId="173" fontId="49" fillId="0" borderId="18" xfId="0" applyNumberFormat="1" applyFont="1" applyFill="1" applyBorder="1" applyAlignment="1">
      <alignment horizontal="center" vertical="center"/>
    </xf>
    <xf numFmtId="258" fontId="38" fillId="0" borderId="19" xfId="0" applyNumberFormat="1" applyFont="1" applyFill="1" applyBorder="1" applyAlignment="1" applyProtection="1">
      <alignment horizontal="right" vertical="center" indent="1"/>
    </xf>
    <xf numFmtId="0" fontId="49" fillId="0" borderId="48" xfId="0" applyFont="1" applyFill="1" applyBorder="1" applyAlignment="1">
      <alignment horizontal="right" vertical="center" indent="1"/>
    </xf>
    <xf numFmtId="0" fontId="13" fillId="0" borderId="14" xfId="0" applyFont="1" applyFill="1" applyBorder="1" applyAlignment="1">
      <alignment horizontal="center" vertical="top" wrapText="1"/>
    </xf>
    <xf numFmtId="0" fontId="13" fillId="0" borderId="7" xfId="0" applyFont="1" applyFill="1" applyBorder="1" applyAlignment="1">
      <alignment horizontal="center" vertical="top" wrapText="1"/>
    </xf>
    <xf numFmtId="0" fontId="13" fillId="0" borderId="0" xfId="0" applyFont="1" applyFill="1" applyBorder="1" applyAlignment="1">
      <alignment horizontal="center" vertical="top" wrapText="1"/>
    </xf>
    <xf numFmtId="0" fontId="13" fillId="0" borderId="30" xfId="0" applyFont="1" applyFill="1" applyBorder="1" applyAlignment="1">
      <alignment horizontal="centerContinuous" vertical="top" wrapText="1"/>
    </xf>
    <xf numFmtId="0" fontId="13" fillId="0" borderId="8" xfId="0" applyFont="1" applyFill="1" applyBorder="1" applyAlignment="1">
      <alignment horizontal="centerContinuous" vertical="top" wrapText="1"/>
    </xf>
    <xf numFmtId="0" fontId="13" fillId="0" borderId="25" xfId="20" applyFont="1" applyFill="1" applyBorder="1" applyAlignment="1">
      <alignment horizontal="centerContinuous" vertical="center"/>
    </xf>
    <xf numFmtId="243" fontId="49" fillId="0" borderId="17" xfId="20" applyNumberFormat="1" applyFont="1" applyFill="1" applyBorder="1" applyAlignment="1">
      <alignment horizontal="center" vertical="center"/>
    </xf>
    <xf numFmtId="243" fontId="122" fillId="0" borderId="17" xfId="20" applyNumberFormat="1" applyFont="1" applyFill="1" applyBorder="1" applyAlignment="1">
      <alignment horizontal="center" vertical="center"/>
    </xf>
    <xf numFmtId="243" fontId="122" fillId="0" borderId="19" xfId="20" applyNumberFormat="1" applyFont="1" applyFill="1" applyBorder="1" applyAlignment="1">
      <alignment horizontal="center" vertical="center"/>
    </xf>
    <xf numFmtId="243" fontId="13" fillId="0" borderId="0" xfId="20" quotePrefix="1" applyNumberFormat="1" applyFont="1" applyFill="1" applyBorder="1" applyAlignment="1">
      <alignment horizontal="center" vertical="center"/>
    </xf>
    <xf numFmtId="243" fontId="13" fillId="0" borderId="15" xfId="20" quotePrefix="1" applyNumberFormat="1" applyFont="1" applyFill="1" applyBorder="1" applyAlignment="1">
      <alignment horizontal="center" vertical="center"/>
    </xf>
    <xf numFmtId="0" fontId="29" fillId="0" borderId="0" xfId="2" quotePrefix="1" applyFont="1" applyFill="1" applyAlignment="1">
      <alignment horizontal="left" vertical="center" readingOrder="1"/>
    </xf>
    <xf numFmtId="0" fontId="13" fillId="0" borderId="0" xfId="2" applyFont="1" applyFill="1" applyBorder="1" applyAlignment="1">
      <alignment horizontal="left"/>
    </xf>
    <xf numFmtId="0" fontId="23" fillId="0" borderId="12" xfId="2" applyFont="1" applyBorder="1" applyAlignment="1">
      <alignment horizontal="center" vertical="center"/>
    </xf>
    <xf numFmtId="0" fontId="88" fillId="0" borderId="13" xfId="18" applyFont="1" applyFill="1" applyBorder="1" applyAlignment="1">
      <alignment horizontal="centerContinuous" vertical="center"/>
    </xf>
    <xf numFmtId="0" fontId="88" fillId="0" borderId="13" xfId="18" applyFont="1" applyFill="1" applyBorder="1" applyAlignment="1">
      <alignment horizontal="centerContinuous" vertical="center" wrapText="1"/>
    </xf>
    <xf numFmtId="0" fontId="88" fillId="0" borderId="11" xfId="18" applyFont="1" applyFill="1" applyBorder="1" applyAlignment="1">
      <alignment horizontal="centerContinuous" vertical="center" wrapText="1"/>
    </xf>
    <xf numFmtId="0" fontId="23" fillId="0" borderId="6" xfId="18" applyFont="1" applyFill="1" applyBorder="1" applyAlignment="1" applyProtection="1">
      <alignment vertical="center"/>
    </xf>
    <xf numFmtId="226" fontId="88" fillId="0" borderId="0" xfId="18" applyNumberFormat="1" applyFont="1" applyFill="1" applyBorder="1" applyAlignment="1">
      <alignment horizontal="center" vertical="center"/>
    </xf>
    <xf numFmtId="227" fontId="88" fillId="0" borderId="14" xfId="18" applyNumberFormat="1" applyFont="1" applyFill="1" applyBorder="1" applyAlignment="1">
      <alignment horizontal="center" vertical="center"/>
    </xf>
    <xf numFmtId="227" fontId="88" fillId="0" borderId="0" xfId="18" applyNumberFormat="1" applyFont="1" applyFill="1" applyBorder="1" applyAlignment="1">
      <alignment horizontal="center" vertical="center"/>
    </xf>
    <xf numFmtId="3" fontId="88" fillId="0" borderId="0" xfId="18" applyNumberFormat="1" applyFont="1" applyFill="1" applyBorder="1" applyAlignment="1">
      <alignment horizontal="center" vertical="center"/>
    </xf>
    <xf numFmtId="3" fontId="23" fillId="0" borderId="0" xfId="2" applyNumberFormat="1" applyFont="1" applyBorder="1" applyAlignment="1">
      <alignment horizontal="center" vertical="center"/>
    </xf>
    <xf numFmtId="0" fontId="23" fillId="0" borderId="6" xfId="18" applyFont="1" applyFill="1" applyBorder="1" applyAlignment="1" applyProtection="1">
      <alignment vertical="center" wrapText="1"/>
    </xf>
    <xf numFmtId="3" fontId="23" fillId="0" borderId="15" xfId="0" applyNumberFormat="1" applyFont="1" applyBorder="1" applyAlignment="1">
      <alignment horizontal="center" vertical="center"/>
    </xf>
    <xf numFmtId="226" fontId="88" fillId="0" borderId="0" xfId="18" quotePrefix="1" applyNumberFormat="1" applyFont="1" applyFill="1" applyBorder="1" applyAlignment="1">
      <alignment horizontal="center" vertical="center"/>
    </xf>
    <xf numFmtId="226" fontId="88" fillId="0" borderId="14" xfId="18" quotePrefix="1" applyNumberFormat="1" applyFont="1" applyFill="1" applyBorder="1" applyAlignment="1">
      <alignment horizontal="center" vertical="center"/>
    </xf>
    <xf numFmtId="3" fontId="88" fillId="0" borderId="0" xfId="18" quotePrefix="1" applyNumberFormat="1" applyFont="1" applyFill="1" applyBorder="1" applyAlignment="1">
      <alignment horizontal="center" vertical="center"/>
    </xf>
    <xf numFmtId="227" fontId="88" fillId="0" borderId="14" xfId="18" quotePrefix="1" applyNumberFormat="1" applyFont="1" applyFill="1" applyBorder="1" applyAlignment="1">
      <alignment horizontal="center" vertical="center"/>
    </xf>
    <xf numFmtId="167" fontId="24" fillId="0" borderId="0" xfId="2" quotePrefix="1" applyNumberFormat="1" applyFont="1" applyBorder="1" applyAlignment="1">
      <alignment horizontal="right" vertical="top"/>
    </xf>
    <xf numFmtId="0" fontId="47" fillId="2" borderId="0" xfId="2" applyFont="1" applyFill="1" applyBorder="1" applyAlignment="1">
      <alignment horizontal="left" vertical="center"/>
    </xf>
    <xf numFmtId="0" fontId="30" fillId="0" borderId="83" xfId="17" applyNumberFormat="1" applyFont="1" applyFill="1" applyBorder="1" applyAlignment="1">
      <alignment horizontal="center" vertical="center"/>
    </xf>
    <xf numFmtId="223" fontId="30" fillId="0" borderId="86" xfId="17" applyNumberFormat="1" applyFont="1" applyFill="1" applyBorder="1" applyAlignment="1">
      <alignment horizontal="center" vertical="center"/>
    </xf>
    <xf numFmtId="0" fontId="30" fillId="0" borderId="87" xfId="17" applyNumberFormat="1" applyFont="1" applyBorder="1" applyAlignment="1">
      <alignment horizontal="center" vertical="center"/>
    </xf>
    <xf numFmtId="0" fontId="23" fillId="2" borderId="0" xfId="2" applyFont="1" applyFill="1" applyAlignment="1">
      <alignment vertical="center"/>
    </xf>
    <xf numFmtId="167" fontId="57" fillId="2" borderId="0" xfId="7" applyNumberFormat="1" applyFont="1" applyFill="1" applyAlignment="1">
      <alignment vertical="center"/>
    </xf>
    <xf numFmtId="0" fontId="24" fillId="2" borderId="0" xfId="4" applyFont="1" applyFill="1" applyAlignment="1">
      <alignment vertical="center"/>
    </xf>
    <xf numFmtId="0" fontId="57" fillId="2" borderId="0" xfId="7" applyFont="1" applyFill="1" applyAlignment="1">
      <alignment vertical="center"/>
    </xf>
    <xf numFmtId="164" fontId="23" fillId="2" borderId="0" xfId="4" applyNumberFormat="1" applyFont="1" applyFill="1" applyBorder="1" applyAlignment="1">
      <alignment vertical="center"/>
    </xf>
    <xf numFmtId="0" fontId="125" fillId="2" borderId="0" xfId="7" applyFont="1" applyFill="1" applyAlignment="1">
      <alignment vertical="center"/>
    </xf>
    <xf numFmtId="0" fontId="125" fillId="2" borderId="0" xfId="7" quotePrefix="1" applyFont="1" applyFill="1" applyAlignment="1">
      <alignment vertical="center"/>
    </xf>
    <xf numFmtId="164" fontId="24" fillId="2" borderId="0" xfId="4" applyNumberFormat="1" applyFont="1" applyFill="1" applyBorder="1" applyAlignment="1">
      <alignment vertical="center"/>
    </xf>
    <xf numFmtId="0" fontId="125" fillId="0" borderId="0" xfId="0" quotePrefix="1" applyFont="1" applyAlignment="1">
      <alignment horizontal="left" vertical="center"/>
    </xf>
    <xf numFmtId="182" fontId="13" fillId="0" borderId="72" xfId="9" applyNumberFormat="1" applyFont="1" applyFill="1" applyBorder="1" applyAlignment="1">
      <alignment horizontal="left" vertical="center" indent="6"/>
    </xf>
    <xf numFmtId="182" fontId="13" fillId="0" borderId="14" xfId="9" applyNumberFormat="1" applyFont="1" applyFill="1" applyBorder="1" applyAlignment="1">
      <alignment horizontal="left" vertical="center" indent="6"/>
    </xf>
    <xf numFmtId="182" fontId="13" fillId="0" borderId="73" xfId="9" applyNumberFormat="1" applyFont="1" applyFill="1" applyBorder="1" applyAlignment="1">
      <alignment horizontal="left" vertical="center" indent="6"/>
    </xf>
    <xf numFmtId="0" fontId="23" fillId="0" borderId="0" xfId="2" applyFont="1" applyFill="1" applyAlignment="1">
      <alignment horizontal="left" vertical="center"/>
    </xf>
    <xf numFmtId="166" fontId="23" fillId="0" borderId="0" xfId="2" applyNumberFormat="1" applyFont="1" applyFill="1" applyAlignment="1">
      <alignment horizontal="center" vertical="center"/>
    </xf>
    <xf numFmtId="0" fontId="126" fillId="0" borderId="0" xfId="0" applyFont="1" applyAlignment="1">
      <alignment horizontal="centerContinuous" vertical="center"/>
    </xf>
    <xf numFmtId="0" fontId="0" fillId="0" borderId="0" xfId="0" applyAlignment="1">
      <alignment horizontal="centerContinuous" vertical="center"/>
    </xf>
    <xf numFmtId="0" fontId="4" fillId="0" borderId="0" xfId="0" applyFont="1" applyAlignment="1">
      <alignment horizontal="centerContinuous" vertical="center"/>
    </xf>
    <xf numFmtId="0" fontId="124" fillId="0" borderId="0" xfId="0" applyFont="1" applyAlignment="1">
      <alignment horizontal="centerContinuous" vertical="center"/>
    </xf>
    <xf numFmtId="0" fontId="4" fillId="0" borderId="13" xfId="0" applyFont="1" applyBorder="1" applyAlignment="1">
      <alignment horizontal="center" vertical="center" wrapText="1"/>
    </xf>
    <xf numFmtId="0" fontId="4" fillId="0" borderId="12" xfId="0" applyFont="1" applyBorder="1" applyAlignment="1">
      <alignment horizontal="center" vertical="center" wrapText="1"/>
    </xf>
    <xf numFmtId="0" fontId="4" fillId="0" borderId="33" xfId="0" applyFont="1" applyBorder="1" applyAlignment="1">
      <alignment horizontal="center" vertical="center" wrapText="1"/>
    </xf>
    <xf numFmtId="0" fontId="4" fillId="0" borderId="5" xfId="0" applyFont="1" applyBorder="1" applyAlignment="1">
      <alignment vertical="center"/>
    </xf>
    <xf numFmtId="0" fontId="4" fillId="0" borderId="0" xfId="0" applyFont="1" applyBorder="1" applyAlignment="1">
      <alignment vertical="center"/>
    </xf>
    <xf numFmtId="0" fontId="4" fillId="0" borderId="0" xfId="0" applyFont="1" applyBorder="1" applyAlignment="1">
      <alignment horizontal="right" vertical="center"/>
    </xf>
    <xf numFmtId="0" fontId="4" fillId="0" borderId="6" xfId="0" applyFont="1" applyBorder="1" applyAlignment="1">
      <alignment vertical="center"/>
    </xf>
    <xf numFmtId="220" fontId="4" fillId="0" borderId="0" xfId="0" applyNumberFormat="1" applyFont="1" applyBorder="1" applyAlignment="1">
      <alignment horizontal="center" vertical="center"/>
    </xf>
    <xf numFmtId="220" fontId="4" fillId="0" borderId="67" xfId="0" applyNumberFormat="1" applyFont="1" applyBorder="1" applyAlignment="1">
      <alignment horizontal="center" vertical="center"/>
    </xf>
    <xf numFmtId="220" fontId="4" fillId="0" borderId="15" xfId="0" applyNumberFormat="1" applyFont="1" applyBorder="1" applyAlignment="1">
      <alignment horizontal="center" vertical="center"/>
    </xf>
    <xf numFmtId="0" fontId="129" fillId="0" borderId="0" xfId="0" applyFont="1" applyBorder="1" applyAlignment="1">
      <alignment vertical="center"/>
    </xf>
    <xf numFmtId="259" fontId="129" fillId="0" borderId="0" xfId="0" applyNumberFormat="1" applyFont="1" applyBorder="1" applyAlignment="1">
      <alignment horizontal="right" vertical="center" indent="1"/>
    </xf>
    <xf numFmtId="259" fontId="129" fillId="0" borderId="15" xfId="0" applyNumberFormat="1" applyFont="1" applyBorder="1" applyAlignment="1">
      <alignment horizontal="right" vertical="center" indent="1"/>
    </xf>
    <xf numFmtId="259" fontId="4" fillId="0" borderId="0" xfId="0" applyNumberFormat="1" applyFont="1" applyBorder="1" applyAlignment="1">
      <alignment horizontal="center" vertical="center"/>
    </xf>
    <xf numFmtId="259" fontId="4" fillId="0" borderId="0" xfId="0" applyNumberFormat="1" applyFont="1" applyBorder="1" applyAlignment="1">
      <alignment horizontal="center"/>
    </xf>
    <xf numFmtId="259" fontId="4" fillId="0" borderId="0" xfId="0" applyNumberFormat="1" applyFont="1" applyBorder="1" applyAlignment="1">
      <alignment horizontal="right" vertical="center" indent="1"/>
    </xf>
    <xf numFmtId="259" fontId="4" fillId="0" borderId="15" xfId="0" applyNumberFormat="1" applyFont="1" applyBorder="1" applyAlignment="1">
      <alignment horizontal="center"/>
    </xf>
    <xf numFmtId="1" fontId="4" fillId="0" borderId="15" xfId="0" applyNumberFormat="1" applyFont="1" applyFill="1" applyBorder="1" applyAlignment="1">
      <alignment horizontal="center"/>
    </xf>
    <xf numFmtId="220" fontId="4" fillId="0" borderId="15" xfId="0" applyNumberFormat="1" applyFont="1" applyBorder="1" applyAlignment="1">
      <alignment horizontal="center"/>
    </xf>
    <xf numFmtId="259" fontId="4" fillId="0" borderId="15" xfId="0" applyNumberFormat="1" applyFont="1" applyBorder="1" applyAlignment="1">
      <alignment horizontal="right" vertical="center" indent="1"/>
    </xf>
    <xf numFmtId="259" fontId="129" fillId="0" borderId="0" xfId="0" applyNumberFormat="1" applyFont="1" applyBorder="1" applyAlignment="1">
      <alignment horizontal="center"/>
    </xf>
    <xf numFmtId="0" fontId="4" fillId="0" borderId="10" xfId="0" applyFont="1" applyBorder="1" applyAlignment="1">
      <alignment vertical="center"/>
    </xf>
    <xf numFmtId="0" fontId="4" fillId="0" borderId="11" xfId="0" applyFont="1" applyBorder="1" applyAlignment="1">
      <alignment vertical="center"/>
    </xf>
    <xf numFmtId="0" fontId="4" fillId="0" borderId="11" xfId="0" applyFont="1" applyBorder="1" applyAlignment="1">
      <alignment horizontal="right" vertical="center"/>
    </xf>
    <xf numFmtId="0" fontId="4" fillId="0" borderId="12" xfId="0" applyFont="1" applyBorder="1" applyAlignment="1">
      <alignment vertical="center"/>
    </xf>
    <xf numFmtId="220" fontId="4" fillId="0" borderId="11" xfId="0" applyNumberFormat="1" applyFont="1" applyBorder="1" applyAlignment="1">
      <alignment horizontal="center" vertical="center"/>
    </xf>
    <xf numFmtId="220" fontId="4" fillId="0" borderId="33" xfId="0" applyNumberFormat="1" applyFont="1" applyBorder="1" applyAlignment="1">
      <alignment horizontal="right" vertical="center" indent="1"/>
    </xf>
    <xf numFmtId="220" fontId="4" fillId="0" borderId="15" xfId="0" applyNumberFormat="1" applyFont="1" applyBorder="1" applyAlignment="1">
      <alignment horizontal="right" vertical="center" indent="1"/>
    </xf>
    <xf numFmtId="0" fontId="129" fillId="0" borderId="5" xfId="0" applyFont="1" applyBorder="1" applyAlignment="1">
      <alignment vertical="center"/>
    </xf>
    <xf numFmtId="0" fontId="129" fillId="0" borderId="0" xfId="0" applyFont="1" applyBorder="1" applyAlignment="1">
      <alignment horizontal="right" vertical="center"/>
    </xf>
    <xf numFmtId="0" fontId="129" fillId="0" borderId="6" xfId="0" applyFont="1" applyBorder="1" applyAlignment="1">
      <alignment vertical="center"/>
    </xf>
    <xf numFmtId="220" fontId="129" fillId="0" borderId="0" xfId="0" applyNumberFormat="1" applyFont="1" applyBorder="1" applyAlignment="1">
      <alignment horizontal="center" vertical="center"/>
    </xf>
    <xf numFmtId="220" fontId="129" fillId="0" borderId="15" xfId="0" applyNumberFormat="1" applyFont="1" applyBorder="1" applyAlignment="1">
      <alignment horizontal="right" vertical="center" indent="1"/>
    </xf>
    <xf numFmtId="259" fontId="129" fillId="0" borderId="0" xfId="0" applyNumberFormat="1" applyFont="1" applyBorder="1" applyAlignment="1">
      <alignment horizontal="center" vertical="center"/>
    </xf>
    <xf numFmtId="220" fontId="129" fillId="0" borderId="15" xfId="0" applyNumberFormat="1" applyFont="1" applyBorder="1" applyAlignment="1">
      <alignment horizontal="right" vertical="center"/>
    </xf>
    <xf numFmtId="0" fontId="129" fillId="0" borderId="74" xfId="0" applyFont="1" applyBorder="1" applyAlignment="1">
      <alignment vertical="center"/>
    </xf>
    <xf numFmtId="0" fontId="129" fillId="0" borderId="67" xfId="0" applyFont="1" applyBorder="1" applyAlignment="1">
      <alignment vertical="center"/>
    </xf>
    <xf numFmtId="0" fontId="129" fillId="0" borderId="67" xfId="0" applyFont="1" applyBorder="1" applyAlignment="1">
      <alignment horizontal="right" vertical="center"/>
    </xf>
    <xf numFmtId="0" fontId="129" fillId="0" borderId="27" xfId="0" applyFont="1" applyBorder="1" applyAlignment="1">
      <alignment vertical="center"/>
    </xf>
    <xf numFmtId="220" fontId="129" fillId="0" borderId="67" xfId="0" applyNumberFormat="1" applyFont="1" applyBorder="1" applyAlignment="1">
      <alignment horizontal="center" vertical="center"/>
    </xf>
    <xf numFmtId="220" fontId="129" fillId="0" borderId="75" xfId="0" applyNumberFormat="1" applyFont="1" applyBorder="1" applyAlignment="1">
      <alignment horizontal="right" vertical="center"/>
    </xf>
    <xf numFmtId="259" fontId="4" fillId="0" borderId="0" xfId="0" applyNumberFormat="1" applyFont="1" applyFill="1" applyBorder="1" applyAlignment="1">
      <alignment horizontal="center" vertical="center"/>
    </xf>
    <xf numFmtId="262" fontId="4" fillId="0" borderId="0" xfId="0" applyNumberFormat="1" applyFont="1" applyBorder="1" applyAlignment="1">
      <alignment horizontal="center" vertical="center"/>
    </xf>
    <xf numFmtId="262" fontId="4" fillId="0" borderId="0" xfId="0" applyNumberFormat="1" applyFont="1" applyFill="1" applyBorder="1" applyAlignment="1">
      <alignment horizontal="center" vertical="center"/>
    </xf>
    <xf numFmtId="259" fontId="4" fillId="0" borderId="15" xfId="0" applyNumberFormat="1" applyFont="1" applyBorder="1" applyAlignment="1">
      <alignment horizontal="center" vertical="center"/>
    </xf>
    <xf numFmtId="220" fontId="129" fillId="0" borderId="15" xfId="0" applyNumberFormat="1" applyFont="1" applyBorder="1" applyAlignment="1">
      <alignment horizontal="center" vertical="center"/>
    </xf>
    <xf numFmtId="259" fontId="130" fillId="0" borderId="0" xfId="0" applyNumberFormat="1" applyFont="1" applyBorder="1" applyAlignment="1">
      <alignment horizontal="center" vertical="center"/>
    </xf>
    <xf numFmtId="220" fontId="4" fillId="0" borderId="0" xfId="0" applyNumberFormat="1" applyFont="1" applyBorder="1" applyAlignment="1">
      <alignment horizontal="right" vertical="center" indent="1"/>
    </xf>
    <xf numFmtId="220" fontId="4" fillId="0" borderId="11" xfId="0" applyNumberFormat="1" applyFont="1" applyBorder="1" applyAlignment="1">
      <alignment horizontal="right" vertical="center" indent="1"/>
    </xf>
    <xf numFmtId="220" fontId="129" fillId="0" borderId="0" xfId="0" applyNumberFormat="1" applyFont="1" applyBorder="1" applyAlignment="1">
      <alignment horizontal="right" vertical="center" indent="1"/>
    </xf>
    <xf numFmtId="220" fontId="129" fillId="0" borderId="75" xfId="0" applyNumberFormat="1" applyFont="1" applyBorder="1" applyAlignment="1">
      <alignment horizontal="center" vertical="center"/>
    </xf>
    <xf numFmtId="0" fontId="0" fillId="0" borderId="0" xfId="0" applyBorder="1"/>
    <xf numFmtId="262" fontId="4" fillId="0" borderId="15" xfId="0" applyNumberFormat="1" applyFont="1" applyBorder="1" applyAlignment="1">
      <alignment horizontal="center" vertical="center"/>
    </xf>
    <xf numFmtId="0" fontId="4" fillId="0" borderId="16" xfId="0" applyFont="1" applyBorder="1" applyAlignment="1">
      <alignment vertical="center"/>
    </xf>
    <xf numFmtId="0" fontId="4" fillId="0" borderId="17" xfId="0" applyFont="1" applyBorder="1" applyAlignment="1">
      <alignment vertical="center"/>
    </xf>
    <xf numFmtId="0" fontId="4" fillId="0" borderId="17" xfId="0" applyFont="1" applyBorder="1" applyAlignment="1">
      <alignment horizontal="right" vertical="center"/>
    </xf>
    <xf numFmtId="0" fontId="4" fillId="0" borderId="24" xfId="0" applyFont="1" applyBorder="1" applyAlignment="1">
      <alignment vertical="center"/>
    </xf>
    <xf numFmtId="220" fontId="4" fillId="0" borderId="17" xfId="0" applyNumberFormat="1" applyFont="1" applyBorder="1" applyAlignment="1">
      <alignment horizontal="center" vertical="center"/>
    </xf>
    <xf numFmtId="220" fontId="4" fillId="0" borderId="19" xfId="0" applyNumberFormat="1" applyFont="1" applyBorder="1" applyAlignment="1">
      <alignment horizontal="center" vertical="center"/>
    </xf>
    <xf numFmtId="0" fontId="4" fillId="0" borderId="0" xfId="0" applyFont="1" applyAlignment="1">
      <alignment vertical="center"/>
    </xf>
    <xf numFmtId="0" fontId="4" fillId="0" borderId="2" xfId="0" applyFont="1" applyBorder="1" applyAlignment="1">
      <alignment vertical="center"/>
    </xf>
    <xf numFmtId="260" fontId="4" fillId="0" borderId="0" xfId="0" applyNumberFormat="1" applyFont="1" applyBorder="1" applyAlignment="1">
      <alignment horizontal="center"/>
    </xf>
    <xf numFmtId="261" fontId="4" fillId="0" borderId="0" xfId="0" applyNumberFormat="1" applyFont="1" applyBorder="1" applyAlignment="1">
      <alignment horizontal="center"/>
    </xf>
    <xf numFmtId="261" fontId="129" fillId="0" borderId="0" xfId="0" applyNumberFormat="1" applyFont="1" applyBorder="1" applyAlignment="1">
      <alignment horizontal="center"/>
    </xf>
    <xf numFmtId="0" fontId="61" fillId="0" borderId="0" xfId="2" applyNumberFormat="1" applyFont="1" applyAlignment="1">
      <alignment horizontal="centerContinuous" vertical="center" wrapText="1"/>
    </xf>
    <xf numFmtId="0" fontId="23" fillId="0" borderId="19" xfId="2" applyNumberFormat="1" applyFont="1" applyBorder="1" applyAlignment="1">
      <alignment horizontal="centerContinuous" vertical="center"/>
    </xf>
    <xf numFmtId="0" fontId="23" fillId="0" borderId="23" xfId="2" applyNumberFormat="1" applyFont="1" applyBorder="1" applyAlignment="1">
      <alignment horizontal="centerContinuous" vertical="center"/>
    </xf>
    <xf numFmtId="0" fontId="23" fillId="0" borderId="23" xfId="2" applyNumberFormat="1" applyFont="1" applyBorder="1" applyAlignment="1">
      <alignment horizontal="centerContinuous" vertical="center" wrapText="1"/>
    </xf>
    <xf numFmtId="0" fontId="23" fillId="0" borderId="0" xfId="2" applyNumberFormat="1" applyFont="1" applyBorder="1" applyAlignment="1">
      <alignment vertical="center"/>
    </xf>
    <xf numFmtId="0" fontId="23" fillId="0" borderId="0" xfId="2" applyNumberFormat="1" applyFont="1" applyBorder="1" applyAlignment="1">
      <alignment horizontal="center" vertical="center"/>
    </xf>
    <xf numFmtId="263" fontId="23" fillId="0" borderId="0" xfId="2" applyNumberFormat="1" applyFont="1" applyBorder="1" applyAlignment="1">
      <alignment horizontal="right" vertical="center"/>
    </xf>
    <xf numFmtId="263" fontId="66" fillId="0" borderId="0" xfId="2" applyNumberFormat="1" applyFont="1" applyBorder="1" applyAlignment="1">
      <alignment horizontal="right" vertical="center"/>
    </xf>
    <xf numFmtId="0" fontId="23" fillId="0" borderId="0" xfId="2" applyNumberFormat="1" applyFont="1" applyBorder="1" applyAlignment="1">
      <alignment horizontal="left" vertical="center" indent="1"/>
    </xf>
    <xf numFmtId="0" fontId="23" fillId="0" borderId="0" xfId="2" applyNumberFormat="1" applyFont="1" applyBorder="1" applyAlignment="1">
      <alignment horizontal="left" vertical="center" indent="2"/>
    </xf>
    <xf numFmtId="263" fontId="22" fillId="0" borderId="0" xfId="2" applyNumberFormat="1" applyFont="1" applyBorder="1" applyAlignment="1">
      <alignment horizontal="centerContinuous" vertical="center"/>
    </xf>
    <xf numFmtId="263" fontId="66" fillId="0" borderId="0" xfId="2" applyNumberFormat="1" applyFont="1" applyBorder="1" applyAlignment="1">
      <alignment horizontal="centerContinuous" vertical="center"/>
    </xf>
    <xf numFmtId="0" fontId="22" fillId="0" borderId="0" xfId="2" applyNumberFormat="1" applyFont="1" applyBorder="1" applyAlignment="1">
      <alignment vertical="center"/>
    </xf>
    <xf numFmtId="0" fontId="81" fillId="0" borderId="0" xfId="2" applyFont="1" applyAlignment="1">
      <alignment horizontal="centerContinuous" vertical="center"/>
    </xf>
    <xf numFmtId="0" fontId="39" fillId="0" borderId="0" xfId="2" applyFont="1" applyAlignment="1">
      <alignment horizontal="centerContinuous" vertical="center"/>
    </xf>
    <xf numFmtId="0" fontId="24" fillId="0" borderId="86" xfId="10" applyFont="1" applyFill="1" applyBorder="1" applyAlignment="1">
      <alignment horizontal="centerContinuous" vertical="center"/>
    </xf>
    <xf numFmtId="0" fontId="24" fillId="0" borderId="87" xfId="10" applyFont="1" applyFill="1" applyBorder="1" applyAlignment="1">
      <alignment horizontal="centerContinuous" vertical="center"/>
    </xf>
    <xf numFmtId="0" fontId="13" fillId="0" borderId="5" xfId="10" applyNumberFormat="1" applyFont="1" applyFill="1" applyBorder="1" applyAlignment="1" applyProtection="1">
      <alignment horizontal="left" vertical="center"/>
    </xf>
    <xf numFmtId="0" fontId="13" fillId="0" borderId="34" xfId="10" applyNumberFormat="1" applyFont="1" applyFill="1" applyBorder="1" applyAlignment="1" applyProtection="1">
      <alignment horizontal="left" vertical="center"/>
    </xf>
    <xf numFmtId="237" fontId="13" fillId="0" borderId="5" xfId="10" applyNumberFormat="1" applyFont="1" applyFill="1" applyBorder="1" applyAlignment="1" applyProtection="1">
      <alignment horizontal="left" vertical="center"/>
    </xf>
    <xf numFmtId="0" fontId="13" fillId="0" borderId="0" xfId="0" applyFont="1" applyAlignment="1">
      <alignment horizontal="left" vertical="top"/>
    </xf>
    <xf numFmtId="0" fontId="13" fillId="0" borderId="0" xfId="10" applyFont="1" applyFill="1" applyAlignment="1">
      <alignment horizontal="left" vertical="top"/>
    </xf>
    <xf numFmtId="0" fontId="13" fillId="0" borderId="0" xfId="0" applyFont="1" applyFill="1" applyAlignment="1">
      <alignment horizontal="left" vertical="top"/>
    </xf>
    <xf numFmtId="0" fontId="24" fillId="0" borderId="2" xfId="0" applyFont="1" applyFill="1" applyBorder="1" applyAlignment="1">
      <alignment horizontal="centerContinuous" vertical="center"/>
    </xf>
    <xf numFmtId="0" fontId="24" fillId="0" borderId="4" xfId="0" applyFont="1" applyFill="1" applyBorder="1" applyAlignment="1">
      <alignment horizontal="centerContinuous" vertical="center"/>
    </xf>
    <xf numFmtId="0" fontId="2" fillId="0" borderId="0" xfId="1" applyFill="1" applyAlignment="1">
      <alignment horizontal="left" indent="2"/>
    </xf>
    <xf numFmtId="0" fontId="98" fillId="0" borderId="0" xfId="1" applyFont="1" applyFill="1" applyAlignment="1">
      <alignment horizontal="left" indent="2"/>
    </xf>
    <xf numFmtId="170" fontId="13" fillId="0" borderId="0" xfId="2" quotePrefix="1" applyNumberFormat="1" applyFont="1" applyBorder="1" applyAlignment="1">
      <alignment horizontal="center" vertical="center"/>
    </xf>
    <xf numFmtId="170" fontId="13" fillId="0" borderId="6" xfId="2" quotePrefix="1" applyNumberFormat="1" applyFont="1" applyBorder="1" applyAlignment="1">
      <alignment horizontal="center" vertical="center"/>
    </xf>
    <xf numFmtId="0" fontId="13" fillId="0" borderId="4" xfId="2" applyNumberFormat="1" applyFont="1" applyBorder="1" applyAlignment="1">
      <alignment horizontal="center" vertical="center" wrapText="1"/>
    </xf>
    <xf numFmtId="0" fontId="46" fillId="0" borderId="0" xfId="0" applyFont="1" applyFill="1" applyBorder="1"/>
    <xf numFmtId="0" fontId="13" fillId="0" borderId="56" xfId="0" applyFont="1" applyBorder="1" applyAlignment="1">
      <alignment horizontal="center" wrapText="1"/>
    </xf>
    <xf numFmtId="164" fontId="29" fillId="0" borderId="0" xfId="2" applyNumberFormat="1" applyFont="1" applyBorder="1" applyAlignment="1">
      <alignment horizontal="left" vertical="center" indent="1"/>
    </xf>
    <xf numFmtId="164" fontId="29" fillId="0" borderId="11" xfId="2" applyNumberFormat="1" applyFont="1" applyBorder="1" applyAlignment="1">
      <alignment horizontal="left" vertical="center" indent="1"/>
    </xf>
    <xf numFmtId="1" fontId="48" fillId="0" borderId="74" xfId="14" applyNumberFormat="1" applyFont="1" applyFill="1" applyBorder="1" applyAlignment="1" applyProtection="1">
      <alignment horizontal="centerContinuous" vertical="center"/>
      <protection hidden="1"/>
    </xf>
    <xf numFmtId="218" fontId="13" fillId="0" borderId="6" xfId="2" applyNumberFormat="1" applyFont="1" applyFill="1" applyBorder="1" applyAlignment="1">
      <alignment horizontal="center" vertical="center"/>
    </xf>
    <xf numFmtId="218" fontId="13" fillId="0" borderId="0" xfId="2" applyNumberFormat="1" applyFont="1" applyFill="1" applyBorder="1" applyAlignment="1">
      <alignment horizontal="center" vertical="center"/>
    </xf>
    <xf numFmtId="218" fontId="13" fillId="0" borderId="27" xfId="2" applyNumberFormat="1" applyFont="1" applyFill="1" applyBorder="1" applyAlignment="1">
      <alignment horizontal="center" vertical="center"/>
    </xf>
    <xf numFmtId="222" fontId="24" fillId="0" borderId="20" xfId="24" applyFont="1" applyFill="1" applyBorder="1" applyAlignment="1" applyProtection="1">
      <alignment horizontal="center" vertical="center"/>
    </xf>
    <xf numFmtId="0" fontId="13" fillId="0" borderId="16" xfId="2" applyNumberFormat="1" applyFont="1" applyBorder="1" applyAlignment="1">
      <alignment horizontal="centerContinuous" vertical="center" wrapText="1"/>
    </xf>
    <xf numFmtId="0" fontId="13" fillId="0" borderId="41" xfId="2" applyNumberFormat="1" applyFont="1" applyFill="1" applyBorder="1" applyAlignment="1">
      <alignment horizontal="centerContinuous" vertical="center" wrapText="1"/>
    </xf>
    <xf numFmtId="0" fontId="13" fillId="0" borderId="37" xfId="2" applyNumberFormat="1" applyFont="1" applyFill="1" applyBorder="1" applyAlignment="1">
      <alignment horizontal="centerContinuous" vertical="center" wrapText="1"/>
    </xf>
    <xf numFmtId="0" fontId="13" fillId="0" borderId="36" xfId="2" applyNumberFormat="1" applyFont="1" applyFill="1" applyBorder="1" applyAlignment="1">
      <alignment horizontal="centerContinuous" vertical="center" wrapText="1"/>
    </xf>
    <xf numFmtId="0" fontId="30" fillId="0" borderId="0" xfId="19" applyFont="1" applyFill="1" applyAlignment="1">
      <alignment horizontal="centerContinuous" vertical="center" wrapText="1"/>
    </xf>
    <xf numFmtId="0" fontId="30" fillId="0" borderId="0" xfId="19" applyFont="1" applyFill="1" applyAlignment="1">
      <alignment horizontal="centerContinuous" vertical="center"/>
    </xf>
    <xf numFmtId="0" fontId="24" fillId="0" borderId="0" xfId="19" applyFont="1" applyFill="1" applyAlignment="1">
      <alignment horizontal="centerContinuous" vertical="center"/>
    </xf>
    <xf numFmtId="0" fontId="30" fillId="0" borderId="0" xfId="19" applyFont="1" applyFill="1" applyBorder="1" applyAlignment="1">
      <alignment horizontal="centerContinuous" vertical="center"/>
    </xf>
    <xf numFmtId="0" fontId="21" fillId="0" borderId="0" xfId="20" applyFont="1" applyAlignment="1">
      <alignment horizontal="centerContinuous" vertical="center" wrapText="1"/>
    </xf>
    <xf numFmtId="0" fontId="23" fillId="0" borderId="0" xfId="20" applyFont="1" applyBorder="1"/>
    <xf numFmtId="0" fontId="28" fillId="0" borderId="0" xfId="20" applyFont="1"/>
    <xf numFmtId="0" fontId="23" fillId="0" borderId="19" xfId="20" applyFont="1" applyFill="1" applyBorder="1" applyAlignment="1">
      <alignment horizontal="centerContinuous"/>
    </xf>
    <xf numFmtId="0" fontId="23" fillId="0" borderId="5" xfId="20" applyFont="1" applyBorder="1" applyAlignment="1"/>
    <xf numFmtId="0" fontId="22" fillId="0" borderId="74" xfId="2" applyFont="1" applyBorder="1" applyAlignment="1">
      <alignment horizontal="centerContinuous" vertical="center"/>
    </xf>
    <xf numFmtId="0" fontId="22" fillId="0" borderId="67" xfId="2" applyFont="1" applyBorder="1" applyAlignment="1">
      <alignment horizontal="centerContinuous" vertical="center"/>
    </xf>
    <xf numFmtId="0" fontId="22" fillId="0" borderId="75" xfId="2" applyFont="1" applyFill="1" applyBorder="1" applyAlignment="1">
      <alignment horizontal="centerContinuous" vertical="center"/>
    </xf>
    <xf numFmtId="0" fontId="28" fillId="0" borderId="0" xfId="2" applyFont="1"/>
    <xf numFmtId="0" fontId="23" fillId="0" borderId="6" xfId="20" applyFont="1" applyBorder="1" applyAlignment="1">
      <alignment horizontal="center" vertical="center"/>
    </xf>
    <xf numFmtId="252" fontId="23" fillId="0" borderId="0" xfId="2" applyNumberFormat="1" applyFont="1" applyBorder="1" applyAlignment="1">
      <alignment vertical="center"/>
    </xf>
    <xf numFmtId="252" fontId="23" fillId="0" borderId="6" xfId="2" applyNumberFormat="1" applyFont="1" applyBorder="1" applyAlignment="1">
      <alignment vertical="center"/>
    </xf>
    <xf numFmtId="252" fontId="23" fillId="0" borderId="0" xfId="2" applyNumberFormat="1" applyFont="1"/>
    <xf numFmtId="0" fontId="28" fillId="0" borderId="6" xfId="20" applyFont="1" applyFill="1" applyBorder="1" applyAlignment="1">
      <alignment horizontal="center" vertical="center"/>
    </xf>
    <xf numFmtId="0" fontId="28" fillId="0" borderId="6" xfId="20" applyFont="1" applyBorder="1" applyAlignment="1">
      <alignment horizontal="center" vertical="center"/>
    </xf>
    <xf numFmtId="0" fontId="131" fillId="0" borderId="5" xfId="20" applyFont="1" applyBorder="1" applyAlignment="1">
      <alignment horizontal="centerContinuous" vertical="center"/>
    </xf>
    <xf numFmtId="0" fontId="28" fillId="0" borderId="0" xfId="20" applyFont="1" applyBorder="1" applyAlignment="1">
      <alignment horizontal="centerContinuous" vertical="center"/>
    </xf>
    <xf numFmtId="252" fontId="23" fillId="0" borderId="0" xfId="2" applyNumberFormat="1" applyFont="1" applyBorder="1" applyAlignment="1">
      <alignment horizontal="centerContinuous" vertical="center"/>
    </xf>
    <xf numFmtId="252" fontId="23" fillId="0" borderId="15" xfId="2" applyNumberFormat="1" applyFont="1" applyFill="1" applyBorder="1" applyAlignment="1">
      <alignment horizontal="centerContinuous" vertical="center"/>
    </xf>
    <xf numFmtId="0" fontId="22" fillId="0" borderId="89" xfId="2" applyFont="1" applyFill="1" applyBorder="1" applyAlignment="1">
      <alignment horizontal="centerContinuous" vertical="center"/>
    </xf>
    <xf numFmtId="252" fontId="23" fillId="0" borderId="0" xfId="2" applyNumberFormat="1" applyFont="1" applyFill="1" applyBorder="1" applyAlignment="1">
      <alignment vertical="center"/>
    </xf>
    <xf numFmtId="250" fontId="23" fillId="0" borderId="0" xfId="22" applyNumberFormat="1" applyFont="1" applyFill="1" applyBorder="1" applyAlignment="1">
      <alignment horizontal="right" vertical="center"/>
    </xf>
    <xf numFmtId="252" fontId="23" fillId="0" borderId="0" xfId="22" applyNumberFormat="1" applyFont="1" applyFill="1" applyBorder="1"/>
    <xf numFmtId="252" fontId="23" fillId="0" borderId="14" xfId="22" applyNumberFormat="1" applyFont="1" applyFill="1" applyBorder="1"/>
    <xf numFmtId="252" fontId="23" fillId="0" borderId="6" xfId="22" applyNumberFormat="1" applyFont="1" applyFill="1" applyBorder="1"/>
    <xf numFmtId="252" fontId="23" fillId="0" borderId="14" xfId="2" applyNumberFormat="1" applyFont="1" applyBorder="1" applyAlignment="1">
      <alignment vertical="center"/>
    </xf>
    <xf numFmtId="0" fontId="23" fillId="0" borderId="74" xfId="2" applyFont="1" applyBorder="1" applyAlignment="1">
      <alignment horizontal="centerContinuous" vertical="center"/>
    </xf>
    <xf numFmtId="0" fontId="23" fillId="0" borderId="67" xfId="2" applyFont="1" applyBorder="1" applyAlignment="1">
      <alignment horizontal="centerContinuous" vertical="center"/>
    </xf>
    <xf numFmtId="0" fontId="23" fillId="0" borderId="75" xfId="2" applyFont="1" applyFill="1" applyBorder="1" applyAlignment="1">
      <alignment horizontal="centerContinuous" vertical="center"/>
    </xf>
    <xf numFmtId="250" fontId="23" fillId="0" borderId="0" xfId="22" applyNumberFormat="1" applyFont="1" applyFill="1" applyBorder="1" applyAlignment="1">
      <alignment vertical="center"/>
    </xf>
    <xf numFmtId="0" fontId="28" fillId="0" borderId="24" xfId="20" applyFont="1" applyBorder="1" applyAlignment="1">
      <alignment horizontal="center" vertical="center"/>
    </xf>
    <xf numFmtId="252" fontId="23" fillId="0" borderId="17" xfId="2" applyNumberFormat="1" applyFont="1" applyBorder="1" applyAlignment="1">
      <alignment vertical="center"/>
    </xf>
    <xf numFmtId="252" fontId="23" fillId="0" borderId="24" xfId="2" applyNumberFormat="1" applyFont="1" applyBorder="1" applyAlignment="1">
      <alignment vertical="center"/>
    </xf>
    <xf numFmtId="0" fontId="13" fillId="0" borderId="0" xfId="20" applyFont="1" applyAlignment="1">
      <alignment horizontal="left" vertical="center"/>
    </xf>
    <xf numFmtId="0" fontId="28" fillId="0" borderId="0" xfId="2" applyFont="1" applyAlignment="1">
      <alignment horizontal="left" vertical="center"/>
    </xf>
    <xf numFmtId="0" fontId="125" fillId="0" borderId="0" xfId="2" applyFont="1" applyAlignment="1">
      <alignment horizontal="left" vertical="center"/>
    </xf>
    <xf numFmtId="0" fontId="125" fillId="0" borderId="0" xfId="2" quotePrefix="1" applyFont="1" applyAlignment="1">
      <alignment horizontal="left" vertical="center"/>
    </xf>
    <xf numFmtId="0" fontId="56" fillId="0" borderId="0" xfId="0" applyFont="1" applyFill="1"/>
    <xf numFmtId="1" fontId="46" fillId="0" borderId="0" xfId="0" applyNumberFormat="1" applyFont="1" applyFill="1" applyBorder="1"/>
    <xf numFmtId="0" fontId="24" fillId="0" borderId="0" xfId="2" applyFont="1" applyAlignment="1">
      <alignment vertical="center"/>
    </xf>
    <xf numFmtId="0" fontId="98" fillId="0" borderId="0" xfId="1" applyFont="1" applyBorder="1"/>
    <xf numFmtId="0" fontId="46" fillId="0" borderId="5" xfId="0" applyFont="1" applyBorder="1"/>
    <xf numFmtId="0" fontId="13" fillId="0" borderId="0" xfId="2" applyFont="1" applyFill="1" applyAlignment="1">
      <alignment horizontal="right" vertical="center"/>
    </xf>
    <xf numFmtId="0" fontId="13" fillId="0" borderId="0" xfId="2" quotePrefix="1" applyFont="1" applyFill="1" applyAlignment="1">
      <alignment vertical="center"/>
    </xf>
    <xf numFmtId="226" fontId="88" fillId="0" borderId="0" xfId="18" applyNumberFormat="1" applyFont="1" applyFill="1" applyAlignment="1">
      <alignment horizontal="center" vertical="center"/>
    </xf>
    <xf numFmtId="227" fontId="88" fillId="0" borderId="0" xfId="18" applyNumberFormat="1" applyFont="1" applyFill="1" applyAlignment="1">
      <alignment horizontal="center" vertical="center"/>
    </xf>
    <xf numFmtId="0" fontId="13" fillId="0" borderId="0" xfId="2" applyNumberFormat="1" applyFont="1" applyFill="1" applyAlignment="1">
      <alignment vertical="center"/>
    </xf>
    <xf numFmtId="170" fontId="13" fillId="0" borderId="0" xfId="2" applyNumberFormat="1" applyFont="1" applyFill="1" applyAlignment="1">
      <alignment horizontal="center" vertical="center"/>
    </xf>
    <xf numFmtId="0" fontId="24" fillId="0" borderId="9" xfId="2" applyFont="1" applyFill="1" applyBorder="1" applyAlignment="1">
      <alignment horizontal="center" vertical="top"/>
    </xf>
    <xf numFmtId="167" fontId="24" fillId="0" borderId="0" xfId="2" applyNumberFormat="1" applyFont="1" applyFill="1" applyAlignment="1">
      <alignment horizontal="center" vertical="top"/>
    </xf>
    <xf numFmtId="0" fontId="23" fillId="0" borderId="6" xfId="2" applyFont="1" applyFill="1" applyBorder="1" applyAlignment="1">
      <alignment horizontal="left" vertical="top"/>
    </xf>
    <xf numFmtId="0" fontId="65" fillId="0" borderId="0" xfId="1" applyNumberFormat="1" applyFont="1" applyFill="1" applyBorder="1" applyProtection="1">
      <protection hidden="1"/>
    </xf>
    <xf numFmtId="167" fontId="39" fillId="0" borderId="9" xfId="2" applyNumberFormat="1" applyFont="1" applyFill="1" applyBorder="1" applyAlignment="1">
      <alignment horizontal="center" vertical="top"/>
    </xf>
    <xf numFmtId="167" fontId="39" fillId="0" borderId="0" xfId="2" applyNumberFormat="1" applyFont="1" applyFill="1" applyBorder="1" applyAlignment="1">
      <alignment horizontal="center" vertical="top"/>
    </xf>
    <xf numFmtId="0" fontId="39" fillId="0" borderId="30" xfId="2" applyFont="1" applyBorder="1" applyAlignment="1">
      <alignment horizontal="center" vertical="top"/>
    </xf>
    <xf numFmtId="0" fontId="23" fillId="0" borderId="6" xfId="2" applyFont="1" applyBorder="1"/>
    <xf numFmtId="0" fontId="23" fillId="0" borderId="0" xfId="2" applyFont="1" applyAlignment="1">
      <alignment vertical="top"/>
    </xf>
    <xf numFmtId="0" fontId="23" fillId="0" borderId="6" xfId="2" applyFont="1" applyBorder="1" applyAlignment="1">
      <alignment horizontal="left"/>
    </xf>
    <xf numFmtId="0" fontId="23" fillId="0" borderId="6" xfId="2" applyFont="1" applyBorder="1" applyAlignment="1"/>
    <xf numFmtId="176" fontId="13" fillId="0" borderId="0" xfId="2" applyNumberFormat="1" applyFont="1" applyFill="1" applyAlignment="1">
      <alignment horizontal="center" vertical="center"/>
    </xf>
    <xf numFmtId="0" fontId="23" fillId="0" borderId="0" xfId="0" applyFont="1" applyAlignment="1">
      <alignment vertical="top"/>
    </xf>
    <xf numFmtId="0" fontId="47" fillId="0" borderId="0" xfId="0" applyFont="1" applyBorder="1" applyAlignment="1">
      <alignment vertical="top"/>
    </xf>
    <xf numFmtId="0" fontId="23" fillId="0" borderId="0" xfId="0" applyFont="1" applyBorder="1" applyAlignment="1">
      <alignment vertical="top"/>
    </xf>
    <xf numFmtId="0" fontId="47" fillId="0" borderId="0" xfId="0" applyFont="1"/>
    <xf numFmtId="0" fontId="23" fillId="0" borderId="0" xfId="0" applyFont="1" applyFill="1" applyBorder="1" applyAlignment="1">
      <alignment horizontal="left" vertical="top"/>
    </xf>
    <xf numFmtId="0" fontId="23" fillId="0" borderId="0" xfId="0" applyFont="1"/>
    <xf numFmtId="173" fontId="132" fillId="0" borderId="0" xfId="2" applyNumberFormat="1" applyFont="1" applyBorder="1" applyAlignment="1">
      <alignment horizontal="center" vertical="center"/>
    </xf>
    <xf numFmtId="0" fontId="23" fillId="0" borderId="0" xfId="2" applyFont="1" applyAlignment="1">
      <alignment horizontal="right" vertical="top"/>
    </xf>
    <xf numFmtId="0" fontId="23" fillId="0" borderId="0" xfId="2" applyFont="1" applyFill="1" applyAlignment="1">
      <alignment vertical="top"/>
    </xf>
    <xf numFmtId="0" fontId="23" fillId="0" borderId="0" xfId="2" applyFont="1" applyAlignment="1">
      <alignment horizontal="left" vertical="top"/>
    </xf>
    <xf numFmtId="173" fontId="23" fillId="0" borderId="0" xfId="2" applyNumberFormat="1" applyFont="1" applyAlignment="1">
      <alignment vertical="center"/>
    </xf>
    <xf numFmtId="164" fontId="39" fillId="2" borderId="0" xfId="2" applyNumberFormat="1" applyFont="1" applyFill="1" applyBorder="1"/>
    <xf numFmtId="164" fontId="24" fillId="2" borderId="0" xfId="5" applyNumberFormat="1" applyFont="1" applyFill="1" applyBorder="1"/>
    <xf numFmtId="164" fontId="24" fillId="2" borderId="0" xfId="5" applyNumberFormat="1" applyFont="1" applyFill="1" applyBorder="1" applyAlignment="1">
      <alignment horizontal="center"/>
    </xf>
    <xf numFmtId="164" fontId="24" fillId="2" borderId="6" xfId="5" applyNumberFormat="1" applyFont="1" applyFill="1" applyBorder="1" applyAlignment="1">
      <alignment horizontal="left" vertical="center"/>
    </xf>
    <xf numFmtId="164" fontId="23" fillId="2" borderId="6" xfId="5" applyNumberFormat="1" applyFont="1" applyFill="1" applyBorder="1" applyAlignment="1">
      <alignment horizontal="left" vertical="top"/>
    </xf>
    <xf numFmtId="0" fontId="23" fillId="2" borderId="9" xfId="2" applyFont="1" applyFill="1" applyBorder="1" applyAlignment="1">
      <alignment horizontal="center" vertical="top"/>
    </xf>
    <xf numFmtId="167" fontId="23" fillId="2" borderId="0" xfId="2" applyNumberFormat="1" applyFont="1" applyFill="1" applyAlignment="1">
      <alignment horizontal="center" vertical="top"/>
    </xf>
    <xf numFmtId="0" fontId="23" fillId="2" borderId="0" xfId="2" applyFont="1" applyFill="1"/>
    <xf numFmtId="0" fontId="23" fillId="2" borderId="6" xfId="2" applyFont="1" applyFill="1" applyBorder="1" applyAlignment="1">
      <alignment horizontal="left" vertical="top"/>
    </xf>
    <xf numFmtId="0" fontId="23" fillId="2" borderId="0" xfId="2" applyFont="1" applyFill="1" applyBorder="1" applyAlignment="1">
      <alignment horizontal="center" vertical="center"/>
    </xf>
    <xf numFmtId="167" fontId="23" fillId="2" borderId="0" xfId="2" applyNumberFormat="1" applyFont="1" applyFill="1" applyAlignment="1">
      <alignment horizontal="center" vertical="center"/>
    </xf>
    <xf numFmtId="0" fontId="47" fillId="2" borderId="0" xfId="2" applyFont="1" applyFill="1" applyBorder="1" applyAlignment="1">
      <alignment horizontal="left" vertical="top"/>
    </xf>
    <xf numFmtId="0" fontId="23" fillId="2" borderId="0" xfId="2" applyFont="1" applyFill="1" applyBorder="1" applyAlignment="1">
      <alignment horizontal="center" vertical="top"/>
    </xf>
    <xf numFmtId="164" fontId="24" fillId="2" borderId="29" xfId="5" applyNumberFormat="1" applyFont="1" applyFill="1" applyBorder="1" applyAlignment="1">
      <alignment horizontal="left" vertical="top"/>
    </xf>
    <xf numFmtId="0" fontId="24" fillId="2" borderId="29" xfId="2" applyFont="1" applyFill="1" applyBorder="1" applyAlignment="1">
      <alignment horizontal="left" vertical="top"/>
    </xf>
    <xf numFmtId="0" fontId="13" fillId="0" borderId="0" xfId="9" applyFont="1" applyFill="1" applyAlignment="1">
      <alignment horizontal="left" vertical="center"/>
    </xf>
    <xf numFmtId="183" fontId="13" fillId="0" borderId="0" xfId="9" applyNumberFormat="1" applyFont="1" applyFill="1" applyAlignment="1">
      <alignment horizontal="left" vertical="center"/>
    </xf>
    <xf numFmtId="0" fontId="32" fillId="0" borderId="16" xfId="2" applyFont="1" applyFill="1" applyBorder="1" applyAlignment="1">
      <alignment vertical="center"/>
    </xf>
    <xf numFmtId="213" fontId="13" fillId="0" borderId="73" xfId="2" applyNumberFormat="1" applyFont="1" applyFill="1" applyBorder="1" applyAlignment="1">
      <alignment vertical="center"/>
    </xf>
    <xf numFmtId="256" fontId="52" fillId="0" borderId="0" xfId="24" applyNumberFormat="1" applyFont="1" applyFill="1" applyAlignment="1" applyProtection="1">
      <alignment horizontal="right" vertical="center"/>
    </xf>
    <xf numFmtId="167" fontId="24" fillId="2" borderId="0" xfId="2" applyNumberFormat="1" applyFont="1" applyFill="1"/>
    <xf numFmtId="0" fontId="23" fillId="2" borderId="0" xfId="7" applyFont="1" applyFill="1" applyAlignment="1">
      <alignment horizontal="left" vertical="center"/>
    </xf>
    <xf numFmtId="0" fontId="49" fillId="0" borderId="17" xfId="2" applyNumberFormat="1" applyFont="1" applyBorder="1" applyAlignment="1">
      <alignment horizontal="left" vertical="center"/>
    </xf>
    <xf numFmtId="0" fontId="30" fillId="0" borderId="17" xfId="2" applyFont="1" applyBorder="1"/>
    <xf numFmtId="0" fontId="49" fillId="0" borderId="24" xfId="2" applyNumberFormat="1" applyFont="1" applyBorder="1" applyAlignment="1">
      <alignment horizontal="right" vertical="center"/>
    </xf>
    <xf numFmtId="0" fontId="61" fillId="0" borderId="0" xfId="2" applyFont="1" applyAlignment="1">
      <alignment horizontal="centerContinuous" vertical="center"/>
    </xf>
    <xf numFmtId="0" fontId="133" fillId="0" borderId="0" xfId="0" applyFont="1"/>
    <xf numFmtId="0" fontId="23" fillId="0" borderId="0" xfId="2" applyNumberFormat="1" applyFont="1" applyFill="1" applyAlignment="1">
      <alignment horizontal="left" vertical="center"/>
    </xf>
    <xf numFmtId="0" fontId="23" fillId="0" borderId="0" xfId="2" applyNumberFormat="1" applyFont="1" applyBorder="1" applyAlignment="1">
      <alignment horizontal="left" vertical="center"/>
    </xf>
    <xf numFmtId="263" fontId="23" fillId="0" borderId="0" xfId="2" applyNumberFormat="1" applyFont="1" applyBorder="1" applyAlignment="1">
      <alignment horizontal="left" vertical="center"/>
    </xf>
    <xf numFmtId="263" fontId="66" fillId="0" borderId="0" xfId="2" applyNumberFormat="1" applyFont="1" applyBorder="1" applyAlignment="1">
      <alignment horizontal="left" vertical="center"/>
    </xf>
    <xf numFmtId="0" fontId="23" fillId="0" borderId="0" xfId="2" applyFont="1" applyAlignment="1">
      <alignment horizontal="left"/>
    </xf>
    <xf numFmtId="0" fontId="23" fillId="0" borderId="0" xfId="2" applyNumberFormat="1" applyFont="1" applyAlignment="1">
      <alignment horizontal="left" vertical="center"/>
    </xf>
    <xf numFmtId="263" fontId="23" fillId="0" borderId="0" xfId="2" applyNumberFormat="1" applyFont="1" applyAlignment="1">
      <alignment horizontal="left" vertical="center"/>
    </xf>
    <xf numFmtId="263" fontId="66" fillId="0" borderId="0" xfId="2" applyNumberFormat="1" applyFont="1" applyAlignment="1">
      <alignment horizontal="left" vertical="center"/>
    </xf>
    <xf numFmtId="0" fontId="51" fillId="0" borderId="0" xfId="1" applyNumberFormat="1" applyFont="1" applyFill="1" applyBorder="1" applyAlignment="1" applyProtection="1">
      <alignment horizontal="left"/>
      <protection hidden="1"/>
    </xf>
    <xf numFmtId="0" fontId="111" fillId="0" borderId="0" xfId="23" applyFont="1" applyFill="1" applyAlignment="1">
      <alignment horizontal="center" vertical="center"/>
    </xf>
    <xf numFmtId="172" fontId="32" fillId="0" borderId="0" xfId="23" applyNumberFormat="1" applyFont="1" applyFill="1" applyAlignment="1">
      <alignment horizontal="center" vertical="center"/>
    </xf>
    <xf numFmtId="172" fontId="49" fillId="0" borderId="0" xfId="23" applyNumberFormat="1" applyFont="1" applyFill="1" applyAlignment="1">
      <alignment horizontal="center"/>
    </xf>
    <xf numFmtId="2" fontId="13" fillId="0" borderId="0" xfId="2" applyNumberFormat="1" applyFont="1" applyFill="1" applyAlignment="1">
      <alignment horizontal="center" vertical="center"/>
    </xf>
    <xf numFmtId="0" fontId="30" fillId="0" borderId="14" xfId="20" applyFont="1" applyBorder="1" applyAlignment="1">
      <alignment horizontal="center" vertical="center" wrapText="1"/>
    </xf>
    <xf numFmtId="0" fontId="24" fillId="0" borderId="0" xfId="20" applyFont="1" applyBorder="1" applyAlignment="1">
      <alignment horizontal="center" vertical="center"/>
    </xf>
    <xf numFmtId="0" fontId="23" fillId="0" borderId="0" xfId="20" applyFont="1" applyAlignment="1">
      <alignment horizontal="center" vertical="center"/>
    </xf>
    <xf numFmtId="0" fontId="24" fillId="0" borderId="0" xfId="20" applyFont="1" applyAlignment="1">
      <alignment horizontal="center" vertical="center"/>
    </xf>
    <xf numFmtId="0" fontId="13" fillId="0" borderId="65" xfId="20" applyFont="1" applyFill="1" applyBorder="1" applyAlignment="1">
      <alignment horizontal="center" vertical="center"/>
    </xf>
    <xf numFmtId="0" fontId="24" fillId="0" borderId="26" xfId="20" applyFont="1" applyFill="1" applyBorder="1" applyAlignment="1">
      <alignment horizontal="center" vertical="center"/>
    </xf>
    <xf numFmtId="0" fontId="24" fillId="0" borderId="4" xfId="20" applyFont="1" applyFill="1" applyBorder="1" applyAlignment="1">
      <alignment horizontal="center" vertical="center"/>
    </xf>
    <xf numFmtId="0" fontId="13" fillId="0" borderId="41" xfId="20" applyFont="1" applyFill="1" applyBorder="1" applyAlignment="1">
      <alignment horizontal="center" vertical="center" wrapText="1"/>
    </xf>
    <xf numFmtId="0" fontId="24" fillId="0" borderId="38" xfId="20" applyFont="1" applyFill="1" applyBorder="1" applyAlignment="1">
      <alignment horizontal="center" vertical="center"/>
    </xf>
    <xf numFmtId="0" fontId="13" fillId="0" borderId="1" xfId="2" applyNumberFormat="1" applyFont="1" applyFill="1" applyBorder="1" applyAlignment="1">
      <alignment horizontal="center" vertical="center" wrapText="1"/>
    </xf>
    <xf numFmtId="0" fontId="13" fillId="0" borderId="21" xfId="2" applyNumberFormat="1" applyFont="1" applyFill="1" applyBorder="1" applyAlignment="1">
      <alignment horizontal="center" vertical="center" wrapText="1"/>
    </xf>
    <xf numFmtId="0" fontId="13" fillId="0" borderId="5" xfId="2" applyNumberFormat="1" applyFont="1" applyFill="1" applyBorder="1" applyAlignment="1">
      <alignment horizontal="center" vertical="center" wrapText="1"/>
    </xf>
    <xf numFmtId="0" fontId="13" fillId="0" borderId="15" xfId="2" applyNumberFormat="1" applyFont="1" applyFill="1" applyBorder="1" applyAlignment="1">
      <alignment horizontal="center" vertical="center" wrapText="1"/>
    </xf>
    <xf numFmtId="0" fontId="13" fillId="0" borderId="16" xfId="2" applyNumberFormat="1" applyFont="1" applyFill="1" applyBorder="1" applyAlignment="1">
      <alignment horizontal="center" vertical="center" wrapText="1"/>
    </xf>
    <xf numFmtId="0" fontId="13" fillId="0" borderId="19" xfId="2" applyNumberFormat="1" applyFont="1" applyFill="1" applyBorder="1" applyAlignment="1">
      <alignment horizontal="center" vertical="center" wrapText="1"/>
    </xf>
    <xf numFmtId="0" fontId="13" fillId="0" borderId="8" xfId="2" applyNumberFormat="1" applyFont="1" applyFill="1" applyBorder="1" applyAlignment="1">
      <alignment horizontal="center" vertical="center" wrapText="1"/>
    </xf>
    <xf numFmtId="0" fontId="24" fillId="0" borderId="47" xfId="2" applyFont="1" applyFill="1" applyBorder="1" applyAlignment="1">
      <alignment horizontal="center" vertical="center" wrapText="1"/>
    </xf>
    <xf numFmtId="0" fontId="13" fillId="0" borderId="30" xfId="2" applyNumberFormat="1" applyFont="1" applyFill="1" applyBorder="1" applyAlignment="1">
      <alignment horizontal="center" vertical="center" wrapText="1"/>
    </xf>
    <xf numFmtId="0" fontId="24" fillId="0" borderId="28" xfId="2" applyFont="1" applyFill="1" applyBorder="1" applyAlignment="1">
      <alignment horizontal="center" vertical="center" wrapText="1"/>
    </xf>
    <xf numFmtId="0" fontId="24" fillId="0" borderId="21" xfId="2" applyFont="1" applyFill="1" applyBorder="1" applyAlignment="1">
      <alignment horizontal="center" vertical="center" wrapText="1"/>
    </xf>
    <xf numFmtId="0" fontId="24" fillId="0" borderId="15" xfId="2" applyFont="1" applyFill="1" applyBorder="1" applyAlignment="1">
      <alignment horizontal="center" vertical="center" wrapText="1"/>
    </xf>
    <xf numFmtId="0" fontId="24" fillId="0" borderId="16" xfId="2" applyFont="1" applyFill="1" applyBorder="1" applyAlignment="1">
      <alignment horizontal="center" vertical="center" wrapText="1"/>
    </xf>
    <xf numFmtId="0" fontId="24" fillId="0" borderId="19" xfId="2" applyFont="1" applyFill="1" applyBorder="1" applyAlignment="1">
      <alignment horizontal="center" vertical="center" wrapText="1"/>
    </xf>
    <xf numFmtId="0" fontId="13" fillId="0" borderId="46" xfId="2" applyNumberFormat="1" applyFont="1" applyFill="1" applyBorder="1" applyAlignment="1">
      <alignment horizontal="center" vertical="center" wrapText="1"/>
    </xf>
    <xf numFmtId="0" fontId="24" fillId="0" borderId="42" xfId="2" applyFont="1" applyFill="1" applyBorder="1" applyAlignment="1">
      <alignment horizontal="center" vertical="center" wrapText="1"/>
    </xf>
    <xf numFmtId="0" fontId="13" fillId="0" borderId="22" xfId="2" applyNumberFormat="1" applyFont="1" applyFill="1" applyBorder="1" applyAlignment="1">
      <alignment horizontal="center" vertical="center"/>
    </xf>
    <xf numFmtId="0" fontId="13" fillId="0" borderId="34" xfId="2" applyNumberFormat="1" applyFont="1" applyFill="1" applyBorder="1" applyAlignment="1">
      <alignment horizontal="center" vertical="center"/>
    </xf>
    <xf numFmtId="0" fontId="13" fillId="0" borderId="23" xfId="2" applyNumberFormat="1" applyFont="1" applyFill="1" applyBorder="1" applyAlignment="1">
      <alignment horizontal="center" vertical="center"/>
    </xf>
    <xf numFmtId="0" fontId="13" fillId="0" borderId="49" xfId="0" applyFont="1" applyFill="1" applyBorder="1" applyAlignment="1">
      <alignment horizontal="center" vertical="center"/>
    </xf>
    <xf numFmtId="0" fontId="13" fillId="0" borderId="50" xfId="0" applyFont="1" applyFill="1" applyBorder="1" applyAlignment="1">
      <alignment horizontal="center" vertical="center"/>
    </xf>
    <xf numFmtId="0" fontId="13" fillId="0" borderId="56" xfId="0" applyFont="1" applyFill="1" applyBorder="1" applyAlignment="1">
      <alignment horizontal="center" vertical="center"/>
    </xf>
    <xf numFmtId="0" fontId="13" fillId="0" borderId="60" xfId="0" applyFont="1" applyFill="1" applyBorder="1" applyAlignment="1">
      <alignment horizontal="center" vertical="center"/>
    </xf>
    <xf numFmtId="0" fontId="13" fillId="0" borderId="1" xfId="2" applyFont="1" applyBorder="1" applyAlignment="1">
      <alignment horizontal="center" vertical="center" wrapText="1"/>
    </xf>
    <xf numFmtId="0" fontId="24" fillId="0" borderId="3" xfId="2" applyFont="1" applyBorder="1" applyAlignment="1">
      <alignment horizontal="center" vertical="center" wrapText="1"/>
    </xf>
    <xf numFmtId="0" fontId="24" fillId="0" borderId="10" xfId="2" applyFont="1" applyBorder="1" applyAlignment="1">
      <alignment horizontal="center" vertical="center" wrapText="1"/>
    </xf>
    <xf numFmtId="0" fontId="24" fillId="0" borderId="12" xfId="2" applyFont="1" applyBorder="1" applyAlignment="1">
      <alignment horizontal="center" vertical="center" wrapText="1"/>
    </xf>
    <xf numFmtId="0" fontId="13" fillId="0" borderId="46" xfId="2" applyFont="1" applyBorder="1" applyAlignment="1">
      <alignment horizontal="center" vertical="center"/>
    </xf>
    <xf numFmtId="0" fontId="13" fillId="0" borderId="42" xfId="2" applyFont="1" applyBorder="1" applyAlignment="1">
      <alignment horizontal="center" vertical="center"/>
    </xf>
    <xf numFmtId="0" fontId="13" fillId="2" borderId="8" xfId="0" applyFont="1" applyFill="1" applyBorder="1" applyAlignment="1">
      <alignment horizontal="left" vertical="center" wrapText="1" indent="1"/>
    </xf>
    <xf numFmtId="0" fontId="24" fillId="2" borderId="47" xfId="0" applyFont="1" applyFill="1" applyBorder="1" applyAlignment="1">
      <alignment horizontal="left" vertical="center" wrapText="1" indent="1"/>
    </xf>
    <xf numFmtId="0" fontId="13" fillId="2" borderId="7" xfId="0" applyFont="1" applyFill="1" applyBorder="1" applyAlignment="1">
      <alignment horizontal="left" vertical="center" wrapText="1" indent="1"/>
    </xf>
    <xf numFmtId="0" fontId="24" fillId="2" borderId="13" xfId="0" applyFont="1" applyFill="1" applyBorder="1" applyAlignment="1">
      <alignment horizontal="left" vertical="center" wrapText="1" indent="1"/>
    </xf>
    <xf numFmtId="49" fontId="13" fillId="0" borderId="46" xfId="2" applyNumberFormat="1" applyFont="1" applyFill="1" applyBorder="1" applyAlignment="1">
      <alignment horizontal="center" vertical="center"/>
    </xf>
    <xf numFmtId="49" fontId="13" fillId="0" borderId="40" xfId="2" applyNumberFormat="1" applyFont="1" applyFill="1" applyBorder="1" applyAlignment="1">
      <alignment horizontal="center" vertical="center"/>
    </xf>
    <xf numFmtId="49" fontId="13" fillId="0" borderId="42" xfId="2" applyNumberFormat="1" applyFont="1" applyFill="1" applyBorder="1" applyAlignment="1">
      <alignment horizontal="center" vertical="center"/>
    </xf>
    <xf numFmtId="0" fontId="13" fillId="0" borderId="45" xfId="2" applyFont="1" applyFill="1" applyBorder="1" applyAlignment="1">
      <alignment horizontal="center" vertical="center" wrapText="1"/>
    </xf>
    <xf numFmtId="0" fontId="24" fillId="0" borderId="3" xfId="2" applyFont="1" applyFill="1" applyBorder="1" applyAlignment="1">
      <alignment horizontal="center" vertical="center" wrapText="1"/>
    </xf>
    <xf numFmtId="0" fontId="24" fillId="0" borderId="12" xfId="2" applyFont="1" applyFill="1" applyBorder="1" applyAlignment="1">
      <alignment horizontal="center" vertical="center" wrapText="1"/>
    </xf>
    <xf numFmtId="0" fontId="24" fillId="0" borderId="33" xfId="2" applyFont="1" applyFill="1" applyBorder="1" applyAlignment="1">
      <alignment horizontal="center" vertical="center" wrapText="1"/>
    </xf>
    <xf numFmtId="0" fontId="13" fillId="0" borderId="46" xfId="2" applyFont="1" applyFill="1" applyBorder="1" applyAlignment="1">
      <alignment horizontal="center" vertical="center"/>
    </xf>
    <xf numFmtId="0" fontId="13" fillId="0" borderId="40" xfId="2" applyFont="1" applyFill="1" applyBorder="1" applyAlignment="1">
      <alignment horizontal="center" vertical="center"/>
    </xf>
    <xf numFmtId="0" fontId="13" fillId="0" borderId="42" xfId="2" applyFont="1" applyFill="1" applyBorder="1" applyAlignment="1">
      <alignment horizontal="center" vertical="center"/>
    </xf>
    <xf numFmtId="0" fontId="13" fillId="0" borderId="7" xfId="2" applyFont="1" applyFill="1" applyBorder="1" applyAlignment="1">
      <alignment horizontal="center" vertical="center" wrapText="1"/>
    </xf>
    <xf numFmtId="0" fontId="24" fillId="0" borderId="13" xfId="2" applyFont="1" applyFill="1" applyBorder="1" applyAlignment="1">
      <alignment horizontal="center" vertical="center" wrapText="1"/>
    </xf>
    <xf numFmtId="0" fontId="24" fillId="0" borderId="2" xfId="2" applyFont="1" applyFill="1" applyBorder="1" applyAlignment="1">
      <alignment horizontal="center" vertical="center" wrapText="1"/>
    </xf>
    <xf numFmtId="0" fontId="24" fillId="0" borderId="11" xfId="2" applyFont="1" applyFill="1" applyBorder="1" applyAlignment="1">
      <alignment horizontal="center" vertical="center" wrapText="1"/>
    </xf>
    <xf numFmtId="0" fontId="13" fillId="0" borderId="2" xfId="2" applyFont="1" applyFill="1" applyBorder="1" applyAlignment="1">
      <alignment horizontal="center" vertical="center" wrapText="1"/>
    </xf>
    <xf numFmtId="0" fontId="13" fillId="0" borderId="28" xfId="2" applyFont="1" applyFill="1" applyBorder="1" applyAlignment="1">
      <alignment horizontal="center" vertical="center" wrapText="1"/>
    </xf>
    <xf numFmtId="0" fontId="13" fillId="0" borderId="11" xfId="2" applyFont="1" applyFill="1" applyBorder="1" applyAlignment="1">
      <alignment horizontal="center" vertical="center" wrapText="1"/>
    </xf>
    <xf numFmtId="0" fontId="13" fillId="0" borderId="3" xfId="2" applyFont="1" applyFill="1" applyBorder="1" applyAlignment="1">
      <alignment horizontal="center" vertical="center" wrapText="1"/>
    </xf>
    <xf numFmtId="0" fontId="13" fillId="0" borderId="12" xfId="2" applyFont="1" applyFill="1" applyBorder="1" applyAlignment="1">
      <alignment horizontal="center" vertical="center" wrapText="1"/>
    </xf>
    <xf numFmtId="0" fontId="13" fillId="0" borderId="21" xfId="2" applyFont="1" applyFill="1" applyBorder="1" applyAlignment="1">
      <alignment horizontal="center" vertical="center" wrapText="1"/>
    </xf>
    <xf numFmtId="0" fontId="13" fillId="0" borderId="33" xfId="2" applyFont="1" applyFill="1" applyBorder="1" applyAlignment="1">
      <alignment horizontal="center" vertical="center" wrapText="1"/>
    </xf>
    <xf numFmtId="0" fontId="49" fillId="0" borderId="46" xfId="2" applyFont="1" applyFill="1" applyBorder="1" applyAlignment="1">
      <alignment horizontal="center" vertical="center"/>
    </xf>
    <xf numFmtId="0" fontId="49" fillId="0" borderId="40" xfId="2" applyFont="1" applyFill="1" applyBorder="1" applyAlignment="1">
      <alignment horizontal="center" vertical="center"/>
    </xf>
    <xf numFmtId="0" fontId="13" fillId="0" borderId="40" xfId="2" applyFont="1" applyBorder="1" applyAlignment="1">
      <alignment horizontal="center" vertical="center"/>
    </xf>
    <xf numFmtId="0" fontId="13" fillId="0" borderId="45" xfId="2" applyFont="1" applyBorder="1" applyAlignment="1">
      <alignment horizontal="center" vertical="center" wrapText="1"/>
    </xf>
    <xf numFmtId="0" fontId="13" fillId="0" borderId="3" xfId="2" applyFont="1" applyBorder="1" applyAlignment="1">
      <alignment horizontal="center" vertical="center" wrapText="1"/>
    </xf>
    <xf numFmtId="0" fontId="13" fillId="0" borderId="28" xfId="2" applyFont="1" applyBorder="1" applyAlignment="1">
      <alignment horizontal="center" vertical="center" wrapText="1"/>
    </xf>
    <xf numFmtId="0" fontId="13" fillId="0" borderId="12" xfId="2" applyFont="1" applyBorder="1" applyAlignment="1">
      <alignment horizontal="center" vertical="center" wrapText="1"/>
    </xf>
    <xf numFmtId="0" fontId="13" fillId="0" borderId="45" xfId="2" applyFont="1" applyBorder="1" applyAlignment="1">
      <alignment horizontal="center" vertical="center"/>
    </xf>
    <xf numFmtId="0" fontId="13" fillId="0" borderId="21" xfId="2" applyFont="1" applyBorder="1" applyAlignment="1">
      <alignment horizontal="center" vertical="center"/>
    </xf>
    <xf numFmtId="0" fontId="13" fillId="0" borderId="28" xfId="2" applyFont="1" applyBorder="1" applyAlignment="1">
      <alignment horizontal="center" vertical="center"/>
    </xf>
    <xf numFmtId="0" fontId="13" fillId="0" borderId="33" xfId="2" applyFont="1" applyBorder="1" applyAlignment="1">
      <alignment horizontal="center" vertical="center"/>
    </xf>
    <xf numFmtId="0" fontId="13" fillId="0" borderId="65" xfId="2" applyFont="1" applyBorder="1" applyAlignment="1">
      <alignment horizontal="center" vertical="center"/>
    </xf>
    <xf numFmtId="0" fontId="24" fillId="0" borderId="26" xfId="2" applyFont="1" applyBorder="1" applyAlignment="1">
      <alignment horizontal="center" vertical="center"/>
    </xf>
    <xf numFmtId="0" fontId="24" fillId="0" borderId="25" xfId="2" applyFont="1" applyBorder="1" applyAlignment="1">
      <alignment horizontal="center" vertical="center"/>
    </xf>
    <xf numFmtId="0" fontId="13" fillId="0" borderId="46" xfId="11" applyNumberFormat="1" applyFont="1" applyFill="1" applyBorder="1" applyAlignment="1" applyProtection="1">
      <alignment horizontal="center" vertical="center"/>
      <protection hidden="1"/>
    </xf>
    <xf numFmtId="0" fontId="13" fillId="0" borderId="42" xfId="11" applyNumberFormat="1" applyFont="1" applyFill="1" applyBorder="1" applyAlignment="1" applyProtection="1">
      <alignment horizontal="center" vertical="center"/>
      <protection hidden="1"/>
    </xf>
    <xf numFmtId="1" fontId="13" fillId="0" borderId="65" xfId="13" quotePrefix="1" applyNumberFormat="1" applyFont="1" applyFill="1" applyBorder="1" applyAlignment="1" applyProtection="1">
      <alignment horizontal="center" vertical="center" wrapText="1"/>
      <protection hidden="1"/>
    </xf>
    <xf numFmtId="1" fontId="13" fillId="0" borderId="4" xfId="13" applyNumberFormat="1" applyFont="1" applyFill="1" applyBorder="1" applyAlignment="1" applyProtection="1">
      <alignment horizontal="center" vertical="center" wrapText="1"/>
      <protection hidden="1"/>
    </xf>
    <xf numFmtId="205" fontId="13" fillId="0" borderId="46" xfId="10" applyNumberFormat="1" applyFont="1" applyBorder="1" applyAlignment="1">
      <alignment horizontal="center" vertical="center"/>
    </xf>
    <xf numFmtId="205" fontId="13" fillId="0" borderId="42" xfId="10" applyNumberFormat="1" applyFont="1" applyBorder="1" applyAlignment="1">
      <alignment horizontal="center" vertical="center"/>
    </xf>
    <xf numFmtId="0" fontId="13" fillId="0" borderId="22" xfId="16" applyFont="1" applyBorder="1" applyAlignment="1">
      <alignment horizontal="center" vertical="center"/>
    </xf>
    <xf numFmtId="0" fontId="13" fillId="0" borderId="23" xfId="16" applyFont="1" applyBorder="1" applyAlignment="1">
      <alignment horizontal="center" vertical="center"/>
    </xf>
    <xf numFmtId="0" fontId="24" fillId="0" borderId="0" xfId="2" applyFont="1" applyFill="1" applyAlignment="1">
      <alignment horizontal="center"/>
    </xf>
    <xf numFmtId="0" fontId="13" fillId="0" borderId="6" xfId="2" applyFont="1" applyFill="1" applyBorder="1" applyAlignment="1">
      <alignment horizontal="center" vertical="center" wrapText="1"/>
    </xf>
    <xf numFmtId="0" fontId="13" fillId="0" borderId="0" xfId="2" applyFont="1" applyBorder="1" applyAlignment="1">
      <alignment horizontal="left" vertical="top" wrapText="1"/>
    </xf>
    <xf numFmtId="0" fontId="13" fillId="0" borderId="46" xfId="2" applyFont="1" applyFill="1" applyBorder="1" applyAlignment="1">
      <alignment horizontal="center" vertical="center" wrapText="1"/>
    </xf>
    <xf numFmtId="0" fontId="13" fillId="0" borderId="40" xfId="2" applyFont="1" applyFill="1" applyBorder="1" applyAlignment="1">
      <alignment horizontal="center" vertical="center" wrapText="1"/>
    </xf>
    <xf numFmtId="0" fontId="13" fillId="0" borderId="42" xfId="2" applyFont="1" applyFill="1" applyBorder="1" applyAlignment="1">
      <alignment horizontal="center" vertical="center" wrapText="1"/>
    </xf>
    <xf numFmtId="0" fontId="13" fillId="0" borderId="80" xfId="2" applyFont="1" applyFill="1" applyBorder="1" applyAlignment="1">
      <alignment horizontal="center" vertical="center" wrapText="1"/>
    </xf>
    <xf numFmtId="0" fontId="24" fillId="0" borderId="72" xfId="2" applyFont="1" applyFill="1" applyBorder="1" applyAlignment="1">
      <alignment horizontal="center" vertical="center" wrapText="1"/>
    </xf>
    <xf numFmtId="0" fontId="30" fillId="0" borderId="0" xfId="17" applyNumberFormat="1" applyFont="1" applyBorder="1" applyAlignment="1">
      <alignment horizontal="center"/>
    </xf>
    <xf numFmtId="0" fontId="30" fillId="0" borderId="0" xfId="17" applyNumberFormat="1" applyFont="1" applyAlignment="1">
      <alignment horizontal="center"/>
    </xf>
    <xf numFmtId="0" fontId="23" fillId="0" borderId="46" xfId="2" applyNumberFormat="1" applyFont="1" applyBorder="1" applyAlignment="1">
      <alignment horizontal="center" vertical="center"/>
    </xf>
    <xf numFmtId="0" fontId="23" fillId="0" borderId="42" xfId="2" applyNumberFormat="1" applyFont="1" applyBorder="1" applyAlignment="1">
      <alignment horizontal="center" vertical="center"/>
    </xf>
    <xf numFmtId="49" fontId="13" fillId="0" borderId="78" xfId="10" applyNumberFormat="1" applyFont="1" applyFill="1" applyBorder="1" applyAlignment="1">
      <alignment horizontal="center" vertical="center" wrapText="1"/>
    </xf>
    <xf numFmtId="0" fontId="13" fillId="0" borderId="13" xfId="10" applyNumberFormat="1" applyFont="1" applyFill="1" applyBorder="1" applyAlignment="1">
      <alignment horizontal="center" vertical="center" wrapText="1"/>
    </xf>
    <xf numFmtId="0" fontId="13" fillId="0" borderId="1" xfId="10" applyFont="1" applyBorder="1" applyAlignment="1">
      <alignment horizontal="center" vertical="center" wrapText="1"/>
    </xf>
    <xf numFmtId="0" fontId="13" fillId="0" borderId="5" xfId="10" applyFont="1" applyBorder="1" applyAlignment="1">
      <alignment horizontal="center" vertical="center" wrapText="1"/>
    </xf>
    <xf numFmtId="0" fontId="13" fillId="0" borderId="10" xfId="10" applyFont="1" applyBorder="1" applyAlignment="1">
      <alignment horizontal="center" vertical="center" wrapText="1"/>
    </xf>
    <xf numFmtId="49" fontId="13" fillId="0" borderId="45" xfId="10" applyNumberFormat="1" applyFont="1" applyFill="1" applyBorder="1" applyAlignment="1">
      <alignment horizontal="center" vertical="center"/>
    </xf>
    <xf numFmtId="49" fontId="13" fillId="0" borderId="28" xfId="10" applyNumberFormat="1" applyFont="1" applyFill="1" applyBorder="1" applyAlignment="1">
      <alignment horizontal="center" vertical="center"/>
    </xf>
    <xf numFmtId="49" fontId="13" fillId="0" borderId="78" xfId="10" applyNumberFormat="1" applyFont="1" applyFill="1" applyBorder="1" applyAlignment="1">
      <alignment horizontal="center" vertical="center"/>
    </xf>
    <xf numFmtId="49" fontId="13" fillId="0" borderId="13" xfId="10" applyNumberFormat="1" applyFont="1" applyFill="1" applyBorder="1" applyAlignment="1">
      <alignment horizontal="center" vertical="center"/>
    </xf>
    <xf numFmtId="0" fontId="13" fillId="0" borderId="78" xfId="10" applyNumberFormat="1" applyFont="1" applyFill="1" applyBorder="1" applyAlignment="1">
      <alignment horizontal="center" vertical="center"/>
    </xf>
    <xf numFmtId="0" fontId="24" fillId="0" borderId="13" xfId="10" applyFont="1" applyBorder="1"/>
    <xf numFmtId="0" fontId="13" fillId="0" borderId="2" xfId="2" applyFont="1" applyBorder="1" applyAlignment="1">
      <alignment horizontal="center" vertical="center" wrapText="1"/>
    </xf>
    <xf numFmtId="0" fontId="13" fillId="0" borderId="0" xfId="2" applyFont="1" applyBorder="1" applyAlignment="1">
      <alignment horizontal="center" vertical="center" wrapText="1"/>
    </xf>
    <xf numFmtId="0" fontId="13" fillId="0" borderId="6" xfId="2" applyFont="1" applyBorder="1" applyAlignment="1">
      <alignment horizontal="center" vertical="center" wrapText="1"/>
    </xf>
    <xf numFmtId="0" fontId="13" fillId="0" borderId="11" xfId="2" applyFont="1" applyBorder="1" applyAlignment="1">
      <alignment horizontal="center" vertical="center" wrapText="1"/>
    </xf>
    <xf numFmtId="0" fontId="13" fillId="0" borderId="2" xfId="2" applyNumberFormat="1" applyFont="1" applyBorder="1" applyAlignment="1">
      <alignment horizontal="center" vertical="center" wrapText="1"/>
    </xf>
    <xf numFmtId="0" fontId="13" fillId="0" borderId="3" xfId="2" applyNumberFormat="1" applyFont="1" applyBorder="1" applyAlignment="1">
      <alignment horizontal="center" vertical="center" wrapText="1"/>
    </xf>
    <xf numFmtId="0" fontId="13" fillId="0" borderId="0" xfId="2" applyNumberFormat="1" applyFont="1" applyBorder="1" applyAlignment="1">
      <alignment horizontal="center" vertical="center" wrapText="1"/>
    </xf>
    <xf numFmtId="0" fontId="13" fillId="0" borderId="6" xfId="2" applyNumberFormat="1" applyFont="1" applyBorder="1" applyAlignment="1">
      <alignment horizontal="center" vertical="center" wrapText="1"/>
    </xf>
    <xf numFmtId="0" fontId="13" fillId="0" borderId="11" xfId="2" applyNumberFormat="1" applyFont="1" applyBorder="1" applyAlignment="1">
      <alignment horizontal="center" vertical="center" wrapText="1"/>
    </xf>
    <xf numFmtId="0" fontId="13" fillId="0" borderId="12" xfId="2" applyNumberFormat="1" applyFont="1" applyBorder="1" applyAlignment="1">
      <alignment horizontal="center" vertical="center" wrapText="1"/>
    </xf>
    <xf numFmtId="0" fontId="13" fillId="0" borderId="45" xfId="2" applyNumberFormat="1" applyFont="1" applyBorder="1" applyAlignment="1">
      <alignment horizontal="center" vertical="center" wrapText="1"/>
    </xf>
    <xf numFmtId="0" fontId="24" fillId="0" borderId="21" xfId="2" applyFont="1" applyBorder="1" applyAlignment="1">
      <alignment horizontal="center" vertical="center" wrapText="1"/>
    </xf>
    <xf numFmtId="0" fontId="24" fillId="0" borderId="14" xfId="2" applyFont="1" applyBorder="1" applyAlignment="1">
      <alignment horizontal="center" vertical="center" wrapText="1"/>
    </xf>
    <xf numFmtId="0" fontId="24" fillId="0" borderId="15" xfId="2" applyFont="1" applyBorder="1" applyAlignment="1">
      <alignment horizontal="center" vertical="center" wrapText="1"/>
    </xf>
    <xf numFmtId="0" fontId="24" fillId="0" borderId="28" xfId="2" applyFont="1" applyBorder="1" applyAlignment="1">
      <alignment horizontal="center" vertical="center" wrapText="1"/>
    </xf>
    <xf numFmtId="0" fontId="24" fillId="0" borderId="33" xfId="2" applyFont="1" applyBorder="1" applyAlignment="1">
      <alignment horizontal="center" vertical="center" wrapText="1"/>
    </xf>
    <xf numFmtId="0" fontId="13" fillId="0" borderId="30" xfId="2" applyNumberFormat="1" applyFont="1" applyBorder="1" applyAlignment="1">
      <alignment horizontal="center" vertical="center" wrapText="1"/>
    </xf>
    <xf numFmtId="0" fontId="24" fillId="0" borderId="27" xfId="2" applyFont="1" applyBorder="1" applyAlignment="1">
      <alignment horizontal="center" vertical="center" wrapText="1"/>
    </xf>
    <xf numFmtId="0" fontId="13" fillId="0" borderId="7" xfId="2" applyNumberFormat="1" applyFont="1" applyBorder="1" applyAlignment="1">
      <alignment horizontal="center" vertical="center" wrapText="1"/>
    </xf>
    <xf numFmtId="0" fontId="24" fillId="0" borderId="9" xfId="2" applyFont="1" applyBorder="1" applyAlignment="1">
      <alignment horizontal="center" vertical="center" wrapText="1"/>
    </xf>
    <xf numFmtId="0" fontId="13" fillId="0" borderId="8" xfId="2" applyNumberFormat="1" applyFont="1" applyBorder="1" applyAlignment="1">
      <alignment horizontal="center" vertical="center" wrapText="1"/>
    </xf>
    <xf numFmtId="0" fontId="24" fillId="0" borderId="72" xfId="2" applyFont="1" applyBorder="1" applyAlignment="1">
      <alignment horizontal="center" vertical="center" wrapText="1"/>
    </xf>
    <xf numFmtId="0" fontId="13" fillId="0" borderId="41" xfId="2" applyFont="1" applyBorder="1" applyAlignment="1">
      <alignment horizontal="center" vertical="center"/>
    </xf>
    <xf numFmtId="0" fontId="13" fillId="0" borderId="37" xfId="2" applyFont="1" applyBorder="1" applyAlignment="1">
      <alignment horizontal="center" vertical="center"/>
    </xf>
    <xf numFmtId="0" fontId="13" fillId="0" borderId="36" xfId="2" applyFont="1" applyBorder="1" applyAlignment="1">
      <alignment horizontal="center" vertical="center"/>
    </xf>
    <xf numFmtId="0" fontId="49" fillId="0" borderId="0" xfId="2" applyNumberFormat="1" applyFont="1" applyBorder="1" applyAlignment="1">
      <alignment vertical="center"/>
    </xf>
    <xf numFmtId="0" fontId="24" fillId="0" borderId="0" xfId="2" applyFont="1" applyAlignment="1"/>
    <xf numFmtId="0" fontId="24" fillId="0" borderId="6" xfId="2" applyFont="1" applyBorder="1" applyAlignment="1"/>
    <xf numFmtId="0" fontId="13" fillId="0" borderId="41" xfId="2" applyNumberFormat="1" applyFont="1" applyBorder="1" applyAlignment="1">
      <alignment horizontal="center" vertical="center"/>
    </xf>
    <xf numFmtId="0" fontId="24" fillId="0" borderId="37" xfId="2" applyFont="1" applyBorder="1" applyAlignment="1">
      <alignment horizontal="center" vertical="center"/>
    </xf>
    <xf numFmtId="0" fontId="24" fillId="0" borderId="38" xfId="2" applyFont="1" applyBorder="1" applyAlignment="1">
      <alignment horizontal="center" vertical="center"/>
    </xf>
    <xf numFmtId="0" fontId="13" fillId="0" borderId="27" xfId="2" applyNumberFormat="1" applyFont="1" applyBorder="1" applyAlignment="1">
      <alignment horizontal="center" vertical="center" wrapText="1"/>
    </xf>
    <xf numFmtId="0" fontId="24" fillId="0" borderId="6" xfId="2" applyFont="1" applyBorder="1" applyAlignment="1">
      <alignment horizontal="center" vertical="center" wrapText="1"/>
    </xf>
    <xf numFmtId="0" fontId="13" fillId="0" borderId="1" xfId="2" applyNumberFormat="1" applyFont="1" applyBorder="1" applyAlignment="1">
      <alignment horizontal="center" vertical="center" wrapText="1"/>
    </xf>
    <xf numFmtId="0" fontId="24" fillId="0" borderId="2" xfId="2" applyFont="1" applyBorder="1" applyAlignment="1">
      <alignment horizontal="center" vertical="center" wrapText="1"/>
    </xf>
    <xf numFmtId="0" fontId="24" fillId="0" borderId="5" xfId="2" applyFont="1" applyBorder="1" applyAlignment="1">
      <alignment horizontal="center" vertical="center" wrapText="1"/>
    </xf>
    <xf numFmtId="0" fontId="24" fillId="0" borderId="0" xfId="2" applyFont="1" applyAlignment="1">
      <alignment horizontal="center" vertical="center" wrapText="1"/>
    </xf>
    <xf numFmtId="0" fontId="24" fillId="0" borderId="0" xfId="2" applyFont="1" applyBorder="1" applyAlignment="1">
      <alignment horizontal="center" vertical="center" wrapText="1"/>
    </xf>
    <xf numFmtId="0" fontId="24" fillId="0" borderId="11" xfId="2" applyFont="1" applyBorder="1" applyAlignment="1">
      <alignment horizontal="center" vertical="center" wrapText="1"/>
    </xf>
    <xf numFmtId="0" fontId="13" fillId="0" borderId="70" xfId="2" applyNumberFormat="1" applyFont="1" applyBorder="1" applyAlignment="1">
      <alignment horizontal="center" vertical="center" wrapText="1"/>
    </xf>
    <xf numFmtId="0" fontId="24" fillId="0" borderId="70" xfId="2" applyFont="1" applyBorder="1" applyAlignment="1">
      <alignment horizontal="center" vertical="center" wrapText="1"/>
    </xf>
    <xf numFmtId="0" fontId="24" fillId="0" borderId="39" xfId="2" applyFont="1" applyBorder="1" applyAlignment="1">
      <alignment horizontal="center" vertical="center" wrapText="1"/>
    </xf>
    <xf numFmtId="0" fontId="24" fillId="0" borderId="7" xfId="2" applyFont="1" applyBorder="1" applyAlignment="1">
      <alignment horizontal="center" vertical="center" wrapText="1"/>
    </xf>
    <xf numFmtId="0" fontId="13" fillId="0" borderId="45" xfId="2" applyNumberFormat="1" applyFont="1" applyBorder="1" applyAlignment="1">
      <alignment horizontal="center" vertical="center"/>
    </xf>
    <xf numFmtId="0" fontId="24" fillId="0" borderId="3" xfId="2" applyFont="1" applyBorder="1" applyAlignment="1">
      <alignment vertical="center"/>
    </xf>
    <xf numFmtId="0" fontId="24" fillId="0" borderId="28" xfId="2" applyFont="1" applyBorder="1" applyAlignment="1">
      <alignment vertical="center"/>
    </xf>
    <xf numFmtId="0" fontId="24" fillId="0" borderId="12" xfId="2" applyFont="1" applyBorder="1" applyAlignment="1">
      <alignment vertical="center"/>
    </xf>
    <xf numFmtId="0" fontId="13" fillId="0" borderId="5" xfId="2" applyNumberFormat="1" applyFont="1" applyBorder="1" applyAlignment="1">
      <alignment horizontal="center" vertical="center" wrapText="1"/>
    </xf>
    <xf numFmtId="0" fontId="13" fillId="0" borderId="10" xfId="2" applyNumberFormat="1" applyFont="1" applyBorder="1" applyAlignment="1">
      <alignment horizontal="center" vertical="center" wrapText="1"/>
    </xf>
    <xf numFmtId="49" fontId="13" fillId="0" borderId="2" xfId="2" applyNumberFormat="1" applyFont="1" applyBorder="1" applyAlignment="1">
      <alignment horizontal="center" vertical="center" wrapText="1"/>
    </xf>
    <xf numFmtId="49" fontId="13" fillId="0" borderId="45" xfId="2" applyNumberFormat="1" applyFont="1" applyBorder="1" applyAlignment="1">
      <alignment horizontal="center" vertical="center" wrapText="1"/>
    </xf>
    <xf numFmtId="49" fontId="13" fillId="0" borderId="67" xfId="2" applyNumberFormat="1" applyFont="1" applyBorder="1" applyAlignment="1">
      <alignment horizontal="center" vertical="center" wrapText="1"/>
    </xf>
    <xf numFmtId="0" fontId="24" fillId="0" borderId="12" xfId="2" applyNumberFormat="1" applyFont="1" applyBorder="1" applyAlignment="1">
      <alignment horizontal="center" vertical="center" wrapText="1"/>
    </xf>
    <xf numFmtId="0" fontId="24" fillId="0" borderId="13" xfId="2" applyNumberFormat="1" applyFont="1" applyBorder="1" applyAlignment="1">
      <alignment horizontal="center" vertical="center" wrapText="1"/>
    </xf>
    <xf numFmtId="0" fontId="24" fillId="0" borderId="47" xfId="2" applyNumberFormat="1" applyFont="1" applyBorder="1" applyAlignment="1">
      <alignment horizontal="center" vertical="center" wrapText="1"/>
    </xf>
    <xf numFmtId="0" fontId="13" fillId="0" borderId="41" xfId="2" applyNumberFormat="1" applyFont="1" applyBorder="1" applyAlignment="1">
      <alignment horizontal="center" vertical="center" wrapText="1"/>
    </xf>
    <xf numFmtId="0" fontId="13" fillId="0" borderId="37" xfId="2" applyNumberFormat="1" applyFont="1" applyBorder="1" applyAlignment="1">
      <alignment horizontal="center" vertical="center" wrapText="1"/>
    </xf>
    <xf numFmtId="0" fontId="13" fillId="0" borderId="36" xfId="2" applyNumberFormat="1" applyFont="1" applyBorder="1" applyAlignment="1">
      <alignment horizontal="center" vertical="center" wrapText="1"/>
    </xf>
    <xf numFmtId="0" fontId="13" fillId="0" borderId="8" xfId="2" applyFont="1" applyBorder="1" applyAlignment="1">
      <alignment horizontal="center" vertical="center" wrapText="1"/>
    </xf>
    <xf numFmtId="0" fontId="13" fillId="0" borderId="72" xfId="2" applyFont="1" applyBorder="1" applyAlignment="1">
      <alignment horizontal="center" vertical="center" wrapText="1"/>
    </xf>
    <xf numFmtId="0" fontId="13" fillId="0" borderId="47" xfId="2" applyFont="1" applyBorder="1" applyAlignment="1">
      <alignment horizontal="center" vertical="center" wrapText="1"/>
    </xf>
    <xf numFmtId="0" fontId="13" fillId="0" borderId="7" xfId="2" applyFont="1" applyBorder="1" applyAlignment="1">
      <alignment horizontal="center" vertical="center" wrapText="1"/>
    </xf>
    <xf numFmtId="0" fontId="13" fillId="0" borderId="13" xfId="2" applyFont="1" applyBorder="1" applyAlignment="1">
      <alignment horizontal="center" vertical="center" wrapText="1"/>
    </xf>
    <xf numFmtId="0" fontId="13" fillId="0" borderId="30" xfId="2" applyFont="1" applyBorder="1" applyAlignment="1">
      <alignment horizontal="center" vertical="center" wrapText="1"/>
    </xf>
    <xf numFmtId="0" fontId="24" fillId="0" borderId="2" xfId="2" applyFont="1" applyBorder="1" applyAlignment="1">
      <alignment vertical="center"/>
    </xf>
    <xf numFmtId="0" fontId="24" fillId="0" borderId="5" xfId="2" applyFont="1" applyBorder="1" applyAlignment="1">
      <alignment vertical="center"/>
    </xf>
    <xf numFmtId="0" fontId="24" fillId="0" borderId="0" xfId="2" applyFont="1" applyAlignment="1">
      <alignment vertical="center"/>
    </xf>
    <xf numFmtId="0" fontId="24" fillId="0" borderId="6" xfId="2" applyFont="1" applyBorder="1" applyAlignment="1">
      <alignment vertical="center"/>
    </xf>
    <xf numFmtId="0" fontId="13" fillId="0" borderId="78" xfId="2" applyFont="1" applyBorder="1" applyAlignment="1">
      <alignment horizontal="center" vertical="center" wrapText="1"/>
    </xf>
    <xf numFmtId="0" fontId="24" fillId="0" borderId="13" xfId="2" applyFont="1" applyBorder="1" applyAlignment="1">
      <alignment horizontal="center" vertical="center" wrapText="1"/>
    </xf>
    <xf numFmtId="0" fontId="13" fillId="0" borderId="70" xfId="2" applyFont="1" applyBorder="1" applyAlignment="1">
      <alignment horizontal="center" vertical="center" wrapText="1"/>
    </xf>
    <xf numFmtId="0" fontId="13" fillId="0" borderId="39" xfId="2" applyFont="1" applyBorder="1" applyAlignment="1">
      <alignment horizontal="center" vertical="center" wrapText="1"/>
    </xf>
    <xf numFmtId="0" fontId="13" fillId="0" borderId="9" xfId="2" applyFont="1" applyBorder="1" applyAlignment="1">
      <alignment horizontal="center" vertical="center" wrapText="1"/>
    </xf>
    <xf numFmtId="0" fontId="13" fillId="0" borderId="21" xfId="2" applyFont="1" applyBorder="1" applyAlignment="1">
      <alignment horizontal="center" vertical="center" wrapText="1"/>
    </xf>
    <xf numFmtId="0" fontId="13" fillId="0" borderId="33" xfId="2" applyFont="1" applyBorder="1" applyAlignment="1">
      <alignment horizontal="center" vertical="center" wrapText="1"/>
    </xf>
    <xf numFmtId="0" fontId="13" fillId="0" borderId="38" xfId="2" applyFont="1" applyBorder="1" applyAlignment="1">
      <alignment horizontal="center" vertical="center" wrapText="1"/>
    </xf>
    <xf numFmtId="0" fontId="4" fillId="0" borderId="74" xfId="0" applyFont="1" applyBorder="1" applyAlignment="1">
      <alignment horizontal="center" vertical="center" wrapText="1"/>
    </xf>
    <xf numFmtId="0" fontId="4" fillId="0" borderId="67" xfId="0" applyFont="1" applyBorder="1" applyAlignment="1">
      <alignment horizontal="center" vertical="center" wrapText="1"/>
    </xf>
    <xf numFmtId="0" fontId="4" fillId="0" borderId="27" xfId="0" applyFont="1" applyBorder="1" applyAlignment="1">
      <alignment horizontal="center" vertical="center" wrapText="1"/>
    </xf>
    <xf numFmtId="0" fontId="4" fillId="0" borderId="5" xfId="0" applyFont="1" applyBorder="1" applyAlignment="1">
      <alignment horizontal="center" vertical="center" wrapText="1"/>
    </xf>
    <xf numFmtId="0" fontId="4" fillId="0" borderId="0" xfId="0" applyFont="1" applyBorder="1" applyAlignment="1">
      <alignment horizontal="center" vertical="center" wrapText="1"/>
    </xf>
    <xf numFmtId="0" fontId="4" fillId="0" borderId="6" xfId="0" applyFont="1" applyBorder="1" applyAlignment="1">
      <alignment horizontal="center" vertical="center" wrapText="1"/>
    </xf>
    <xf numFmtId="0" fontId="4" fillId="0" borderId="10" xfId="0" applyFont="1" applyBorder="1" applyAlignment="1">
      <alignment horizontal="center" vertical="center" wrapText="1"/>
    </xf>
    <xf numFmtId="0" fontId="4" fillId="0" borderId="11" xfId="0" applyFont="1" applyBorder="1" applyAlignment="1">
      <alignment horizontal="center" vertical="center" wrapText="1"/>
    </xf>
    <xf numFmtId="0" fontId="4" fillId="0" borderId="12" xfId="0" applyFont="1" applyBorder="1" applyAlignment="1">
      <alignment horizontal="center" vertical="center" wrapText="1"/>
    </xf>
    <xf numFmtId="0" fontId="4" fillId="0" borderId="30" xfId="0" applyFont="1" applyBorder="1" applyAlignment="1">
      <alignment horizontal="center" vertical="center" wrapText="1"/>
    </xf>
    <xf numFmtId="0" fontId="0" fillId="0" borderId="27" xfId="0" applyBorder="1" applyAlignment="1">
      <alignment vertical="center" wrapText="1"/>
    </xf>
    <xf numFmtId="0" fontId="0" fillId="0" borderId="14" xfId="0" applyBorder="1" applyAlignment="1">
      <alignment horizontal="center" vertical="center" wrapText="1"/>
    </xf>
    <xf numFmtId="0" fontId="0" fillId="0" borderId="6" xfId="0" applyBorder="1" applyAlignment="1">
      <alignment vertical="center" wrapText="1"/>
    </xf>
    <xf numFmtId="0" fontId="0" fillId="0" borderId="28" xfId="0" applyBorder="1" applyAlignment="1">
      <alignment horizontal="center" vertical="center" wrapText="1"/>
    </xf>
    <xf numFmtId="0" fontId="0" fillId="0" borderId="12" xfId="0" applyBorder="1" applyAlignment="1">
      <alignment vertical="center" wrapText="1"/>
    </xf>
    <xf numFmtId="0" fontId="4" fillId="0" borderId="30" xfId="0" applyFont="1" applyFill="1" applyBorder="1" applyAlignment="1">
      <alignment horizontal="center" vertical="center" wrapText="1"/>
    </xf>
    <xf numFmtId="0" fontId="0" fillId="0" borderId="14" xfId="0" applyBorder="1" applyAlignment="1">
      <alignment vertical="center" wrapText="1"/>
    </xf>
    <xf numFmtId="0" fontId="0" fillId="0" borderId="28" xfId="0" applyBorder="1" applyAlignment="1">
      <alignment vertical="center" wrapText="1"/>
    </xf>
    <xf numFmtId="0" fontId="0" fillId="0" borderId="67" xfId="0" applyBorder="1" applyAlignment="1">
      <alignment vertical="center"/>
    </xf>
    <xf numFmtId="0" fontId="0" fillId="0" borderId="14" xfId="0" applyBorder="1" applyAlignment="1">
      <alignment vertical="center"/>
    </xf>
    <xf numFmtId="0" fontId="0" fillId="0" borderId="0" xfId="0" applyBorder="1" applyAlignment="1">
      <alignment vertical="center"/>
    </xf>
    <xf numFmtId="0" fontId="0" fillId="0" borderId="28" xfId="0" applyBorder="1" applyAlignment="1">
      <alignment vertical="center"/>
    </xf>
    <xf numFmtId="0" fontId="0" fillId="0" borderId="11" xfId="0" applyBorder="1" applyAlignment="1">
      <alignment vertical="center"/>
    </xf>
    <xf numFmtId="0" fontId="0" fillId="0" borderId="75" xfId="0" applyBorder="1" applyAlignment="1">
      <alignment vertical="center"/>
    </xf>
    <xf numFmtId="0" fontId="0" fillId="0" borderId="15" xfId="0" applyBorder="1" applyAlignment="1">
      <alignment vertical="center"/>
    </xf>
    <xf numFmtId="0" fontId="0" fillId="0" borderId="33" xfId="0" applyBorder="1" applyAlignment="1">
      <alignment vertical="center"/>
    </xf>
    <xf numFmtId="0" fontId="4" fillId="0" borderId="41" xfId="0" applyFont="1" applyBorder="1" applyAlignment="1">
      <alignment horizontal="center" vertical="center"/>
    </xf>
    <xf numFmtId="0" fontId="4" fillId="0" borderId="37" xfId="0" applyFont="1" applyBorder="1" applyAlignment="1">
      <alignment horizontal="center" vertical="center"/>
    </xf>
    <xf numFmtId="0" fontId="4" fillId="0" borderId="36" xfId="0" applyFont="1" applyBorder="1" applyAlignment="1">
      <alignment horizontal="center" vertical="center"/>
    </xf>
    <xf numFmtId="0" fontId="4" fillId="0" borderId="1" xfId="0" applyFont="1" applyBorder="1" applyAlignment="1">
      <alignment horizontal="center" vertical="center" wrapText="1"/>
    </xf>
    <xf numFmtId="0" fontId="4" fillId="0" borderId="2" xfId="0" applyFont="1" applyBorder="1" applyAlignment="1">
      <alignment horizontal="center" vertical="center" wrapText="1"/>
    </xf>
    <xf numFmtId="0" fontId="4" fillId="0" borderId="3" xfId="0" applyFont="1" applyBorder="1" applyAlignment="1">
      <alignment horizontal="center" vertical="center" wrapText="1"/>
    </xf>
    <xf numFmtId="0" fontId="4" fillId="0" borderId="45" xfId="0" applyFont="1" applyBorder="1" applyAlignment="1">
      <alignment horizontal="center" vertical="center" wrapText="1"/>
    </xf>
    <xf numFmtId="0" fontId="0" fillId="0" borderId="3" xfId="0" applyBorder="1" applyAlignment="1">
      <alignment vertical="center" wrapText="1"/>
    </xf>
    <xf numFmtId="0" fontId="4" fillId="0" borderId="45" xfId="0" applyFont="1" applyFill="1" applyBorder="1" applyAlignment="1">
      <alignment horizontal="center" vertical="center" wrapText="1"/>
    </xf>
    <xf numFmtId="0" fontId="4" fillId="0" borderId="45" xfId="0" applyFont="1" applyBorder="1" applyAlignment="1">
      <alignment horizontal="center" vertical="center"/>
    </xf>
    <xf numFmtId="0" fontId="0" fillId="0" borderId="2" xfId="0" applyBorder="1" applyAlignment="1">
      <alignment vertical="center"/>
    </xf>
    <xf numFmtId="0" fontId="0" fillId="0" borderId="21" xfId="0" applyBorder="1" applyAlignment="1">
      <alignment vertical="center"/>
    </xf>
    <xf numFmtId="0" fontId="23" fillId="0" borderId="46" xfId="0" applyFont="1" applyBorder="1" applyAlignment="1">
      <alignment horizontal="left" vertical="center" indent="1"/>
    </xf>
    <xf numFmtId="0" fontId="23" fillId="0" borderId="40" xfId="0" applyFont="1" applyBorder="1" applyAlignment="1">
      <alignment horizontal="left" vertical="center" indent="1"/>
    </xf>
    <xf numFmtId="0" fontId="23" fillId="0" borderId="42" xfId="0" applyFont="1" applyBorder="1" applyAlignment="1">
      <alignment horizontal="left" vertical="center" indent="1"/>
    </xf>
    <xf numFmtId="0" fontId="13" fillId="0" borderId="83" xfId="19" applyFont="1" applyFill="1" applyBorder="1" applyAlignment="1">
      <alignment horizontal="center"/>
    </xf>
    <xf numFmtId="0" fontId="13" fillId="0" borderId="86" xfId="19" applyFont="1" applyFill="1" applyBorder="1" applyAlignment="1">
      <alignment horizontal="center"/>
    </xf>
    <xf numFmtId="0" fontId="13" fillId="0" borderId="87" xfId="19" applyFont="1" applyFill="1" applyBorder="1" applyAlignment="1">
      <alignment horizontal="center"/>
    </xf>
    <xf numFmtId="0" fontId="13" fillId="0" borderId="22" xfId="19" applyFont="1" applyFill="1" applyBorder="1" applyAlignment="1" applyProtection="1">
      <alignment horizontal="center" wrapText="1"/>
    </xf>
    <xf numFmtId="0" fontId="13" fillId="0" borderId="34" xfId="19" applyFont="1" applyFill="1" applyBorder="1" applyAlignment="1" applyProtection="1">
      <alignment horizontal="center" wrapText="1"/>
    </xf>
    <xf numFmtId="0" fontId="13" fillId="0" borderId="22" xfId="19" applyNumberFormat="1" applyFont="1" applyFill="1" applyBorder="1" applyAlignment="1" applyProtection="1">
      <alignment horizontal="center" vertical="center"/>
    </xf>
    <xf numFmtId="0" fontId="13" fillId="0" borderId="23" xfId="19" applyNumberFormat="1" applyFont="1" applyFill="1" applyBorder="1" applyAlignment="1" applyProtection="1">
      <alignment horizontal="center" vertical="center"/>
    </xf>
    <xf numFmtId="0" fontId="13" fillId="0" borderId="1" xfId="19" applyFont="1" applyFill="1" applyBorder="1" applyAlignment="1">
      <alignment horizontal="center" vertical="center"/>
    </xf>
    <xf numFmtId="0" fontId="13" fillId="0" borderId="2" xfId="19" applyFont="1" applyFill="1" applyBorder="1" applyAlignment="1">
      <alignment horizontal="center" vertical="center"/>
    </xf>
    <xf numFmtId="0" fontId="13" fillId="0" borderId="21" xfId="19" applyFont="1" applyFill="1" applyBorder="1" applyAlignment="1">
      <alignment horizontal="center" vertical="center"/>
    </xf>
    <xf numFmtId="0" fontId="13" fillId="0" borderId="16" xfId="19" applyFont="1" applyFill="1" applyBorder="1" applyAlignment="1">
      <alignment horizontal="center" vertical="center"/>
    </xf>
    <xf numFmtId="0" fontId="13" fillId="0" borderId="17" xfId="19" applyFont="1" applyFill="1" applyBorder="1" applyAlignment="1">
      <alignment horizontal="center" vertical="center"/>
    </xf>
    <xf numFmtId="0" fontId="13" fillId="0" borderId="19" xfId="19" applyFont="1" applyFill="1" applyBorder="1" applyAlignment="1">
      <alignment horizontal="center" vertical="center"/>
    </xf>
    <xf numFmtId="0" fontId="13" fillId="0" borderId="5" xfId="19" applyFont="1" applyFill="1" applyBorder="1" applyAlignment="1">
      <alignment horizontal="center" vertical="center"/>
    </xf>
    <xf numFmtId="0" fontId="13" fillId="0" borderId="0" xfId="19" applyFont="1" applyFill="1" applyBorder="1" applyAlignment="1">
      <alignment horizontal="center" vertical="center"/>
    </xf>
    <xf numFmtId="0" fontId="13" fillId="0" borderId="15" xfId="19" applyFont="1" applyFill="1" applyBorder="1" applyAlignment="1">
      <alignment horizontal="center" vertical="center"/>
    </xf>
    <xf numFmtId="0" fontId="13" fillId="0" borderId="34" xfId="19" applyNumberFormat="1" applyFont="1" applyFill="1" applyBorder="1" applyAlignment="1" applyProtection="1">
      <alignment horizontal="center" vertical="center"/>
    </xf>
    <xf numFmtId="0" fontId="13" fillId="0" borderId="22" xfId="19" applyNumberFormat="1" applyFont="1" applyFill="1" applyBorder="1" applyAlignment="1" applyProtection="1">
      <alignment horizontal="center" vertical="center" wrapText="1"/>
    </xf>
    <xf numFmtId="0" fontId="13" fillId="0" borderId="34" xfId="19" applyNumberFormat="1" applyFont="1" applyFill="1" applyBorder="1" applyAlignment="1" applyProtection="1">
      <alignment horizontal="center" vertical="center" wrapText="1"/>
    </xf>
    <xf numFmtId="0" fontId="13" fillId="0" borderId="22" xfId="10" applyFont="1" applyFill="1" applyBorder="1" applyAlignment="1" applyProtection="1">
      <alignment horizontal="center" vertical="center" wrapText="1"/>
    </xf>
    <xf numFmtId="0" fontId="13" fillId="0" borderId="34" xfId="10" applyFont="1" applyFill="1" applyBorder="1" applyAlignment="1" applyProtection="1">
      <alignment horizontal="center" vertical="center" wrapText="1"/>
    </xf>
    <xf numFmtId="0" fontId="13" fillId="0" borderId="23" xfId="10" applyFont="1" applyFill="1" applyBorder="1" applyAlignment="1" applyProtection="1">
      <alignment horizontal="center" vertical="center" wrapText="1"/>
    </xf>
    <xf numFmtId="237" fontId="13" fillId="0" borderId="1" xfId="10" applyNumberFormat="1" applyFont="1" applyFill="1" applyBorder="1" applyAlignment="1">
      <alignment horizontal="center" wrapText="1"/>
    </xf>
    <xf numFmtId="237" fontId="13" fillId="0" borderId="5" xfId="10" applyNumberFormat="1" applyFont="1" applyFill="1" applyBorder="1" applyAlignment="1">
      <alignment horizontal="center" wrapText="1"/>
    </xf>
    <xf numFmtId="237" fontId="13" fillId="0" borderId="16" xfId="10" applyNumberFormat="1" applyFont="1" applyFill="1" applyBorder="1" applyAlignment="1">
      <alignment horizontal="center" wrapText="1"/>
    </xf>
    <xf numFmtId="0" fontId="23" fillId="0" borderId="1" xfId="20" applyFont="1" applyBorder="1" applyAlignment="1">
      <alignment horizontal="center" vertical="center" wrapText="1"/>
    </xf>
    <xf numFmtId="0" fontId="23" fillId="0" borderId="16" xfId="20" applyFont="1" applyBorder="1" applyAlignment="1">
      <alignment horizontal="center" vertical="center" wrapText="1"/>
    </xf>
    <xf numFmtId="0" fontId="23" fillId="0" borderId="3" xfId="20" applyFont="1" applyBorder="1" applyAlignment="1">
      <alignment horizontal="center" vertical="center" wrapText="1"/>
    </xf>
    <xf numFmtId="0" fontId="23" fillId="0" borderId="24" xfId="20" applyFont="1" applyBorder="1" applyAlignment="1">
      <alignment horizontal="center" vertical="center" wrapText="1"/>
    </xf>
    <xf numFmtId="0" fontId="23" fillId="0" borderId="0" xfId="27" applyFont="1"/>
    <xf numFmtId="0" fontId="30" fillId="0" borderId="0" xfId="27" quotePrefix="1" applyFont="1" applyFill="1" applyAlignment="1" applyProtection="1">
      <alignment horizontal="centerContinuous" vertical="center" wrapText="1"/>
    </xf>
    <xf numFmtId="0" fontId="23" fillId="0" borderId="0" xfId="27" applyFont="1" applyFill="1" applyAlignment="1">
      <alignment horizontal="centerContinuous" vertical="center"/>
    </xf>
    <xf numFmtId="0" fontId="61" fillId="0" borderId="0" xfId="27" applyFont="1" applyFill="1" applyAlignment="1" applyProtection="1">
      <alignment horizontal="centerContinuous" vertical="center"/>
    </xf>
    <xf numFmtId="0" fontId="23" fillId="0" borderId="0" xfId="27" applyFont="1" applyAlignment="1">
      <alignment horizontal="centerContinuous" vertical="center"/>
    </xf>
    <xf numFmtId="0" fontId="22" fillId="0" borderId="0" xfId="27" applyFont="1" applyFill="1" applyAlignment="1">
      <alignment horizontal="centerContinuous" vertical="center"/>
    </xf>
    <xf numFmtId="0" fontId="23" fillId="0" borderId="0" xfId="27" quotePrefix="1" applyFont="1" applyFill="1" applyAlignment="1" applyProtection="1">
      <alignment horizontal="centerContinuous"/>
    </xf>
    <xf numFmtId="0" fontId="30" fillId="0" borderId="0" xfId="27" quotePrefix="1" applyFont="1" applyFill="1" applyAlignment="1" applyProtection="1">
      <alignment horizontal="centerContinuous"/>
    </xf>
    <xf numFmtId="0" fontId="23" fillId="0" borderId="0" xfId="27" applyFont="1" applyFill="1" applyAlignment="1">
      <alignment horizontal="centerContinuous"/>
    </xf>
    <xf numFmtId="0" fontId="61" fillId="0" borderId="0" xfId="27" applyFont="1" applyFill="1" applyAlignment="1">
      <alignment horizontal="centerContinuous"/>
    </xf>
    <xf numFmtId="0" fontId="23" fillId="0" borderId="0" xfId="27" applyFont="1" applyAlignment="1">
      <alignment horizontal="centerContinuous"/>
    </xf>
    <xf numFmtId="0" fontId="22" fillId="0" borderId="0" xfId="27" applyFont="1" applyFill="1" applyAlignment="1">
      <alignment horizontal="centerContinuous"/>
    </xf>
    <xf numFmtId="0" fontId="23" fillId="0" borderId="0" xfId="27" applyFont="1" applyFill="1"/>
    <xf numFmtId="0" fontId="22" fillId="0" borderId="0" xfId="27" applyFont="1" applyFill="1"/>
    <xf numFmtId="0" fontId="13" fillId="0" borderId="1" xfId="27" applyFont="1" applyFill="1" applyBorder="1" applyAlignment="1" applyProtection="1">
      <alignment horizontal="left" vertical="center"/>
    </xf>
    <xf numFmtId="0" fontId="13" fillId="0" borderId="65" xfId="27" applyFont="1" applyFill="1" applyBorder="1" applyAlignment="1" applyProtection="1">
      <alignment horizontal="centerContinuous" vertical="center"/>
    </xf>
    <xf numFmtId="0" fontId="13" fillId="0" borderId="4" xfId="27" applyFont="1" applyFill="1" applyBorder="1" applyAlignment="1" applyProtection="1">
      <alignment horizontal="centerContinuous" vertical="center"/>
    </xf>
    <xf numFmtId="0" fontId="13" fillId="0" borderId="65" xfId="27" applyFont="1" applyBorder="1" applyAlignment="1" applyProtection="1">
      <alignment horizontal="centerContinuous" vertical="center"/>
    </xf>
    <xf numFmtId="0" fontId="49" fillId="0" borderId="84" xfId="27" applyFont="1" applyFill="1" applyBorder="1" applyAlignment="1">
      <alignment horizontal="centerContinuous" vertical="center"/>
    </xf>
    <xf numFmtId="0" fontId="49" fillId="0" borderId="95" xfId="27" applyFont="1" applyFill="1" applyBorder="1" applyAlignment="1">
      <alignment horizontal="centerContinuous" vertical="center"/>
    </xf>
    <xf numFmtId="0" fontId="13" fillId="0" borderId="5" xfId="27" applyFont="1" applyFill="1" applyBorder="1" applyAlignment="1">
      <alignment horizontal="center" vertical="center"/>
    </xf>
    <xf numFmtId="0" fontId="13" fillId="0" borderId="39" xfId="27" applyFont="1" applyFill="1" applyBorder="1" applyAlignment="1" applyProtection="1">
      <alignment horizontal="center" vertical="center"/>
    </xf>
    <xf numFmtId="0" fontId="49" fillId="0" borderId="63" xfId="27" applyFont="1" applyFill="1" applyBorder="1" applyAlignment="1" applyProtection="1">
      <alignment horizontal="center" vertical="center"/>
    </xf>
    <xf numFmtId="0" fontId="13" fillId="0" borderId="10" xfId="27" applyFont="1" applyFill="1" applyBorder="1" applyAlignment="1">
      <alignment vertical="center"/>
    </xf>
    <xf numFmtId="0" fontId="13" fillId="0" borderId="41" xfId="27" applyFont="1" applyFill="1" applyBorder="1" applyAlignment="1">
      <alignment horizontal="center" vertical="center"/>
    </xf>
    <xf numFmtId="0" fontId="13" fillId="0" borderId="37" xfId="27" applyFont="1" applyFill="1" applyBorder="1" applyAlignment="1">
      <alignment horizontal="center" vertical="center"/>
    </xf>
    <xf numFmtId="0" fontId="13" fillId="0" borderId="36" xfId="27" applyFont="1" applyFill="1" applyBorder="1" applyAlignment="1">
      <alignment horizontal="center" vertical="center"/>
    </xf>
    <xf numFmtId="0" fontId="49" fillId="0" borderId="5" xfId="27" quotePrefix="1" applyFont="1" applyFill="1" applyBorder="1" applyAlignment="1" applyProtection="1">
      <alignment horizontal="left" vertical="center"/>
    </xf>
    <xf numFmtId="0" fontId="13" fillId="0" borderId="6" xfId="27" quotePrefix="1" applyFont="1" applyFill="1" applyBorder="1" applyAlignment="1" applyProtection="1">
      <alignment horizontal="left" vertical="center"/>
    </xf>
    <xf numFmtId="0" fontId="13" fillId="0" borderId="14" xfId="27" quotePrefix="1" applyFont="1" applyFill="1" applyBorder="1" applyAlignment="1" applyProtection="1">
      <alignment horizontal="left" vertical="center"/>
    </xf>
    <xf numFmtId="189" fontId="13" fillId="0" borderId="0" xfId="27" applyNumberFormat="1" applyFont="1" applyFill="1" applyBorder="1" applyAlignment="1" applyProtection="1">
      <alignment vertical="center"/>
    </xf>
    <xf numFmtId="189" fontId="13" fillId="0" borderId="6" xfId="27" applyNumberFormat="1" applyFont="1" applyFill="1" applyBorder="1" applyAlignment="1" applyProtection="1">
      <alignment vertical="center"/>
    </xf>
    <xf numFmtId="189" fontId="13" fillId="0" borderId="15" xfId="27" applyNumberFormat="1" applyFont="1" applyFill="1" applyBorder="1" applyAlignment="1" applyProtection="1">
      <alignment vertical="center"/>
    </xf>
    <xf numFmtId="0" fontId="13" fillId="0" borderId="5" xfId="27" quotePrefix="1" applyFont="1" applyFill="1" applyBorder="1" applyAlignment="1" applyProtection="1">
      <alignment horizontal="left" vertical="center"/>
    </xf>
    <xf numFmtId="264" fontId="13" fillId="0" borderId="14" xfId="27" quotePrefix="1" applyNumberFormat="1" applyFont="1" applyFill="1" applyBorder="1" applyAlignment="1" applyProtection="1">
      <alignment horizontal="center" vertical="center"/>
    </xf>
    <xf numFmtId="264" fontId="13" fillId="0" borderId="6" xfId="27" quotePrefix="1" applyNumberFormat="1" applyFont="1" applyFill="1" applyBorder="1" applyAlignment="1" applyProtection="1">
      <alignment horizontal="center" vertical="center"/>
    </xf>
    <xf numFmtId="264" fontId="13" fillId="0" borderId="15" xfId="27" applyNumberFormat="1" applyFont="1" applyFill="1" applyBorder="1" applyAlignment="1" applyProtection="1">
      <alignment horizontal="center" vertical="center"/>
    </xf>
    <xf numFmtId="264" fontId="13" fillId="0" borderId="0" xfId="27" quotePrefix="1" applyNumberFormat="1" applyFont="1" applyFill="1" applyBorder="1" applyAlignment="1" applyProtection="1">
      <alignment horizontal="center" vertical="center"/>
    </xf>
    <xf numFmtId="0" fontId="23" fillId="0" borderId="5" xfId="27" applyFont="1" applyBorder="1"/>
    <xf numFmtId="265" fontId="13" fillId="0" borderId="0" xfId="27" quotePrefix="1" applyNumberFormat="1" applyFont="1" applyFill="1" applyBorder="1" applyAlignment="1" applyProtection="1">
      <alignment horizontal="center" vertical="center"/>
    </xf>
    <xf numFmtId="264" fontId="49" fillId="0" borderId="15" xfId="27" applyNumberFormat="1" applyFont="1" applyFill="1" applyBorder="1" applyAlignment="1" applyProtection="1">
      <alignment horizontal="center" vertical="center"/>
    </xf>
    <xf numFmtId="264" fontId="13" fillId="0" borderId="14" xfId="27" applyNumberFormat="1" applyFont="1" applyFill="1" applyBorder="1" applyAlignment="1" applyProtection="1">
      <alignment horizontal="center" vertical="center"/>
    </xf>
    <xf numFmtId="264" fontId="13" fillId="0" borderId="6" xfId="27" applyNumberFormat="1" applyFont="1" applyFill="1" applyBorder="1" applyAlignment="1" applyProtection="1">
      <alignment horizontal="center" vertical="center"/>
    </xf>
    <xf numFmtId="264" fontId="13" fillId="0" borderId="0" xfId="27" applyNumberFormat="1" applyFont="1" applyFill="1" applyBorder="1" applyAlignment="1" applyProtection="1">
      <alignment horizontal="center" vertical="center"/>
    </xf>
    <xf numFmtId="264" fontId="49" fillId="0" borderId="15" xfId="27" quotePrefix="1" applyNumberFormat="1" applyFont="1" applyFill="1" applyBorder="1" applyAlignment="1" applyProtection="1">
      <alignment horizontal="center" vertical="center"/>
    </xf>
    <xf numFmtId="264" fontId="13" fillId="0" borderId="28" xfId="27" quotePrefix="1" applyNumberFormat="1" applyFont="1" applyFill="1" applyBorder="1" applyAlignment="1" applyProtection="1">
      <alignment horizontal="center" vertical="center"/>
    </xf>
    <xf numFmtId="264" fontId="13" fillId="0" borderId="12" xfId="27" quotePrefix="1" applyNumberFormat="1" applyFont="1" applyFill="1" applyBorder="1" applyAlignment="1" applyProtection="1">
      <alignment horizontal="center" vertical="center"/>
    </xf>
    <xf numFmtId="264" fontId="13" fillId="0" borderId="28" xfId="27" applyNumberFormat="1" applyFont="1" applyFill="1" applyBorder="1" applyAlignment="1" applyProtection="1">
      <alignment horizontal="center" vertical="center"/>
    </xf>
    <xf numFmtId="264" fontId="49" fillId="0" borderId="33" xfId="27" applyNumberFormat="1" applyFont="1" applyFill="1" applyBorder="1" applyAlignment="1" applyProtection="1">
      <alignment horizontal="center" vertical="center"/>
    </xf>
    <xf numFmtId="264" fontId="32" fillId="0" borderId="0" xfId="27" applyNumberFormat="1" applyFont="1" applyFill="1" applyBorder="1" applyAlignment="1" applyProtection="1">
      <alignment horizontal="center" vertical="center"/>
    </xf>
    <xf numFmtId="264" fontId="32" fillId="0" borderId="15" xfId="27" applyNumberFormat="1" applyFont="1" applyFill="1" applyBorder="1" applyAlignment="1" applyProtection="1">
      <alignment horizontal="center" vertical="center"/>
    </xf>
    <xf numFmtId="264" fontId="13" fillId="0" borderId="33" xfId="27" applyNumberFormat="1" applyFont="1" applyFill="1" applyBorder="1" applyAlignment="1" applyProtection="1">
      <alignment horizontal="center" vertical="center"/>
    </xf>
    <xf numFmtId="264" fontId="13" fillId="0" borderId="17" xfId="27" quotePrefix="1" applyNumberFormat="1" applyFont="1" applyFill="1" applyBorder="1" applyAlignment="1" applyProtection="1">
      <alignment horizontal="center" vertical="center"/>
    </xf>
    <xf numFmtId="264" fontId="13" fillId="0" borderId="24" xfId="27" quotePrefix="1" applyNumberFormat="1" applyFont="1" applyFill="1" applyBorder="1" applyAlignment="1" applyProtection="1">
      <alignment horizontal="center" vertical="center"/>
    </xf>
    <xf numFmtId="264" fontId="13" fillId="0" borderId="17" xfId="27" applyNumberFormat="1" applyFont="1" applyFill="1" applyBorder="1" applyAlignment="1" applyProtection="1">
      <alignment horizontal="center" vertical="center"/>
    </xf>
    <xf numFmtId="264" fontId="13" fillId="0" borderId="19" xfId="27" applyNumberFormat="1" applyFont="1" applyFill="1" applyBorder="1" applyAlignment="1" applyProtection="1">
      <alignment horizontal="center" vertical="center"/>
    </xf>
    <xf numFmtId="222" fontId="13" fillId="0" borderId="0" xfId="27" applyNumberFormat="1" applyFont="1" applyFill="1" applyAlignment="1">
      <alignment vertical="center"/>
    </xf>
    <xf numFmtId="0" fontId="13" fillId="0" borderId="0" xfId="27" applyFont="1" applyFill="1" applyAlignment="1">
      <alignment horizontal="right"/>
    </xf>
    <xf numFmtId="264" fontId="43" fillId="0" borderId="0" xfId="27" applyNumberFormat="1" applyFont="1" applyFill="1" applyBorder="1" applyAlignment="1" applyProtection="1">
      <alignment horizontal="center" vertical="center"/>
    </xf>
    <xf numFmtId="164" fontId="22" fillId="0" borderId="0" xfId="27" applyNumberFormat="1" applyFont="1" applyFill="1"/>
    <xf numFmtId="264" fontId="22" fillId="0" borderId="0" xfId="27" applyNumberFormat="1" applyFont="1" applyFill="1"/>
    <xf numFmtId="0" fontId="66" fillId="0" borderId="0" xfId="27" applyFont="1"/>
    <xf numFmtId="264" fontId="13" fillId="0" borderId="11" xfId="27" quotePrefix="1" applyNumberFormat="1" applyFont="1" applyFill="1" applyBorder="1" applyAlignment="1" applyProtection="1">
      <alignment horizontal="center" vertical="center"/>
    </xf>
    <xf numFmtId="264" fontId="13" fillId="0" borderId="15" xfId="27" quotePrefix="1" applyNumberFormat="1" applyFont="1" applyFill="1" applyBorder="1" applyAlignment="1" applyProtection="1">
      <alignment horizontal="center" vertical="center"/>
    </xf>
    <xf numFmtId="0" fontId="13" fillId="0" borderId="40" xfId="27" applyFont="1" applyFill="1" applyBorder="1" applyAlignment="1" applyProtection="1">
      <alignment horizontal="right" vertical="center"/>
    </xf>
    <xf numFmtId="0" fontId="23" fillId="0" borderId="0" xfId="27" applyFont="1" applyFill="1" applyBorder="1"/>
    <xf numFmtId="264" fontId="13" fillId="0" borderId="18" xfId="27" quotePrefix="1" applyNumberFormat="1" applyFont="1" applyFill="1" applyBorder="1" applyAlignment="1" applyProtection="1">
      <alignment horizontal="center" vertical="center"/>
    </xf>
    <xf numFmtId="264" fontId="49" fillId="0" borderId="0" xfId="27" applyNumberFormat="1" applyFont="1" applyFill="1" applyBorder="1" applyAlignment="1" applyProtection="1">
      <alignment horizontal="center" vertical="center"/>
    </xf>
    <xf numFmtId="264" fontId="13" fillId="0" borderId="30" xfId="27" quotePrefix="1" applyNumberFormat="1" applyFont="1" applyFill="1" applyBorder="1" applyAlignment="1" applyProtection="1">
      <alignment horizontal="center" vertical="center"/>
    </xf>
    <xf numFmtId="0" fontId="13" fillId="0" borderId="40" xfId="27" quotePrefix="1" applyFont="1" applyFill="1" applyBorder="1" applyAlignment="1" applyProtection="1">
      <alignment horizontal="left" vertical="center"/>
    </xf>
    <xf numFmtId="0" fontId="13" fillId="0" borderId="40" xfId="27" quotePrefix="1" applyFont="1" applyFill="1" applyBorder="1" applyAlignment="1" applyProtection="1">
      <alignment horizontal="right" vertical="center"/>
    </xf>
    <xf numFmtId="0" fontId="49" fillId="0" borderId="40" xfId="27" applyFont="1" applyFill="1" applyBorder="1" applyAlignment="1" applyProtection="1">
      <alignment horizontal="left" vertical="center"/>
    </xf>
    <xf numFmtId="0" fontId="13" fillId="0" borderId="40" xfId="27" applyFont="1" applyFill="1" applyBorder="1" applyAlignment="1" applyProtection="1">
      <alignment horizontal="left" vertical="center"/>
    </xf>
    <xf numFmtId="0" fontId="49" fillId="0" borderId="42" xfId="27" quotePrefix="1" applyFont="1" applyFill="1" applyBorder="1" applyAlignment="1" applyProtection="1">
      <alignment horizontal="left" vertical="center"/>
    </xf>
    <xf numFmtId="0" fontId="49" fillId="0" borderId="40" xfId="27" quotePrefix="1" applyFont="1" applyFill="1" applyBorder="1" applyAlignment="1" applyProtection="1">
      <alignment horizontal="left" vertical="center" wrapText="1"/>
    </xf>
    <xf numFmtId="0" fontId="13" fillId="0" borderId="42" xfId="27" quotePrefix="1" applyFont="1" applyFill="1" applyBorder="1" applyAlignment="1" applyProtection="1">
      <alignment horizontal="left" vertical="center"/>
    </xf>
    <xf numFmtId="0" fontId="13" fillId="0" borderId="48" xfId="27" quotePrefix="1" applyFont="1" applyFill="1" applyBorder="1" applyAlignment="1" applyProtection="1">
      <alignment horizontal="left" vertical="center"/>
    </xf>
  </cellXfs>
  <cellStyles count="28">
    <cellStyle name="Link" xfId="1" builtinId="8"/>
    <cellStyle name="Link 2" xfId="8"/>
    <cellStyle name="Link 3" xfId="12"/>
    <cellStyle name="Link 4" xfId="15"/>
    <cellStyle name="Prozent 2" xfId="3"/>
    <cellStyle name="Prozent 3" xfId="26"/>
    <cellStyle name="Standard" xfId="0" builtinId="0"/>
    <cellStyle name="Standard 11" xfId="27"/>
    <cellStyle name="Standard 2" xfId="2"/>
    <cellStyle name="Standard 2 2" xfId="4"/>
    <cellStyle name="Standard 2 3" xfId="10"/>
    <cellStyle name="Standard 2 4" xfId="25"/>
    <cellStyle name="Standard 3" xfId="6"/>
    <cellStyle name="Standard 3 2" xfId="19"/>
    <cellStyle name="Standard 4" xfId="7"/>
    <cellStyle name="Standard 5" xfId="9"/>
    <cellStyle name="Standard 6" xfId="17"/>
    <cellStyle name="Standard 7" xfId="20"/>
    <cellStyle name="Standard 8" xfId="23"/>
    <cellStyle name="Standard 9" xfId="24"/>
    <cellStyle name="Standard_157___V0" xfId="22"/>
    <cellStyle name="Standard_Brütereien.3720.0" xfId="21"/>
    <cellStyle name="Standard_f20_s01" xfId="5"/>
    <cellStyle name="Standard_SEUCHEN" xfId="18"/>
    <cellStyle name="Standard_Tabelle1" xfId="11"/>
    <cellStyle name="Standard_Tabelle2" xfId="14"/>
    <cellStyle name="Standard_Tabelle3" xfId="13"/>
    <cellStyle name="Standard_Tabelle4" xfId="16"/>
  </cellStyles>
  <dxfs count="432">
    <dxf>
      <font>
        <strike val="0"/>
        <outline val="0"/>
        <shadow val="0"/>
        <vertAlign val="baseline"/>
        <name val="BundesSans Office"/>
        <scheme val="none"/>
      </font>
    </dxf>
    <dxf>
      <font>
        <strike val="0"/>
        <outline val="0"/>
        <shadow val="0"/>
        <vertAlign val="baseline"/>
        <name val="BundesSans Office"/>
        <scheme val="none"/>
      </font>
    </dxf>
    <dxf>
      <font>
        <strike val="0"/>
        <outline val="0"/>
        <shadow val="0"/>
        <vertAlign val="baseline"/>
        <name val="BundesSans Office"/>
        <scheme val="none"/>
      </font>
    </dxf>
    <dxf>
      <font>
        <strike val="0"/>
        <outline val="0"/>
        <shadow val="0"/>
        <vertAlign val="baseline"/>
        <name val="BundesSans Office"/>
        <scheme val="none"/>
      </font>
    </dxf>
    <dxf>
      <font>
        <strike val="0"/>
        <outline val="0"/>
        <shadow val="0"/>
        <vertAlign val="baseline"/>
        <name val="BundesSans Office"/>
        <scheme val="none"/>
      </font>
    </dxf>
    <dxf>
      <font>
        <strike val="0"/>
        <outline val="0"/>
        <shadow val="0"/>
        <vertAlign val="baseline"/>
        <name val="BundesSans Office"/>
        <scheme val="none"/>
      </font>
    </dxf>
    <dxf>
      <font>
        <strike val="0"/>
        <outline val="0"/>
        <shadow val="0"/>
        <vertAlign val="baseline"/>
        <name val="BundesSans Office"/>
        <scheme val="none"/>
      </font>
    </dxf>
    <dxf>
      <font>
        <strike val="0"/>
        <outline val="0"/>
        <shadow val="0"/>
        <vertAlign val="baseline"/>
        <name val="BundesSans Office"/>
        <scheme val="none"/>
      </font>
    </dxf>
    <dxf>
      <font>
        <strike val="0"/>
        <outline val="0"/>
        <shadow val="0"/>
        <vertAlign val="baseline"/>
        <name val="BundesSans Office"/>
        <scheme val="none"/>
      </font>
    </dxf>
    <dxf>
      <font>
        <strike val="0"/>
        <outline val="0"/>
        <shadow val="0"/>
        <vertAlign val="baseline"/>
        <name val="BundesSans Office"/>
        <scheme val="none"/>
      </font>
    </dxf>
    <dxf>
      <font>
        <strike val="0"/>
        <outline val="0"/>
        <shadow val="0"/>
        <vertAlign val="baseline"/>
        <name val="BundesSans Office"/>
        <scheme val="none"/>
      </font>
    </dxf>
    <dxf>
      <font>
        <strike val="0"/>
        <outline val="0"/>
        <shadow val="0"/>
        <vertAlign val="baseline"/>
        <name val="BundesSans Office"/>
        <scheme val="none"/>
      </font>
    </dxf>
    <dxf>
      <font>
        <strike val="0"/>
        <outline val="0"/>
        <shadow val="0"/>
        <vertAlign val="baseline"/>
        <name val="BundesSans Office"/>
        <scheme val="none"/>
      </font>
    </dxf>
    <dxf>
      <font>
        <b val="0"/>
        <i val="0"/>
        <strike val="0"/>
        <condense val="0"/>
        <extend val="0"/>
        <outline val="0"/>
        <shadow val="0"/>
        <u val="none"/>
        <vertAlign val="baseline"/>
        <sz val="6"/>
        <color auto="1"/>
        <name val="BundesSans Office"/>
        <scheme val="none"/>
      </font>
      <alignment horizontal="center" vertical="center" textRotation="0" wrapText="0" indent="0" justifyLastLine="0" shrinkToFit="0" readingOrder="0"/>
      <border diagonalUp="0" diagonalDown="0" outline="0">
        <left style="hair">
          <color indexed="64"/>
        </left>
        <right/>
        <top/>
        <bottom/>
      </border>
    </dxf>
    <dxf>
      <font>
        <b val="0"/>
        <i val="0"/>
        <strike val="0"/>
        <condense val="0"/>
        <extend val="0"/>
        <outline val="0"/>
        <shadow val="0"/>
        <u val="none"/>
        <vertAlign val="baseline"/>
        <sz val="6"/>
        <color theme="0"/>
        <name val="BundesSans Office"/>
        <scheme val="none"/>
      </font>
      <alignment horizontal="center" vertical="center" textRotation="0" wrapText="0" indent="0" justifyLastLine="0" shrinkToFit="0" readingOrder="0"/>
      <border diagonalUp="0" diagonalDown="0" outline="0">
        <left style="hair">
          <color indexed="64"/>
        </left>
        <right/>
        <top/>
        <bottom/>
      </border>
    </dxf>
    <dxf>
      <font>
        <b val="0"/>
        <i val="0"/>
        <strike val="0"/>
        <condense val="0"/>
        <extend val="0"/>
        <outline val="0"/>
        <shadow val="0"/>
        <u val="none"/>
        <vertAlign val="baseline"/>
        <sz val="6"/>
        <color theme="0"/>
        <name val="BundesSans Office"/>
        <scheme val="none"/>
      </font>
      <numFmt numFmtId="174" formatCode="\ \ \ @"/>
      <alignment horizontal="general" vertical="center" textRotation="0" wrapText="0" indent="0" justifyLastLine="0" shrinkToFit="0" readingOrder="0"/>
    </dxf>
    <dxf>
      <border outline="0">
        <left style="thin">
          <color indexed="64"/>
        </left>
        <right style="thin">
          <color indexed="64"/>
        </right>
        <top style="thin">
          <color indexed="64"/>
        </top>
        <bottom style="thin">
          <color indexed="64"/>
        </bottom>
      </border>
    </dxf>
    <dxf>
      <font>
        <strike val="0"/>
        <outline val="0"/>
        <shadow val="0"/>
        <vertAlign val="baseline"/>
        <name val="BundesSans Office"/>
        <scheme val="none"/>
      </font>
    </dxf>
    <dxf>
      <font>
        <b val="0"/>
        <i val="0"/>
        <strike val="0"/>
        <condense val="0"/>
        <extend val="0"/>
        <outline val="0"/>
        <shadow val="0"/>
        <u val="none"/>
        <vertAlign val="baseline"/>
        <sz val="6"/>
        <color auto="1"/>
        <name val="BundesSans Office"/>
        <scheme val="none"/>
      </font>
      <alignment horizontal="center" vertical="center" textRotation="0" wrapText="0" indent="0" justifyLastLine="0" shrinkToFit="0" readingOrder="0"/>
    </dxf>
    <dxf>
      <font>
        <b val="0"/>
        <i val="0"/>
        <strike val="0"/>
        <condense val="0"/>
        <extend val="0"/>
        <outline val="0"/>
        <shadow val="0"/>
        <u val="none"/>
        <vertAlign val="baseline"/>
        <sz val="6"/>
        <color auto="1"/>
        <name val="BundesSans Office"/>
        <scheme val="none"/>
      </font>
      <numFmt numFmtId="2" formatCode="0.0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BundesSans Office"/>
        <scheme val="none"/>
      </font>
      <numFmt numFmtId="2" formatCode="0.0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BundesSans Office"/>
        <scheme val="none"/>
      </font>
      <numFmt numFmtId="2" formatCode="0.0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BundesSans Office"/>
        <scheme val="none"/>
      </font>
      <numFmt numFmtId="2" formatCode="0.0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BundesSans Office"/>
        <scheme val="none"/>
      </font>
      <numFmt numFmtId="2" formatCode="0.0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BundesSans Office"/>
        <scheme val="none"/>
      </font>
      <numFmt numFmtId="2" formatCode="0.0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BundesSans Office"/>
        <scheme val="none"/>
      </font>
      <numFmt numFmtId="2" formatCode="0.0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BundesSans Office"/>
        <scheme val="none"/>
      </font>
      <numFmt numFmtId="2" formatCode="0.0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BundesSans Office"/>
        <scheme val="none"/>
      </font>
      <numFmt numFmtId="2" formatCode="0.0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BundesSans Office"/>
        <scheme val="none"/>
      </font>
      <numFmt numFmtId="2" formatCode="0.0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BundesSans Office"/>
        <scheme val="none"/>
      </font>
      <numFmt numFmtId="2" formatCode="0.0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BundesSans Office"/>
        <scheme val="none"/>
      </font>
      <numFmt numFmtId="2" formatCode="0.0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BundesSans Office"/>
        <scheme val="none"/>
      </font>
      <numFmt numFmtId="2" formatCode="0.0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BundesSans Office"/>
        <scheme val="none"/>
      </font>
      <numFmt numFmtId="2" formatCode="0.0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BundesSans Office"/>
        <scheme val="none"/>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6"/>
        <color auto="1"/>
        <name val="BundesSans Office"/>
        <scheme val="none"/>
      </font>
      <fill>
        <patternFill patternType="none">
          <fgColor indexed="64"/>
          <bgColor indexed="65"/>
        </patternFill>
      </fill>
      <alignment horizontal="general" vertical="center" textRotation="0" wrapText="0" indent="0" justifyLastLine="0" shrinkToFit="0" readingOrder="0"/>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6"/>
        <color auto="1"/>
        <name val="BundesSans Office"/>
        <scheme val="none"/>
      </font>
      <numFmt numFmtId="0" formatCode="General"/>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BundesSans Office"/>
        <scheme val="none"/>
      </font>
      <numFmt numFmtId="0" formatCode="General"/>
      <alignment horizontal="center" vertical="center" textRotation="0" wrapText="0" indent="0" justifyLastLine="0" shrinkToFit="0" readingOrder="0"/>
    </dxf>
    <dxf>
      <font>
        <b/>
        <i val="0"/>
        <strike val="0"/>
        <condense val="0"/>
        <extend val="0"/>
        <outline val="0"/>
        <shadow val="0"/>
        <u val="none"/>
        <vertAlign val="baseline"/>
        <sz val="6"/>
        <color auto="1"/>
        <name val="BundesSans Office"/>
        <scheme val="none"/>
      </font>
      <numFmt numFmtId="172" formatCode="0.00\ \ "/>
      <fill>
        <patternFill patternType="none">
          <fgColor indexed="64"/>
          <bgColor indexed="65"/>
        </patternFill>
      </fill>
      <alignment horizontal="center" vertical="bottom" textRotation="0" wrapText="0" indent="0" justifyLastLine="0" shrinkToFit="0" readingOrder="0"/>
    </dxf>
    <dxf>
      <font>
        <b val="0"/>
        <i/>
        <strike val="0"/>
        <condense val="0"/>
        <extend val="0"/>
        <outline val="0"/>
        <shadow val="0"/>
        <u val="none"/>
        <vertAlign val="baseline"/>
        <sz val="6"/>
        <color auto="1"/>
        <name val="BundesSans Office"/>
        <scheme val="none"/>
      </font>
      <numFmt numFmtId="172"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72"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72"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72"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72"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72"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72"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72"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72"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72"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72"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72" formatCode="0.00\ \ "/>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9"/>
        <color theme="0"/>
        <name val="BundesSans Office"/>
        <scheme val="none"/>
      </font>
      <fill>
        <patternFill patternType="none">
          <fgColor indexed="64"/>
          <bgColor indexed="65"/>
        </patternFill>
      </fill>
      <alignment horizontal="center" vertical="center" textRotation="0" wrapText="0" indent="0" justifyLastLine="0" shrinkToFit="0" readingOrder="0"/>
    </dxf>
    <dxf>
      <border outline="0">
        <right style="thin">
          <color indexed="64"/>
        </right>
        <bottom style="thin">
          <color indexed="64"/>
        </bottom>
      </border>
    </dxf>
    <dxf>
      <font>
        <b val="0"/>
        <i/>
        <strike val="0"/>
        <condense val="0"/>
        <extend val="0"/>
        <outline val="0"/>
        <shadow val="0"/>
        <u val="none"/>
        <vertAlign val="baseline"/>
        <sz val="6"/>
        <color auto="1"/>
        <name val="BundesSans Office"/>
        <scheme val="none"/>
      </font>
      <fill>
        <patternFill patternType="none">
          <fgColor indexed="64"/>
          <bgColor indexed="65"/>
        </patternFill>
      </fill>
      <alignment horizontal="center" vertical="center" textRotation="0" wrapText="0" indent="0" justifyLastLine="0" shrinkToFit="0" readingOrder="0"/>
    </dxf>
    <dxf>
      <border outline="0">
        <bottom style="thin">
          <color indexed="64"/>
        </bottom>
      </border>
    </dxf>
    <dxf>
      <font>
        <b val="0"/>
        <i val="0"/>
        <strike val="0"/>
        <condense val="0"/>
        <extend val="0"/>
        <outline val="0"/>
        <shadow val="0"/>
        <u val="none"/>
        <vertAlign val="baseline"/>
        <sz val="6"/>
        <color auto="1"/>
        <name val="BundesSans Office"/>
        <scheme val="none"/>
      </font>
      <numFmt numFmtId="172" formatCode="0.00\ \ "/>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6"/>
        <color auto="1"/>
        <name val="BundesSans Office"/>
        <scheme val="none"/>
      </font>
      <numFmt numFmtId="172" formatCode="0.00\ \ "/>
      <fill>
        <patternFill patternType="none">
          <fgColor indexed="64"/>
          <bgColor indexed="65"/>
        </patternFill>
      </fill>
      <alignment horizontal="center" vertical="bottom" textRotation="0" wrapText="0" indent="0" justifyLastLine="0" shrinkToFit="0" readingOrder="0"/>
    </dxf>
    <dxf>
      <font>
        <b val="0"/>
        <i/>
        <strike val="0"/>
        <condense val="0"/>
        <extend val="0"/>
        <outline val="0"/>
        <shadow val="0"/>
        <u val="none"/>
        <vertAlign val="baseline"/>
        <sz val="6"/>
        <color auto="1"/>
        <name val="BundesSans Office"/>
        <scheme val="none"/>
      </font>
      <numFmt numFmtId="172"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72"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72"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72"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72"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72"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72"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72"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72"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72"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72"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72" formatCode="0.00\ \ "/>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9"/>
        <color theme="0"/>
        <name val="BundesSans Office"/>
        <scheme val="none"/>
      </font>
      <fill>
        <patternFill patternType="none">
          <fgColor indexed="64"/>
          <bgColor indexed="65"/>
        </patternFill>
      </fill>
      <alignment horizontal="center" vertical="center" textRotation="0" wrapText="0" indent="0" justifyLastLine="0" shrinkToFit="0" readingOrder="0"/>
    </dxf>
    <dxf>
      <border outline="0">
        <right style="thin">
          <color indexed="64"/>
        </right>
        <bottom style="thin">
          <color indexed="64"/>
        </bottom>
      </border>
    </dxf>
    <dxf>
      <font>
        <b val="0"/>
        <i/>
        <strike val="0"/>
        <condense val="0"/>
        <extend val="0"/>
        <outline val="0"/>
        <shadow val="0"/>
        <u val="none"/>
        <vertAlign val="baseline"/>
        <sz val="6"/>
        <color auto="1"/>
        <name val="BundesSans Office"/>
        <scheme val="none"/>
      </font>
      <fill>
        <patternFill patternType="none">
          <fgColor indexed="64"/>
          <bgColor indexed="65"/>
        </patternFill>
      </fill>
      <alignment horizontal="center" vertical="center" textRotation="0" wrapText="0" indent="0" justifyLastLine="0" shrinkToFit="0" readingOrder="0"/>
    </dxf>
    <dxf>
      <border outline="0">
        <bottom style="thin">
          <color indexed="64"/>
        </bottom>
      </border>
    </dxf>
    <dxf>
      <font>
        <b val="0"/>
        <i val="0"/>
        <strike val="0"/>
        <condense val="0"/>
        <extend val="0"/>
        <outline val="0"/>
        <shadow val="0"/>
        <u val="none"/>
        <vertAlign val="baseline"/>
        <sz val="6"/>
        <color auto="1"/>
        <name val="BundesSans Office"/>
        <scheme val="none"/>
      </font>
      <numFmt numFmtId="172" formatCode="0.00\ \ "/>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6"/>
        <color auto="1"/>
        <name val="BundesSans Office"/>
        <scheme val="none"/>
      </font>
      <numFmt numFmtId="172" formatCode="0.00\ \ "/>
      <fill>
        <patternFill patternType="none">
          <fgColor indexed="64"/>
          <bgColor indexed="65"/>
        </patternFill>
      </fill>
      <alignment horizontal="center" vertical="bottom" textRotation="0" wrapText="0" indent="0" justifyLastLine="0" shrinkToFit="0" readingOrder="0"/>
    </dxf>
    <dxf>
      <font>
        <b val="0"/>
        <i/>
        <strike val="0"/>
        <condense val="0"/>
        <extend val="0"/>
        <outline val="0"/>
        <shadow val="0"/>
        <u val="none"/>
        <vertAlign val="baseline"/>
        <sz val="6"/>
        <color auto="1"/>
        <name val="BundesSans Office"/>
        <scheme val="none"/>
      </font>
      <numFmt numFmtId="172"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72"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72"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72"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72"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72"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72"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72"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72"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72"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72"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72" formatCode="0.00\ \ "/>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9"/>
        <color theme="0"/>
        <name val="BundesSans Office"/>
        <scheme val="none"/>
      </font>
      <fill>
        <patternFill patternType="none">
          <fgColor indexed="64"/>
          <bgColor indexed="65"/>
        </patternFill>
      </fill>
      <alignment horizontal="center" vertical="center" textRotation="0" wrapText="0" indent="0" justifyLastLine="0" shrinkToFit="0" readingOrder="0"/>
    </dxf>
    <dxf>
      <border outline="0">
        <right style="thin">
          <color indexed="64"/>
        </right>
        <bottom style="thin">
          <color indexed="64"/>
        </bottom>
      </border>
    </dxf>
    <dxf>
      <font>
        <b val="0"/>
        <i/>
        <strike val="0"/>
        <condense val="0"/>
        <extend val="0"/>
        <outline val="0"/>
        <shadow val="0"/>
        <u val="none"/>
        <vertAlign val="baseline"/>
        <sz val="6"/>
        <color auto="1"/>
        <name val="BundesSans Office"/>
        <scheme val="none"/>
      </font>
      <fill>
        <patternFill patternType="none">
          <fgColor indexed="64"/>
          <bgColor indexed="65"/>
        </patternFill>
      </fill>
      <alignment horizontal="center" vertical="center" textRotation="0" wrapText="0" indent="0" justifyLastLine="0" shrinkToFit="0" readingOrder="0"/>
    </dxf>
    <dxf>
      <border outline="0">
        <bottom style="thin">
          <color indexed="64"/>
        </bottom>
      </border>
    </dxf>
    <dxf>
      <font>
        <b val="0"/>
        <i val="0"/>
        <strike val="0"/>
        <condense val="0"/>
        <extend val="0"/>
        <outline val="0"/>
        <shadow val="0"/>
        <u val="none"/>
        <vertAlign val="baseline"/>
        <sz val="6"/>
        <color auto="1"/>
        <name val="BundesSans Office"/>
        <scheme val="none"/>
      </font>
      <numFmt numFmtId="172" formatCode="0.00\ \ "/>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6"/>
        <color auto="1"/>
        <name val="BundesSans Office"/>
        <scheme val="none"/>
      </font>
      <numFmt numFmtId="172" formatCode="0.00\ \ "/>
      <fill>
        <patternFill patternType="none">
          <fgColor indexed="64"/>
          <bgColor indexed="65"/>
        </patternFill>
      </fill>
      <alignment horizontal="center" vertical="bottom" textRotation="0" wrapText="0" indent="0" justifyLastLine="0" shrinkToFit="0" readingOrder="0"/>
    </dxf>
    <dxf>
      <font>
        <b val="0"/>
        <i/>
        <strike val="0"/>
        <condense val="0"/>
        <extend val="0"/>
        <outline val="0"/>
        <shadow val="0"/>
        <u val="none"/>
        <vertAlign val="baseline"/>
        <sz val="6"/>
        <color auto="1"/>
        <name val="BundesSans Office"/>
        <scheme val="none"/>
      </font>
      <numFmt numFmtId="172"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72"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72"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72"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72"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72"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72"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72"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72"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72"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72"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72" formatCode="0.00\ \ "/>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4"/>
        <color theme="0"/>
        <name val="BundesSans Office"/>
        <scheme val="none"/>
      </font>
      <fill>
        <patternFill patternType="none">
          <fgColor indexed="64"/>
          <bgColor indexed="65"/>
        </patternFill>
      </fill>
      <alignment horizontal="center" vertical="center" textRotation="0" wrapText="0" indent="0" justifyLastLine="0" shrinkToFit="0" readingOrder="0"/>
    </dxf>
    <dxf>
      <border outline="0">
        <right style="thin">
          <color indexed="64"/>
        </right>
        <bottom style="thin">
          <color indexed="64"/>
        </bottom>
      </border>
    </dxf>
    <dxf>
      <font>
        <b val="0"/>
        <i/>
        <strike val="0"/>
        <condense val="0"/>
        <extend val="0"/>
        <outline val="0"/>
        <shadow val="0"/>
        <u val="none"/>
        <vertAlign val="baseline"/>
        <sz val="6"/>
        <color auto="1"/>
        <name val="BundesSans Office"/>
        <scheme val="none"/>
      </font>
      <fill>
        <patternFill patternType="none">
          <fgColor indexed="64"/>
          <bgColor indexed="65"/>
        </patternFill>
      </fill>
      <alignment horizontal="center" vertical="center" textRotation="0" wrapText="0" indent="0" justifyLastLine="0" shrinkToFit="0" readingOrder="0"/>
    </dxf>
    <dxf>
      <border outline="0">
        <bottom style="thin">
          <color indexed="64"/>
        </bottom>
      </border>
    </dxf>
    <dxf>
      <font>
        <b val="0"/>
        <i val="0"/>
        <strike val="0"/>
        <condense val="0"/>
        <extend val="0"/>
        <outline val="0"/>
        <shadow val="0"/>
        <u val="none"/>
        <vertAlign val="baseline"/>
        <sz val="6"/>
        <color auto="1"/>
        <name val="BundesSans Office"/>
        <scheme val="none"/>
      </font>
      <numFmt numFmtId="172" formatCode="0.00\ \ "/>
      <fill>
        <patternFill patternType="none">
          <fgColor indexed="64"/>
          <bgColor indexed="65"/>
        </patternFill>
      </fill>
      <alignment horizontal="center" vertical="center" textRotation="0" wrapText="1" indent="0" justifyLastLine="0" shrinkToFit="0" readingOrder="0"/>
    </dxf>
    <dxf>
      <font>
        <b val="0"/>
        <i/>
        <strike val="0"/>
        <condense val="0"/>
        <extend val="0"/>
        <outline val="0"/>
        <shadow val="0"/>
        <u val="none"/>
        <vertAlign val="baseline"/>
        <sz val="8"/>
        <color auto="1"/>
        <name val="BundesSans Office"/>
        <scheme val="none"/>
      </font>
      <numFmt numFmtId="263" formatCode="#\ ##0.0_)"/>
      <alignment horizontal="right" vertical="center" textRotation="0" wrapText="0" indent="0" justifyLastLine="0" shrinkToFit="0" readingOrder="0"/>
    </dxf>
    <dxf>
      <font>
        <b val="0"/>
        <i/>
        <strike val="0"/>
        <condense val="0"/>
        <extend val="0"/>
        <outline val="0"/>
        <shadow val="0"/>
        <u val="none"/>
        <vertAlign val="baseline"/>
        <sz val="8"/>
        <color auto="1"/>
        <name val="BundesSans Office"/>
        <scheme val="none"/>
      </font>
      <numFmt numFmtId="263" formatCode="#\ ##0.0_)"/>
      <alignment horizontal="right"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263" formatCode="#\ ##0.0_)"/>
      <alignment horizontal="right"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0" formatCode="General"/>
      <alignment horizontal="general"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0" formatCode="General"/>
      <alignment horizontal="left" vertical="center" textRotation="0" wrapText="0" indent="2" justifyLastLine="0" shrinkToFit="0" readingOrder="0"/>
    </dxf>
    <dxf>
      <border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8"/>
        <color auto="1"/>
        <name val="BundesSans Office"/>
        <scheme val="none"/>
      </font>
      <numFmt numFmtId="0" formatCode="General"/>
      <alignment horizontal="right" vertical="center" textRotation="0" wrapText="0" indent="0" justifyLastLine="0" shrinkToFit="0" readingOrder="0"/>
    </dxf>
    <dxf>
      <border outline="0">
        <bottom style="thin">
          <color rgb="FF000000"/>
        </bottom>
      </border>
    </dxf>
    <dxf>
      <font>
        <b val="0"/>
        <i val="0"/>
        <strike val="0"/>
        <condense val="0"/>
        <extend val="0"/>
        <outline val="0"/>
        <shadow val="0"/>
        <u val="none"/>
        <vertAlign val="baseline"/>
        <sz val="8"/>
        <color auto="1"/>
        <name val="BundesSans Office"/>
        <scheme val="none"/>
      </font>
      <numFmt numFmtId="0" formatCode="General"/>
      <alignment horizontal="centerContinuous" vertical="center" textRotation="0" wrapText="0" indent="0" justifyLastLine="0" shrinkToFit="0" readingOrder="0"/>
      <border diagonalUp="0" diagonalDown="0" outline="0">
        <left style="thin">
          <color indexed="64"/>
        </left>
        <right style="thin">
          <color indexed="64"/>
        </right>
        <top/>
        <bottom/>
      </border>
    </dxf>
    <dxf>
      <font>
        <b val="0"/>
        <i/>
        <strike val="0"/>
        <condense val="0"/>
        <extend val="0"/>
        <outline val="0"/>
        <shadow val="0"/>
        <u val="none"/>
        <vertAlign val="baseline"/>
        <sz val="8"/>
        <color auto="1"/>
        <name val="BundesSans Office"/>
        <scheme val="none"/>
      </font>
      <numFmt numFmtId="263" formatCode="#\ ##0.0_)"/>
      <alignment horizontal="right" vertical="center" textRotation="0" wrapText="0" indent="0" justifyLastLine="0" shrinkToFit="0" readingOrder="0"/>
    </dxf>
    <dxf>
      <font>
        <b val="0"/>
        <i/>
        <strike val="0"/>
        <condense val="0"/>
        <extend val="0"/>
        <outline val="0"/>
        <shadow val="0"/>
        <u val="none"/>
        <vertAlign val="baseline"/>
        <sz val="8"/>
        <color auto="1"/>
        <name val="BundesSans Office"/>
        <scheme val="none"/>
      </font>
      <numFmt numFmtId="263" formatCode="#\ ##0.0_)"/>
      <alignment horizontal="right"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263" formatCode="#\ ##0.0_)"/>
      <alignment horizontal="right"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0" formatCode="General"/>
      <alignment horizontal="general"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0" formatCode="General"/>
      <alignment horizontal="general" vertical="center" textRotation="0" wrapText="0" indent="0" justifyLastLine="0" shrinkToFit="0" readingOrder="0"/>
    </dxf>
    <dxf>
      <border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8"/>
        <color auto="1"/>
        <name val="BundesSans Office"/>
        <scheme val="none"/>
      </font>
      <numFmt numFmtId="0" formatCode="General"/>
      <alignment horizontal="right" vertical="center" textRotation="0" wrapText="0" indent="0" justifyLastLine="0" shrinkToFit="0" readingOrder="0"/>
    </dxf>
    <dxf>
      <border outline="0">
        <bottom style="thin">
          <color rgb="FF000000"/>
        </bottom>
      </border>
    </dxf>
    <dxf>
      <font>
        <b val="0"/>
        <i val="0"/>
        <strike val="0"/>
        <condense val="0"/>
        <extend val="0"/>
        <outline val="0"/>
        <shadow val="0"/>
        <u val="none"/>
        <vertAlign val="baseline"/>
        <sz val="8"/>
        <color auto="1"/>
        <name val="BundesSans Office"/>
        <scheme val="none"/>
      </font>
      <numFmt numFmtId="0" formatCode="General"/>
      <alignment horizontal="centerContinuous" vertical="center" textRotation="0" wrapText="0" indent="0" justifyLastLine="0" shrinkToFit="0" readingOrder="0"/>
      <border diagonalUp="0" diagonalDown="0" outline="0">
        <left style="thin">
          <color indexed="64"/>
        </left>
        <right style="thin">
          <color indexed="64"/>
        </right>
        <top/>
        <bottom/>
      </border>
    </dxf>
    <dxf>
      <font>
        <strike val="0"/>
        <outline val="0"/>
        <shadow val="0"/>
        <name val="BundesSans Office"/>
        <scheme val="none"/>
      </font>
      <numFmt numFmtId="167" formatCode="?\ ??0.0_)"/>
      <fill>
        <patternFill patternType="solid">
          <fgColor indexed="64"/>
          <bgColor theme="0"/>
        </patternFill>
      </fill>
    </dxf>
    <dxf>
      <font>
        <strike val="0"/>
        <outline val="0"/>
        <shadow val="0"/>
        <sz val="10"/>
        <color auto="1"/>
        <name val="BundesSans Office"/>
        <scheme val="none"/>
      </font>
      <numFmt numFmtId="167" formatCode="?\ ??0.0_)"/>
      <fill>
        <patternFill patternType="solid">
          <fgColor indexed="64"/>
          <bgColor theme="0"/>
        </patternFill>
      </fill>
    </dxf>
    <dxf>
      <font>
        <b val="0"/>
        <i val="0"/>
        <strike val="0"/>
        <condense val="0"/>
        <extend val="0"/>
        <outline val="0"/>
        <shadow val="0"/>
        <u val="none"/>
        <vertAlign val="baseline"/>
        <sz val="10"/>
        <color auto="1"/>
        <name val="BundesSans Office"/>
        <scheme val="none"/>
      </font>
      <numFmt numFmtId="167" formatCode="?\ ??0.0_)"/>
      <fill>
        <patternFill patternType="solid">
          <fgColor indexed="64"/>
          <bgColor theme="0"/>
        </patternFill>
      </fill>
    </dxf>
    <dxf>
      <font>
        <b val="0"/>
        <i val="0"/>
        <strike val="0"/>
        <condense val="0"/>
        <extend val="0"/>
        <outline val="0"/>
        <shadow val="0"/>
        <u val="none"/>
        <vertAlign val="baseline"/>
        <sz val="10"/>
        <color auto="1"/>
        <name val="BundesSans Office"/>
        <scheme val="none"/>
      </font>
      <numFmt numFmtId="167" formatCode="?\ ??0.0_)"/>
      <fill>
        <patternFill patternType="solid">
          <fgColor indexed="64"/>
          <bgColor theme="0"/>
        </patternFill>
      </fill>
    </dxf>
    <dxf>
      <font>
        <b val="0"/>
        <i val="0"/>
        <strike val="0"/>
        <condense val="0"/>
        <extend val="0"/>
        <outline val="0"/>
        <shadow val="0"/>
        <u val="none"/>
        <vertAlign val="baseline"/>
        <sz val="10"/>
        <color auto="1"/>
        <name val="BundesSans Office"/>
        <scheme val="none"/>
      </font>
      <numFmt numFmtId="167" formatCode="?\ ??0.0_)"/>
      <fill>
        <patternFill patternType="solid">
          <fgColor indexed="64"/>
          <bgColor theme="0"/>
        </patternFill>
      </fill>
    </dxf>
    <dxf>
      <font>
        <b val="0"/>
        <i val="0"/>
        <strike val="0"/>
        <condense val="0"/>
        <extend val="0"/>
        <outline val="0"/>
        <shadow val="0"/>
        <u val="none"/>
        <vertAlign val="baseline"/>
        <sz val="10"/>
        <color auto="1"/>
        <name val="BundesSans Office"/>
        <scheme val="none"/>
      </font>
      <numFmt numFmtId="167" formatCode="?\ ??0.0_)"/>
      <fill>
        <patternFill patternType="solid">
          <fgColor indexed="64"/>
          <bgColor theme="0"/>
        </patternFill>
      </fill>
    </dxf>
    <dxf>
      <font>
        <b val="0"/>
        <i val="0"/>
        <strike val="0"/>
        <condense val="0"/>
        <extend val="0"/>
        <outline val="0"/>
        <shadow val="0"/>
        <u val="none"/>
        <vertAlign val="baseline"/>
        <sz val="10"/>
        <color auto="1"/>
        <name val="BundesSans Office"/>
        <scheme val="none"/>
      </font>
      <numFmt numFmtId="167" formatCode="?\ ??0.0_)"/>
      <fill>
        <patternFill patternType="solid">
          <fgColor indexed="64"/>
          <bgColor theme="0"/>
        </patternFill>
      </fill>
    </dxf>
    <dxf>
      <font>
        <b val="0"/>
        <i val="0"/>
        <strike val="0"/>
        <condense val="0"/>
        <extend val="0"/>
        <outline val="0"/>
        <shadow val="0"/>
        <u val="none"/>
        <vertAlign val="baseline"/>
        <sz val="10"/>
        <color auto="1"/>
        <name val="BundesSans Office"/>
        <scheme val="none"/>
      </font>
      <numFmt numFmtId="167" formatCode="?\ ??0.0_)"/>
      <fill>
        <patternFill patternType="solid">
          <fgColor indexed="64"/>
          <bgColor theme="0"/>
        </patternFill>
      </fill>
    </dxf>
    <dxf>
      <font>
        <b val="0"/>
        <i val="0"/>
        <strike val="0"/>
        <condense val="0"/>
        <extend val="0"/>
        <outline val="0"/>
        <shadow val="0"/>
        <u val="none"/>
        <vertAlign val="baseline"/>
        <sz val="10"/>
        <color auto="1"/>
        <name val="BundesSans Office"/>
        <scheme val="none"/>
      </font>
      <numFmt numFmtId="167" formatCode="?\ ??0.0_)"/>
      <fill>
        <patternFill patternType="solid">
          <fgColor indexed="64"/>
          <bgColor theme="0"/>
        </patternFill>
      </fill>
    </dxf>
    <dxf>
      <font>
        <b val="0"/>
        <i val="0"/>
        <strike val="0"/>
        <condense val="0"/>
        <extend val="0"/>
        <outline val="0"/>
        <shadow val="0"/>
        <u val="none"/>
        <vertAlign val="baseline"/>
        <sz val="10"/>
        <color auto="1"/>
        <name val="BundesSans Office"/>
        <scheme val="none"/>
      </font>
      <numFmt numFmtId="167" formatCode="?\ ??0.0_)"/>
      <fill>
        <patternFill patternType="solid">
          <fgColor indexed="64"/>
          <bgColor theme="0"/>
        </patternFill>
      </fill>
    </dxf>
    <dxf>
      <font>
        <b val="0"/>
        <i val="0"/>
        <strike val="0"/>
        <condense val="0"/>
        <extend val="0"/>
        <outline val="0"/>
        <shadow val="0"/>
        <u val="none"/>
        <vertAlign val="baseline"/>
        <sz val="10"/>
        <color auto="1"/>
        <name val="BundesSans Office"/>
        <scheme val="none"/>
      </font>
      <numFmt numFmtId="167" formatCode="?\ ??0.0_)"/>
      <fill>
        <patternFill patternType="solid">
          <fgColor indexed="64"/>
          <bgColor theme="0"/>
        </patternFill>
      </fill>
    </dxf>
    <dxf>
      <font>
        <b val="0"/>
        <i val="0"/>
        <strike val="0"/>
        <condense val="0"/>
        <extend val="0"/>
        <outline val="0"/>
        <shadow val="0"/>
        <u val="none"/>
        <vertAlign val="baseline"/>
        <sz val="10"/>
        <color auto="1"/>
        <name val="BundesSans Office"/>
        <scheme val="none"/>
      </font>
      <numFmt numFmtId="167" formatCode="?\ ??0.0_)"/>
      <fill>
        <patternFill patternType="solid">
          <fgColor indexed="64"/>
          <bgColor theme="0"/>
        </patternFill>
      </fill>
    </dxf>
    <dxf>
      <font>
        <b val="0"/>
        <i val="0"/>
        <strike val="0"/>
        <condense val="0"/>
        <extend val="0"/>
        <outline val="0"/>
        <shadow val="0"/>
        <u val="none"/>
        <vertAlign val="baseline"/>
        <sz val="10"/>
        <color auto="1"/>
        <name val="BundesSans Office"/>
        <scheme val="none"/>
      </font>
      <numFmt numFmtId="167" formatCode="?\ ??0.0_)"/>
      <fill>
        <patternFill patternType="solid">
          <fgColor indexed="64"/>
          <bgColor theme="0"/>
        </patternFill>
      </fill>
    </dxf>
    <dxf>
      <font>
        <strike val="0"/>
        <outline val="0"/>
        <shadow val="0"/>
        <name val="BundesSans Office"/>
        <scheme val="none"/>
      </font>
      <fill>
        <patternFill patternType="solid">
          <fgColor indexed="64"/>
          <bgColor theme="0"/>
        </patternFill>
      </fill>
    </dxf>
    <dxf>
      <font>
        <strike val="0"/>
        <outline val="0"/>
        <shadow val="0"/>
        <name val="BundesSans Office"/>
        <scheme val="none"/>
      </font>
      <fill>
        <patternFill patternType="solid">
          <fgColor indexed="64"/>
          <bgColor theme="0"/>
        </patternFill>
      </fill>
    </dxf>
    <dxf>
      <font>
        <b val="0"/>
        <i val="0"/>
        <strike val="0"/>
        <condense val="0"/>
        <extend val="0"/>
        <outline val="0"/>
        <shadow val="0"/>
        <u val="none"/>
        <vertAlign val="baseline"/>
        <sz val="10"/>
        <color auto="1"/>
        <name val="BundesSans Office"/>
        <scheme val="none"/>
      </font>
      <fill>
        <patternFill patternType="solid">
          <fgColor indexed="64"/>
          <bgColor theme="0"/>
        </patternFill>
      </fill>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BundesSans Office"/>
        <scheme val="none"/>
      </font>
      <fill>
        <patternFill patternType="solid">
          <fgColor indexed="64"/>
          <bgColor theme="0"/>
        </patternFill>
      </fill>
    </dxf>
    <dxf>
      <border outline="0">
        <bottom style="hair">
          <color indexed="64"/>
        </bottom>
      </border>
    </dxf>
    <dxf>
      <font>
        <b val="0"/>
        <i val="0"/>
        <strike val="0"/>
        <condense val="0"/>
        <extend val="0"/>
        <outline val="0"/>
        <shadow val="0"/>
        <u val="none"/>
        <vertAlign val="baseline"/>
        <sz val="10"/>
        <color auto="1"/>
        <name val="BundesSans Office"/>
        <scheme val="none"/>
      </font>
      <fill>
        <patternFill patternType="solid">
          <fgColor indexed="64"/>
          <bgColor theme="0"/>
        </patternFill>
      </fill>
      <alignment horizontal="center" vertical="center" textRotation="0" wrapText="0" indent="0" justifyLastLine="0" shrinkToFit="0" readingOrder="0"/>
      <border diagonalUp="0" diagonalDown="0" outline="0">
        <left style="hair">
          <color indexed="64"/>
        </left>
        <right style="hair">
          <color indexed="64"/>
        </right>
        <top/>
        <bottom/>
      </border>
    </dxf>
    <dxf>
      <font>
        <b val="0"/>
        <i/>
        <strike val="0"/>
        <condense val="0"/>
        <extend val="0"/>
        <outline val="0"/>
        <shadow val="0"/>
        <u val="none"/>
        <vertAlign val="baseline"/>
        <sz val="10"/>
        <color auto="1"/>
        <name val="BundesSans Office"/>
        <scheme val="none"/>
      </font>
      <numFmt numFmtId="256" formatCode="[Blue]\+\ #\ ##0.0_);[Red]\-\ #\ ##0.0_)"/>
      <fill>
        <patternFill patternType="none">
          <fgColor indexed="64"/>
          <bgColor indexed="65"/>
        </patternFill>
      </fill>
      <alignment horizontal="right" vertical="center" textRotation="0" wrapText="0" indent="0" justifyLastLine="0" shrinkToFit="0" readingOrder="0"/>
      <protection locked="1" hidden="0"/>
    </dxf>
    <dxf>
      <border outline="0">
        <left style="thin">
          <color indexed="64"/>
        </left>
        <right style="thin">
          <color indexed="64"/>
        </right>
        <top style="thin">
          <color indexed="64"/>
        </top>
        <bottom style="thin">
          <color indexed="64"/>
        </bottom>
      </border>
    </dxf>
    <dxf>
      <border outline="0">
        <bottom style="thin">
          <color indexed="64"/>
        </bottom>
      </border>
    </dxf>
    <dxf>
      <font>
        <b val="0"/>
        <i val="0"/>
        <strike val="0"/>
        <condense val="0"/>
        <extend val="0"/>
        <outline val="0"/>
        <shadow val="0"/>
        <u val="none"/>
        <vertAlign val="baseline"/>
        <sz val="10"/>
        <color auto="1"/>
        <name val="BundesSans Office"/>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bottom/>
      </border>
      <protection locked="1" hidden="0"/>
    </dxf>
    <dxf>
      <font>
        <strike val="0"/>
        <outline val="0"/>
        <shadow val="0"/>
        <u val="none"/>
        <vertAlign val="baseline"/>
        <color auto="1"/>
        <name val="BundesSans Office"/>
        <scheme val="none"/>
      </font>
    </dxf>
    <dxf>
      <font>
        <strike val="0"/>
        <outline val="0"/>
        <shadow val="0"/>
        <u val="none"/>
        <vertAlign val="baseline"/>
        <color auto="1"/>
        <name val="BundesSans Office"/>
        <scheme val="none"/>
      </font>
    </dxf>
    <dxf>
      <font>
        <strike val="0"/>
        <outline val="0"/>
        <shadow val="0"/>
        <u val="none"/>
        <vertAlign val="baseline"/>
        <color auto="1"/>
        <name val="BundesSans Office"/>
        <scheme val="none"/>
      </font>
    </dxf>
    <dxf>
      <font>
        <strike val="0"/>
        <outline val="0"/>
        <shadow val="0"/>
        <u val="none"/>
        <vertAlign val="baseline"/>
        <color auto="1"/>
        <name val="BundesSans Office"/>
        <scheme val="none"/>
      </font>
    </dxf>
    <dxf>
      <font>
        <strike val="0"/>
        <outline val="0"/>
        <shadow val="0"/>
        <u val="none"/>
        <vertAlign val="baseline"/>
        <color auto="1"/>
        <name val="BundesSans Office"/>
        <scheme val="none"/>
      </font>
    </dxf>
    <dxf>
      <font>
        <strike val="0"/>
        <outline val="0"/>
        <shadow val="0"/>
        <u val="none"/>
        <vertAlign val="baseline"/>
        <color auto="1"/>
        <name val="BundesSans Office"/>
        <scheme val="none"/>
      </font>
    </dxf>
    <dxf>
      <font>
        <strike val="0"/>
        <outline val="0"/>
        <shadow val="0"/>
        <u val="none"/>
        <vertAlign val="baseline"/>
        <color auto="1"/>
        <name val="BundesSans Office"/>
        <scheme val="none"/>
      </font>
    </dxf>
    <dxf>
      <font>
        <strike val="0"/>
        <outline val="0"/>
        <shadow val="0"/>
        <u val="none"/>
        <vertAlign val="baseline"/>
        <color auto="1"/>
        <name val="BundesSans Office"/>
        <scheme val="none"/>
      </font>
    </dxf>
    <dxf>
      <font>
        <strike val="0"/>
        <outline val="0"/>
        <shadow val="0"/>
        <u val="none"/>
        <vertAlign val="baseline"/>
        <color auto="1"/>
        <name val="BundesSans Office"/>
        <scheme val="none"/>
      </font>
    </dxf>
    <dxf>
      <font>
        <strike val="0"/>
        <outline val="0"/>
        <shadow val="0"/>
        <u val="none"/>
        <vertAlign val="baseline"/>
        <color auto="1"/>
        <name val="BundesSans Office"/>
        <scheme val="none"/>
      </font>
    </dxf>
    <dxf>
      <font>
        <strike val="0"/>
        <outline val="0"/>
        <shadow val="0"/>
        <u val="none"/>
        <vertAlign val="baseline"/>
        <color auto="1"/>
        <name val="BundesSans Office"/>
        <scheme val="none"/>
      </font>
    </dxf>
    <dxf>
      <font>
        <strike val="0"/>
        <outline val="0"/>
        <shadow val="0"/>
        <u val="none"/>
        <vertAlign val="baseline"/>
        <color auto="1"/>
        <name val="BundesSans Office"/>
        <scheme val="none"/>
      </font>
    </dxf>
    <dxf>
      <font>
        <strike val="0"/>
        <outline val="0"/>
        <shadow val="0"/>
        <u val="none"/>
        <vertAlign val="baseline"/>
        <color auto="1"/>
        <name val="BundesSans Office"/>
        <scheme val="none"/>
      </font>
    </dxf>
    <dxf>
      <font>
        <strike val="0"/>
        <outline val="0"/>
        <shadow val="0"/>
        <u val="none"/>
        <vertAlign val="baseline"/>
        <color auto="1"/>
        <name val="BundesSans Office"/>
        <scheme val="none"/>
      </font>
    </dxf>
    <dxf>
      <border outline="0">
        <left style="thin">
          <color indexed="64"/>
        </left>
        <right style="thin">
          <color indexed="64"/>
        </right>
        <top style="thin">
          <color indexed="64"/>
        </top>
        <bottom style="thin">
          <color indexed="64"/>
        </bottom>
      </border>
    </dxf>
    <dxf>
      <font>
        <strike val="0"/>
        <outline val="0"/>
        <shadow val="0"/>
        <u val="none"/>
        <vertAlign val="baseline"/>
        <color auto="1"/>
        <name val="BundesSans Office"/>
        <scheme val="none"/>
      </font>
    </dxf>
    <dxf>
      <font>
        <b val="0"/>
        <i val="0"/>
        <strike val="0"/>
        <condense val="0"/>
        <extend val="0"/>
        <outline val="0"/>
        <shadow val="0"/>
        <u val="none"/>
        <vertAlign val="baseline"/>
        <sz val="10"/>
        <color auto="1"/>
        <name val="BundesSans Office"/>
        <scheme val="none"/>
      </font>
      <numFmt numFmtId="223" formatCode="mmm"/>
      <fill>
        <patternFill patternType="none">
          <fgColor indexed="64"/>
          <bgColor indexed="65"/>
        </patternFill>
      </fill>
      <alignment horizontal="center" vertical="center" textRotation="0" wrapText="0" indent="0" justifyLastLine="0" shrinkToFit="0" readingOrder="0"/>
    </dxf>
    <dxf>
      <font>
        <strike val="0"/>
        <outline val="0"/>
        <shadow val="0"/>
        <u val="none"/>
        <color auto="1"/>
        <name val="BundesSans Office"/>
        <scheme val="none"/>
      </font>
    </dxf>
    <dxf>
      <font>
        <strike val="0"/>
        <outline val="0"/>
        <shadow val="0"/>
        <u val="none"/>
        <color auto="1"/>
        <name val="BundesSans Office"/>
        <scheme val="none"/>
      </font>
    </dxf>
    <dxf>
      <font>
        <strike val="0"/>
        <outline val="0"/>
        <shadow val="0"/>
        <u val="none"/>
        <color auto="1"/>
        <name val="BundesSans Office"/>
        <scheme val="none"/>
      </font>
    </dxf>
    <dxf>
      <font>
        <strike val="0"/>
        <outline val="0"/>
        <shadow val="0"/>
        <u val="none"/>
        <color auto="1"/>
        <name val="BundesSans Office"/>
        <scheme val="none"/>
      </font>
    </dxf>
    <dxf>
      <font>
        <strike val="0"/>
        <outline val="0"/>
        <shadow val="0"/>
        <u val="none"/>
        <color auto="1"/>
        <name val="BundesSans Office"/>
        <scheme val="none"/>
      </font>
    </dxf>
    <dxf>
      <font>
        <strike val="0"/>
        <outline val="0"/>
        <shadow val="0"/>
        <u val="none"/>
        <color auto="1"/>
        <name val="BundesSans Office"/>
        <scheme val="none"/>
      </font>
    </dxf>
    <dxf>
      <font>
        <strike val="0"/>
        <outline val="0"/>
        <shadow val="0"/>
        <u val="none"/>
        <color auto="1"/>
        <name val="BundesSans Office"/>
        <scheme val="none"/>
      </font>
    </dxf>
    <dxf>
      <font>
        <strike val="0"/>
        <outline val="0"/>
        <shadow val="0"/>
        <u val="none"/>
        <color auto="1"/>
        <name val="BundesSans Office"/>
        <scheme val="none"/>
      </font>
    </dxf>
    <dxf>
      <font>
        <strike val="0"/>
        <outline val="0"/>
        <shadow val="0"/>
        <u val="none"/>
        <color auto="1"/>
        <name val="BundesSans Office"/>
        <scheme val="none"/>
      </font>
    </dxf>
    <dxf>
      <font>
        <strike val="0"/>
        <outline val="0"/>
        <shadow val="0"/>
        <u val="none"/>
        <color auto="1"/>
        <name val="BundesSans Office"/>
        <scheme val="none"/>
      </font>
    </dxf>
    <dxf>
      <font>
        <strike val="0"/>
        <outline val="0"/>
        <shadow val="0"/>
        <u val="none"/>
        <color auto="1"/>
        <name val="BundesSans Office"/>
        <scheme val="none"/>
      </font>
    </dxf>
    <dxf>
      <font>
        <strike val="0"/>
        <outline val="0"/>
        <shadow val="0"/>
        <u val="none"/>
        <color auto="1"/>
        <name val="BundesSans Office"/>
        <scheme val="none"/>
      </font>
    </dxf>
    <dxf>
      <font>
        <strike val="0"/>
        <outline val="0"/>
        <shadow val="0"/>
        <u val="none"/>
        <color auto="1"/>
        <name val="BundesSans Office"/>
        <scheme val="none"/>
      </font>
    </dxf>
    <dxf>
      <font>
        <strike val="0"/>
        <outline val="0"/>
        <shadow val="0"/>
        <u val="none"/>
        <color auto="1"/>
        <name val="BundesSans Office"/>
        <scheme val="none"/>
      </font>
    </dxf>
    <dxf>
      <border outline="0">
        <left style="thin">
          <color indexed="64"/>
        </left>
        <right style="thin">
          <color indexed="64"/>
        </right>
        <top style="thin">
          <color indexed="64"/>
        </top>
        <bottom style="thin">
          <color indexed="64"/>
        </bottom>
      </border>
    </dxf>
    <dxf>
      <font>
        <strike val="0"/>
        <outline val="0"/>
        <shadow val="0"/>
        <u val="none"/>
        <color auto="1"/>
        <name val="BundesSans Office"/>
        <scheme val="none"/>
      </font>
    </dxf>
    <dxf>
      <border outline="0">
        <bottom style="thin">
          <color indexed="64"/>
        </bottom>
      </border>
    </dxf>
    <dxf>
      <font>
        <b/>
        <i val="0"/>
        <strike val="0"/>
        <condense val="0"/>
        <extend val="0"/>
        <outline val="0"/>
        <shadow val="0"/>
        <u val="none"/>
        <vertAlign val="baseline"/>
        <sz val="10"/>
        <color auto="1"/>
        <name val="BundesSans Office"/>
        <scheme val="none"/>
      </font>
      <numFmt numFmtId="223" formatCode="mmm"/>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b val="0"/>
        <i val="0"/>
        <strike val="0"/>
        <condense val="0"/>
        <extend val="0"/>
        <outline val="0"/>
        <shadow val="0"/>
        <u val="none"/>
        <vertAlign val="baseline"/>
        <sz val="6"/>
        <color auto="1"/>
        <name val="BundesSans Office"/>
        <scheme val="none"/>
      </font>
      <numFmt numFmtId="218" formatCode="#\ ##0_)"/>
      <fill>
        <patternFill patternType="none">
          <fgColor indexed="64"/>
          <bgColor indexed="65"/>
        </patternFill>
      </fill>
      <alignment horizontal="center" vertical="center" textRotation="0" wrapText="0" indent="0" justifyLastLine="0" shrinkToFit="0" readingOrder="0"/>
      <border diagonalUp="0" diagonalDown="0" outline="0">
        <left style="hair">
          <color indexed="64"/>
        </left>
        <right style="thin">
          <color indexed="64"/>
        </right>
        <top/>
        <bottom/>
      </border>
    </dxf>
    <dxf>
      <font>
        <strike val="0"/>
        <outline val="0"/>
        <shadow val="0"/>
        <vertAlign val="baseline"/>
        <name val="BundesSans Office"/>
        <scheme val="none"/>
      </font>
    </dxf>
    <dxf>
      <font>
        <strike val="0"/>
        <outline val="0"/>
        <shadow val="0"/>
        <vertAlign val="baseline"/>
        <name val="BundesSans Office"/>
        <scheme val="none"/>
      </font>
      <border diagonalUp="0" diagonalDown="0">
        <left/>
        <right style="hair">
          <color indexed="64"/>
        </right>
        <top/>
        <bottom/>
        <vertical/>
        <horizontal/>
      </border>
    </dxf>
    <dxf>
      <font>
        <strike val="0"/>
        <outline val="0"/>
        <shadow val="0"/>
        <vertAlign val="baseline"/>
        <name val="BundesSans Office"/>
        <scheme val="none"/>
      </font>
    </dxf>
    <dxf>
      <font>
        <strike val="0"/>
        <outline val="0"/>
        <shadow val="0"/>
        <vertAlign val="baseline"/>
        <name val="BundesSans Office"/>
        <scheme val="none"/>
      </font>
    </dxf>
    <dxf>
      <font>
        <strike val="0"/>
        <outline val="0"/>
        <shadow val="0"/>
        <vertAlign val="baseline"/>
        <name val="BundesSans Office"/>
        <scheme val="none"/>
      </font>
    </dxf>
    <dxf>
      <font>
        <strike val="0"/>
        <outline val="0"/>
        <shadow val="0"/>
        <vertAlign val="baseline"/>
        <name val="BundesSans Office"/>
        <scheme val="none"/>
      </font>
    </dxf>
    <dxf>
      <font>
        <strike val="0"/>
        <outline val="0"/>
        <shadow val="0"/>
        <vertAlign val="baseline"/>
        <name val="BundesSans Office"/>
        <scheme val="none"/>
      </font>
    </dxf>
    <dxf>
      <font>
        <strike val="0"/>
        <outline val="0"/>
        <shadow val="0"/>
        <vertAlign val="baseline"/>
        <name val="BundesSans Office"/>
        <scheme val="none"/>
      </font>
    </dxf>
    <dxf>
      <font>
        <strike val="0"/>
        <outline val="0"/>
        <shadow val="0"/>
        <vertAlign val="baseline"/>
        <name val="BundesSans Office"/>
        <scheme val="none"/>
      </font>
    </dxf>
    <dxf>
      <font>
        <strike val="0"/>
        <outline val="0"/>
        <shadow val="0"/>
        <vertAlign val="baseline"/>
        <name val="BundesSans Office"/>
        <scheme val="none"/>
      </font>
    </dxf>
    <dxf>
      <font>
        <strike val="0"/>
        <outline val="0"/>
        <shadow val="0"/>
        <vertAlign val="baseline"/>
        <name val="BundesSans Office"/>
        <scheme val="none"/>
      </font>
    </dxf>
    <dxf>
      <font>
        <strike val="0"/>
        <outline val="0"/>
        <shadow val="0"/>
        <vertAlign val="baseline"/>
        <name val="BundesSans Office"/>
        <scheme val="none"/>
      </font>
    </dxf>
    <dxf>
      <font>
        <strike val="0"/>
        <outline val="0"/>
        <shadow val="0"/>
        <vertAlign val="baseline"/>
        <name val="BundesSans Office"/>
        <scheme val="none"/>
      </font>
    </dxf>
    <dxf>
      <font>
        <strike val="0"/>
        <outline val="0"/>
        <shadow val="0"/>
        <vertAlign val="baseline"/>
        <name val="BundesSans Office"/>
        <scheme val="none"/>
      </font>
    </dxf>
    <dxf>
      <border diagonalUp="0" diagonalDown="0" outline="0">
        <top style="thin">
          <color indexed="64"/>
        </top>
        <bottom style="thin">
          <color indexed="64"/>
        </bottom>
      </border>
    </dxf>
    <dxf>
      <font>
        <strike val="0"/>
        <outline val="0"/>
        <shadow val="0"/>
        <vertAlign val="baseline"/>
        <name val="BundesSans Office"/>
        <scheme val="none"/>
      </font>
    </dxf>
    <dxf>
      <font>
        <b val="0"/>
        <i val="0"/>
        <strike val="0"/>
        <condense val="0"/>
        <extend val="0"/>
        <outline val="0"/>
        <shadow val="0"/>
        <u val="none"/>
        <vertAlign val="baseline"/>
        <sz val="6"/>
        <color auto="1"/>
        <name val="BundesSans Office"/>
        <scheme val="none"/>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6"/>
        <color auto="1"/>
        <name val="BundesSans Office"/>
        <scheme val="none"/>
      </font>
      <numFmt numFmtId="182" formatCode="??\ ???\ ??0"/>
      <alignment horizontal="center" vertical="center" textRotation="0" wrapText="0" indent="0" justifyLastLine="0" shrinkToFit="0" readingOrder="0"/>
      <border diagonalUp="0" diagonalDown="0" outline="0">
        <left style="thin">
          <color indexed="64"/>
        </left>
        <right/>
        <top/>
        <bottom/>
      </border>
    </dxf>
    <dxf>
      <font>
        <b val="0"/>
        <i val="0"/>
        <strike val="0"/>
        <condense val="0"/>
        <extend val="0"/>
        <outline val="0"/>
        <shadow val="0"/>
        <u val="none"/>
        <vertAlign val="baseline"/>
        <sz val="6"/>
        <color auto="1"/>
        <name val="BundesSans Office"/>
        <scheme val="none"/>
      </font>
      <numFmt numFmtId="182" formatCode="??\ ???\ ??0"/>
      <alignment horizontal="center" vertical="center" textRotation="0" wrapText="0" indent="0" justifyLastLine="0" shrinkToFit="0" readingOrder="0"/>
      <border diagonalUp="0" diagonalDown="0" outline="0">
        <left style="hair">
          <color indexed="64"/>
        </left>
        <right/>
        <top/>
        <bottom/>
      </border>
    </dxf>
    <dxf>
      <font>
        <b val="0"/>
        <i val="0"/>
        <strike val="0"/>
        <condense val="0"/>
        <extend val="0"/>
        <outline val="0"/>
        <shadow val="0"/>
        <u val="none"/>
        <vertAlign val="baseline"/>
        <sz val="6"/>
        <color auto="1"/>
        <name val="BundesSans Office"/>
        <scheme val="none"/>
      </font>
      <numFmt numFmtId="182" formatCode="??\ ???\ ??0"/>
      <alignment horizontal="center" vertical="center" textRotation="0" wrapText="0" indent="0" justifyLastLine="0" shrinkToFit="0" readingOrder="0"/>
      <border diagonalUp="0" diagonalDown="0" outline="0">
        <left style="hair">
          <color indexed="64"/>
        </left>
        <right/>
        <top/>
        <bottom/>
      </border>
    </dxf>
    <dxf>
      <font>
        <b val="0"/>
        <i val="0"/>
        <strike val="0"/>
        <condense val="0"/>
        <extend val="0"/>
        <outline val="0"/>
        <shadow val="0"/>
        <u val="none"/>
        <vertAlign val="baseline"/>
        <sz val="6"/>
        <color auto="1"/>
        <name val="BundesSans Office"/>
        <scheme val="none"/>
      </font>
      <numFmt numFmtId="182" formatCode="??\ ???\ ??0"/>
      <alignment horizontal="center" vertical="center" textRotation="0" wrapText="0" indent="0" justifyLastLine="0" shrinkToFit="0" readingOrder="0"/>
      <border diagonalUp="0" diagonalDown="0" outline="0">
        <left style="hair">
          <color indexed="64"/>
        </left>
        <right/>
        <top/>
        <bottom/>
      </border>
    </dxf>
    <dxf>
      <font>
        <b val="0"/>
        <i val="0"/>
        <strike val="0"/>
        <condense val="0"/>
        <extend val="0"/>
        <outline val="0"/>
        <shadow val="0"/>
        <u val="none"/>
        <vertAlign val="baseline"/>
        <sz val="6"/>
        <color auto="1"/>
        <name val="BundesSans Office"/>
        <scheme val="none"/>
      </font>
      <numFmt numFmtId="182" formatCode="??\ ???\ ??0"/>
      <alignment horizontal="center" vertical="center" textRotation="0" wrapText="0" indent="0" justifyLastLine="0" shrinkToFit="0" readingOrder="0"/>
      <border diagonalUp="0" diagonalDown="0" outline="0">
        <left style="hair">
          <color indexed="64"/>
        </left>
        <right/>
        <top/>
        <bottom/>
      </border>
    </dxf>
    <dxf>
      <font>
        <b val="0"/>
        <i val="0"/>
        <strike val="0"/>
        <condense val="0"/>
        <extend val="0"/>
        <outline val="0"/>
        <shadow val="0"/>
        <u val="none"/>
        <vertAlign val="baseline"/>
        <sz val="6"/>
        <color auto="1"/>
        <name val="BundesSans Office"/>
        <scheme val="none"/>
      </font>
      <numFmt numFmtId="182" formatCode="??\ ???\ ??0"/>
      <alignment horizontal="center" vertical="center" textRotation="0" wrapText="0" indent="0" justifyLastLine="0" shrinkToFit="0" readingOrder="0"/>
    </dxf>
    <dxf>
      <font>
        <b val="0"/>
        <i val="0"/>
        <strike val="0"/>
        <condense val="0"/>
        <extend val="0"/>
        <outline val="0"/>
        <shadow val="0"/>
        <u val="none"/>
        <vertAlign val="baseline"/>
        <sz val="6"/>
        <color auto="1"/>
        <name val="BundesSans Office"/>
        <scheme val="none"/>
      </font>
      <numFmt numFmtId="182" formatCode="??\ ???\ ??0"/>
      <alignment horizontal="center" vertical="center" textRotation="0" wrapText="0" indent="0" justifyLastLine="0" shrinkToFit="0" readingOrder="0"/>
      <border diagonalUp="0" diagonalDown="0" outline="0">
        <left style="hair">
          <color indexed="64"/>
        </left>
        <right style="hair">
          <color indexed="64"/>
        </right>
        <top/>
        <bottom/>
      </border>
    </dxf>
    <dxf>
      <font>
        <b val="0"/>
        <i val="0"/>
        <strike val="0"/>
        <condense val="0"/>
        <extend val="0"/>
        <outline val="0"/>
        <shadow val="0"/>
        <u val="none"/>
        <vertAlign val="baseline"/>
        <sz val="6"/>
        <color auto="1"/>
        <name val="BundesSans Office"/>
        <scheme val="none"/>
      </font>
      <numFmt numFmtId="182" formatCode="??\ ???\ ??0"/>
      <alignment horizontal="center" vertical="center" textRotation="0" wrapText="0" indent="0" justifyLastLine="0" shrinkToFit="0" readingOrder="0"/>
      <border diagonalUp="0" diagonalDown="0" outline="0">
        <left style="hair">
          <color indexed="64"/>
        </left>
        <right/>
        <top/>
        <bottom/>
      </border>
    </dxf>
    <dxf>
      <font>
        <b val="0"/>
        <i val="0"/>
        <strike val="0"/>
        <condense val="0"/>
        <extend val="0"/>
        <outline val="0"/>
        <shadow val="0"/>
        <u val="none"/>
        <vertAlign val="baseline"/>
        <sz val="6"/>
        <color auto="1"/>
        <name val="BundesSans Office"/>
        <scheme val="none"/>
      </font>
      <numFmt numFmtId="182" formatCode="??\ ???\ ??0"/>
      <fill>
        <patternFill patternType="none">
          <fgColor indexed="64"/>
          <bgColor indexed="65"/>
        </patternFill>
      </fill>
      <alignment horizontal="center" vertical="center" textRotation="0" wrapText="0" indent="0" justifyLastLine="0" shrinkToFit="0" readingOrder="0"/>
      <border diagonalUp="0" diagonalDown="0" outline="0">
        <left style="hair">
          <color indexed="64"/>
        </left>
        <right/>
        <top/>
        <bottom/>
      </border>
    </dxf>
    <dxf>
      <font>
        <b val="0"/>
        <i val="0"/>
        <strike val="0"/>
        <condense val="0"/>
        <extend val="0"/>
        <outline val="0"/>
        <shadow val="0"/>
        <u val="none"/>
        <vertAlign val="baseline"/>
        <sz val="6"/>
        <color auto="1"/>
        <name val="BundesSans Office"/>
        <scheme val="none"/>
      </font>
      <numFmt numFmtId="182" formatCode="??\ ???\ ??0"/>
      <fill>
        <patternFill patternType="none">
          <fgColor indexed="64"/>
          <bgColor indexed="65"/>
        </patternFill>
      </fill>
      <alignment horizontal="center" vertical="center" textRotation="0" wrapText="0" indent="0" justifyLastLine="0" shrinkToFit="0" readingOrder="0"/>
      <border diagonalUp="0" diagonalDown="0" outline="0">
        <left style="hair">
          <color indexed="64"/>
        </left>
        <right/>
        <top/>
        <bottom/>
      </border>
    </dxf>
    <dxf>
      <font>
        <b val="0"/>
        <i val="0"/>
        <strike val="0"/>
        <condense val="0"/>
        <extend val="0"/>
        <outline val="0"/>
        <shadow val="0"/>
        <u val="none"/>
        <vertAlign val="baseline"/>
        <sz val="6"/>
        <color auto="1"/>
        <name val="BundesSans Office"/>
        <scheme val="none"/>
      </font>
      <numFmt numFmtId="182" formatCode="??\ ???\ ??0"/>
      <fill>
        <patternFill patternType="none">
          <fgColor indexed="64"/>
          <bgColor indexed="65"/>
        </patternFill>
      </fill>
      <alignment horizontal="center" vertical="center" textRotation="0" wrapText="0" indent="0" justifyLastLine="0" shrinkToFit="0" readingOrder="0"/>
      <border diagonalUp="0" diagonalDown="0" outline="0">
        <left style="hair">
          <color indexed="64"/>
        </left>
        <right/>
        <top/>
        <bottom/>
      </border>
    </dxf>
    <dxf>
      <font>
        <b val="0"/>
        <i val="0"/>
        <strike val="0"/>
        <condense val="0"/>
        <extend val="0"/>
        <outline val="0"/>
        <shadow val="0"/>
        <u val="none"/>
        <vertAlign val="baseline"/>
        <sz val="6"/>
        <color auto="1"/>
        <name val="BundesSans Office"/>
        <scheme val="none"/>
      </font>
      <numFmt numFmtId="182" formatCode="??\ ???\ ??0"/>
      <fill>
        <patternFill patternType="none">
          <fgColor indexed="64"/>
          <bgColor indexed="65"/>
        </patternFill>
      </fill>
      <alignment horizontal="center" vertical="center" textRotation="0" wrapText="0" indent="0" justifyLastLine="0" shrinkToFit="0" readingOrder="0"/>
      <border diagonalUp="0" diagonalDown="0" outline="0">
        <left style="hair">
          <color indexed="64"/>
        </left>
        <right/>
        <top/>
        <bottom/>
      </border>
    </dxf>
    <dxf>
      <font>
        <b val="0"/>
        <i val="0"/>
        <strike val="0"/>
        <condense val="0"/>
        <extend val="0"/>
        <outline val="0"/>
        <shadow val="0"/>
        <u val="none"/>
        <vertAlign val="baseline"/>
        <sz val="6"/>
        <color auto="1"/>
        <name val="BundesSans Office"/>
        <scheme val="none"/>
      </font>
      <numFmt numFmtId="182" formatCode="??\ ???\ ??0"/>
      <fill>
        <patternFill patternType="none">
          <fgColor indexed="64"/>
          <bgColor indexed="65"/>
        </patternFill>
      </fill>
      <alignment horizontal="center" vertical="center" textRotation="0" wrapText="0" indent="0" justifyLastLine="0" shrinkToFit="0" readingOrder="0"/>
      <border diagonalUp="0" diagonalDown="0" outline="0">
        <left style="hair">
          <color indexed="64"/>
        </left>
        <right/>
        <top/>
        <bottom/>
      </border>
    </dxf>
    <dxf>
      <font>
        <b val="0"/>
        <i val="0"/>
        <strike val="0"/>
        <condense val="0"/>
        <extend val="0"/>
        <outline val="0"/>
        <shadow val="0"/>
        <u val="none"/>
        <vertAlign val="baseline"/>
        <sz val="6"/>
        <color auto="1"/>
        <name val="BundesSans Office"/>
        <scheme val="none"/>
      </font>
      <alignment horizontal="left" vertical="center" textRotation="0" wrapText="0" indent="0" justifyLastLine="0" shrinkToFit="0" readingOrder="0"/>
    </dxf>
    <dxf>
      <font>
        <b val="0"/>
        <i val="0"/>
        <strike val="0"/>
        <condense val="0"/>
        <extend val="0"/>
        <outline val="0"/>
        <shadow val="0"/>
        <u val="none"/>
        <vertAlign val="baseline"/>
        <sz val="6"/>
        <color auto="1"/>
        <name val="BundesSans Office"/>
        <scheme val="none"/>
      </font>
      <numFmt numFmtId="183" formatCode="00000"/>
      <alignment horizontal="center" vertical="center" textRotation="0" wrapText="0" indent="0" justifyLastLine="0" shrinkToFit="0" readingOrder="0"/>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6"/>
        <color auto="1"/>
        <name val="BundesSans Office"/>
        <scheme val="none"/>
      </font>
      <alignment horizontal="center" vertical="center" textRotation="0" wrapText="0" indent="0" justifyLastLine="0" shrinkToFit="0" readingOrder="0"/>
    </dxf>
    <dxf>
      <font>
        <b val="0"/>
        <i val="0"/>
        <strike val="0"/>
        <condense val="0"/>
        <extend val="0"/>
        <outline val="0"/>
        <shadow val="0"/>
        <u val="none"/>
        <vertAlign val="baseline"/>
        <sz val="6"/>
        <color auto="1"/>
        <name val="BundesSans Office"/>
        <scheme val="none"/>
      </font>
      <alignment horizontal="center" vertical="center" textRotation="0" wrapText="0" indent="0" justifyLastLine="0" shrinkToFit="0" readingOrder="0"/>
      <border diagonalUp="0" diagonalDown="0" outline="0">
        <left style="hair">
          <color indexed="64"/>
        </left>
        <right style="hair">
          <color indexed="64"/>
        </right>
        <top/>
        <bottom/>
      </border>
    </dxf>
    <dxf>
      <font>
        <b val="0"/>
        <i val="0"/>
        <strike val="0"/>
        <condense val="0"/>
        <extend val="0"/>
        <outline val="0"/>
        <shadow val="0"/>
        <u val="none"/>
        <vertAlign val="baseline"/>
        <sz val="10"/>
        <color auto="1"/>
        <name val="BundesSans Office"/>
        <scheme val="none"/>
      </font>
      <numFmt numFmtId="167" formatCode="?\ ??0.0_)"/>
      <fill>
        <patternFill patternType="none">
          <fgColor indexed="64"/>
          <bgColor indexed="65"/>
        </patternFill>
      </fill>
      <alignment horizontal="center" vertical="top" textRotation="0" wrapText="0" indent="0" justifyLastLine="0" shrinkToFit="0" readingOrder="0"/>
      <border diagonalUp="0" diagonalDown="0" outline="0">
        <left style="hair">
          <color indexed="64"/>
        </left>
        <right/>
        <top/>
        <bottom/>
      </border>
    </dxf>
    <dxf>
      <font>
        <b val="0"/>
        <i val="0"/>
        <strike val="0"/>
        <condense val="0"/>
        <extend val="0"/>
        <outline val="0"/>
        <shadow val="0"/>
        <u val="none"/>
        <vertAlign val="baseline"/>
        <sz val="10"/>
        <color auto="1"/>
        <name val="BundesSans Office"/>
        <scheme val="none"/>
      </font>
      <numFmt numFmtId="167" formatCode="?\ ??0.0_)"/>
      <fill>
        <patternFill patternType="none">
          <fgColor indexed="64"/>
          <bgColor indexed="65"/>
        </patternFill>
      </fill>
      <alignment horizontal="centerContinuous" vertical="bottom" textRotation="0" wrapText="0" indent="0" justifyLastLine="0" shrinkToFit="0" readingOrder="0"/>
    </dxf>
    <dxf>
      <font>
        <b val="0"/>
        <i val="0"/>
        <strike val="0"/>
        <condense val="0"/>
        <extend val="0"/>
        <outline val="0"/>
        <shadow val="0"/>
        <u val="none"/>
        <vertAlign val="baseline"/>
        <sz val="10"/>
        <color auto="1"/>
        <name val="BundesSans Office"/>
        <scheme val="none"/>
      </font>
      <numFmt numFmtId="167" formatCode="?\ ??0.0_)"/>
      <fill>
        <patternFill patternType="none">
          <fgColor indexed="64"/>
          <bgColor indexed="65"/>
        </patternFill>
      </fill>
      <alignment horizontal="centerContinuous" vertical="bottom" textRotation="0" wrapText="0" indent="0" justifyLastLine="0" shrinkToFit="0" readingOrder="0"/>
    </dxf>
    <dxf>
      <font>
        <b val="0"/>
        <i val="0"/>
        <strike val="0"/>
        <condense val="0"/>
        <extend val="0"/>
        <outline val="0"/>
        <shadow val="0"/>
        <u val="none"/>
        <vertAlign val="baseline"/>
        <sz val="10"/>
        <color auto="1"/>
        <name val="BundesSans Office"/>
        <scheme val="none"/>
      </font>
      <numFmt numFmtId="167" formatCode="?\ ??0.0_)"/>
      <fill>
        <patternFill patternType="none">
          <fgColor indexed="64"/>
          <bgColor indexed="65"/>
        </patternFill>
      </fill>
      <alignment horizontal="centerContinuous" vertical="bottom" textRotation="0" wrapText="0" indent="0" justifyLastLine="0" shrinkToFit="0" readingOrder="0"/>
    </dxf>
    <dxf>
      <font>
        <b val="0"/>
        <i val="0"/>
        <strike val="0"/>
        <condense val="0"/>
        <extend val="0"/>
        <outline val="0"/>
        <shadow val="0"/>
        <u val="none"/>
        <vertAlign val="baseline"/>
        <sz val="10"/>
        <color auto="1"/>
        <name val="BundesSans Office"/>
        <scheme val="none"/>
      </font>
      <numFmt numFmtId="167" formatCode="?\ ??0.0_)"/>
      <fill>
        <patternFill patternType="none">
          <fgColor indexed="64"/>
          <bgColor indexed="65"/>
        </patternFill>
      </fill>
      <alignment horizontal="centerContinuous" vertical="bottom" textRotation="0" wrapText="0" indent="0" justifyLastLine="0" shrinkToFit="0" readingOrder="0"/>
    </dxf>
    <dxf>
      <font>
        <b val="0"/>
        <i val="0"/>
        <strike val="0"/>
        <condense val="0"/>
        <extend val="0"/>
        <outline val="0"/>
        <shadow val="0"/>
        <u val="none"/>
        <vertAlign val="baseline"/>
        <sz val="10"/>
        <color auto="1"/>
        <name val="BundesSans Office"/>
        <scheme val="none"/>
      </font>
      <numFmt numFmtId="167" formatCode="?\ ??0.0_)"/>
      <fill>
        <patternFill patternType="none">
          <fgColor indexed="64"/>
          <bgColor indexed="65"/>
        </patternFill>
      </fill>
      <alignment horizontal="centerContinuous" vertical="bottom" textRotation="0" wrapText="0" indent="0" justifyLastLine="0" shrinkToFit="0" readingOrder="0"/>
    </dxf>
    <dxf>
      <font>
        <strike val="0"/>
        <outline val="0"/>
        <shadow val="0"/>
        <u val="none"/>
        <name val="BundesSans Office"/>
        <scheme val="none"/>
      </font>
      <numFmt numFmtId="167" formatCode="?\ ??0.0_)"/>
    </dxf>
    <dxf>
      <font>
        <strike val="0"/>
        <outline val="0"/>
        <shadow val="0"/>
        <u val="none"/>
        <name val="BundesSans Office"/>
        <scheme val="none"/>
      </font>
      <numFmt numFmtId="167" formatCode="?\ ??0.0_)"/>
    </dxf>
    <dxf>
      <font>
        <strike val="0"/>
        <outline val="0"/>
        <shadow val="0"/>
        <u val="none"/>
        <name val="BundesSans Office"/>
        <scheme val="none"/>
      </font>
      <numFmt numFmtId="167" formatCode="?\ ??0.0_)"/>
    </dxf>
    <dxf>
      <font>
        <strike val="0"/>
        <outline val="0"/>
        <shadow val="0"/>
        <u val="none"/>
        <name val="BundesSans Office"/>
        <scheme val="none"/>
      </font>
      <numFmt numFmtId="167" formatCode="?\ ??0.0_)"/>
    </dxf>
    <dxf>
      <font>
        <strike val="0"/>
        <outline val="0"/>
        <shadow val="0"/>
        <u val="none"/>
        <name val="BundesSans Office"/>
        <scheme val="none"/>
      </font>
      <numFmt numFmtId="167" formatCode="?\ ??0.0_)"/>
    </dxf>
    <dxf>
      <font>
        <strike val="0"/>
        <outline val="0"/>
        <shadow val="0"/>
        <u val="none"/>
        <name val="BundesSans Office"/>
        <scheme val="none"/>
      </font>
      <numFmt numFmtId="167" formatCode="?\ ??0.0_)"/>
    </dxf>
    <dxf>
      <font>
        <strike val="0"/>
        <outline val="0"/>
        <shadow val="0"/>
        <u val="none"/>
        <name val="BundesSans Office"/>
        <scheme val="none"/>
      </font>
      <numFmt numFmtId="167" formatCode="?\ ??0.0_)"/>
    </dxf>
    <dxf>
      <font>
        <strike val="0"/>
        <outline val="0"/>
        <shadow val="0"/>
        <u val="none"/>
        <name val="BundesSans Office"/>
        <scheme val="none"/>
      </font>
      <numFmt numFmtId="167" formatCode="?\ ??0.0_)"/>
    </dxf>
    <dxf>
      <font>
        <b val="0"/>
        <i val="0"/>
        <strike val="0"/>
        <condense val="0"/>
        <extend val="0"/>
        <outline val="0"/>
        <shadow val="0"/>
        <u val="none"/>
        <vertAlign val="baseline"/>
        <sz val="10"/>
        <color auto="1"/>
        <name val="BundesSans Office"/>
        <scheme val="none"/>
      </font>
      <border diagonalUp="0" diagonalDown="0" outline="0">
        <left/>
        <right style="hair">
          <color indexed="64"/>
        </right>
        <top/>
        <bottom/>
      </border>
    </dxf>
    <dxf>
      <font>
        <b val="0"/>
        <i val="0"/>
        <strike val="0"/>
        <condense val="0"/>
        <extend val="0"/>
        <outline val="0"/>
        <shadow val="0"/>
        <u val="none"/>
        <vertAlign val="baseline"/>
        <sz val="10"/>
        <color theme="0"/>
        <name val="BundesSans Office"/>
        <scheme val="none"/>
      </font>
      <border diagonalUp="0" diagonalDown="0" outline="0">
        <left/>
        <right style="dotted">
          <color indexed="64"/>
        </right>
        <top/>
        <bottom/>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BundesSans Office"/>
        <scheme val="none"/>
      </font>
      <fill>
        <patternFill patternType="none">
          <fgColor indexed="64"/>
          <bgColor indexed="65"/>
        </patternFill>
      </fill>
      <alignment horizontal="centerContinuous" vertical="bottom" textRotation="0" wrapText="0" indent="0" justifyLastLine="0" shrinkToFit="0" readingOrder="0"/>
    </dxf>
    <dxf>
      <font>
        <strike val="0"/>
        <outline val="0"/>
        <shadow val="0"/>
        <u val="none"/>
        <name val="BundesSans Office"/>
        <scheme val="none"/>
      </font>
    </dxf>
    <dxf>
      <font>
        <b val="0"/>
        <i val="0"/>
        <strike val="0"/>
        <condense val="0"/>
        <extend val="0"/>
        <outline val="0"/>
        <shadow val="0"/>
        <u val="none"/>
        <vertAlign val="baseline"/>
        <sz val="10"/>
        <color auto="1"/>
        <name val="BundesSans Office"/>
        <scheme val="none"/>
      </font>
      <numFmt numFmtId="167" formatCode="?\ ??0.0_)"/>
      <fill>
        <patternFill patternType="solid">
          <fgColor indexed="64"/>
          <bgColor theme="0"/>
        </patternFill>
      </fill>
      <alignment horizontal="center" vertical="top" textRotation="0" wrapText="0" indent="0" justifyLastLine="0" shrinkToFit="0" readingOrder="0"/>
    </dxf>
    <dxf>
      <font>
        <b val="0"/>
        <i val="0"/>
        <strike val="0"/>
        <condense val="0"/>
        <extend val="0"/>
        <outline val="0"/>
        <shadow val="0"/>
        <u val="none"/>
        <vertAlign val="baseline"/>
        <sz val="10"/>
        <color auto="1"/>
        <name val="BundesSans Office"/>
        <scheme val="none"/>
      </font>
      <numFmt numFmtId="167" formatCode="?\ ??0.0_)"/>
      <fill>
        <patternFill patternType="solid">
          <fgColor indexed="64"/>
          <bgColor theme="0"/>
        </patternFill>
      </fill>
      <alignment horizontal="center" vertical="top" textRotation="0" wrapText="0" indent="0" justifyLastLine="0" shrinkToFit="0" readingOrder="0"/>
    </dxf>
    <dxf>
      <font>
        <b val="0"/>
        <i val="0"/>
        <strike val="0"/>
        <condense val="0"/>
        <extend val="0"/>
        <outline val="0"/>
        <shadow val="0"/>
        <u val="none"/>
        <vertAlign val="baseline"/>
        <sz val="10"/>
        <color auto="1"/>
        <name val="BundesSans Office"/>
        <scheme val="none"/>
      </font>
      <numFmt numFmtId="167" formatCode="?\ ??0.0_)"/>
      <fill>
        <patternFill patternType="solid">
          <fgColor indexed="64"/>
          <bgColor theme="0"/>
        </patternFill>
      </fill>
      <alignment horizontal="center" vertical="top" textRotation="0" wrapText="0" indent="0" justifyLastLine="0" shrinkToFit="0" readingOrder="0"/>
    </dxf>
    <dxf>
      <font>
        <b val="0"/>
        <i val="0"/>
        <strike val="0"/>
        <condense val="0"/>
        <extend val="0"/>
        <outline val="0"/>
        <shadow val="0"/>
        <u val="none"/>
        <vertAlign val="baseline"/>
        <sz val="10"/>
        <color auto="1"/>
        <name val="BundesSans Office"/>
        <scheme val="none"/>
      </font>
      <numFmt numFmtId="167" formatCode="?\ ??0.0_)"/>
      <fill>
        <patternFill patternType="solid">
          <fgColor indexed="64"/>
          <bgColor theme="0"/>
        </patternFill>
      </fill>
      <alignment horizontal="center" vertical="top" textRotation="0" wrapText="0" indent="0" justifyLastLine="0" shrinkToFit="0" readingOrder="0"/>
    </dxf>
    <dxf>
      <font>
        <b val="0"/>
        <i val="0"/>
        <strike val="0"/>
        <condense val="0"/>
        <extend val="0"/>
        <outline val="0"/>
        <shadow val="0"/>
        <u val="none"/>
        <vertAlign val="baseline"/>
        <sz val="10"/>
        <color auto="1"/>
        <name val="BundesSans Office"/>
        <scheme val="none"/>
      </font>
      <numFmt numFmtId="167" formatCode="?\ ??0.0_)"/>
      <fill>
        <patternFill patternType="solid">
          <fgColor indexed="64"/>
          <bgColor theme="0"/>
        </patternFill>
      </fill>
      <alignment horizontal="center" vertical="top" textRotation="0" wrapText="0" indent="0" justifyLastLine="0" shrinkToFit="0" readingOrder="0"/>
    </dxf>
    <dxf>
      <font>
        <b val="0"/>
        <i val="0"/>
        <strike val="0"/>
        <condense val="0"/>
        <extend val="0"/>
        <outline val="0"/>
        <shadow val="0"/>
        <u val="none"/>
        <vertAlign val="baseline"/>
        <sz val="10"/>
        <color auto="1"/>
        <name val="BundesSans Office"/>
        <scheme val="none"/>
      </font>
      <numFmt numFmtId="167" formatCode="?\ ??0.0_)"/>
      <fill>
        <patternFill patternType="solid">
          <fgColor indexed="64"/>
          <bgColor theme="0"/>
        </patternFill>
      </fill>
      <alignment horizontal="center" vertical="top" textRotation="0" wrapText="0" indent="0" justifyLastLine="0" shrinkToFit="0" readingOrder="0"/>
    </dxf>
    <dxf>
      <font>
        <b val="0"/>
        <i val="0"/>
        <strike val="0"/>
        <condense val="0"/>
        <extend val="0"/>
        <outline val="0"/>
        <shadow val="0"/>
        <u val="none"/>
        <vertAlign val="baseline"/>
        <sz val="10"/>
        <color auto="1"/>
        <name val="BundesSans Office"/>
        <scheme val="none"/>
      </font>
      <numFmt numFmtId="167" formatCode="?\ ??0.0_)"/>
      <fill>
        <patternFill patternType="solid">
          <fgColor indexed="64"/>
          <bgColor theme="0"/>
        </patternFill>
      </fill>
      <alignment horizontal="center" vertical="top" textRotation="0" wrapText="0" indent="0" justifyLastLine="0" shrinkToFit="0" readingOrder="0"/>
    </dxf>
    <dxf>
      <font>
        <b val="0"/>
        <i val="0"/>
        <strike val="0"/>
        <condense val="0"/>
        <extend val="0"/>
        <outline val="0"/>
        <shadow val="0"/>
        <u val="none"/>
        <vertAlign val="baseline"/>
        <sz val="10"/>
        <color auto="1"/>
        <name val="BundesSans Office"/>
        <scheme val="none"/>
      </font>
      <numFmt numFmtId="167" formatCode="?\ ??0.0_)"/>
      <fill>
        <patternFill patternType="solid">
          <fgColor indexed="64"/>
          <bgColor theme="0"/>
        </patternFill>
      </fill>
      <alignment horizontal="center" vertical="top" textRotation="0" wrapText="0" indent="0" justifyLastLine="0" shrinkToFit="0" readingOrder="0"/>
    </dxf>
    <dxf>
      <font>
        <b val="0"/>
        <i val="0"/>
        <strike val="0"/>
        <condense val="0"/>
        <extend val="0"/>
        <outline val="0"/>
        <shadow val="0"/>
        <u val="none"/>
        <vertAlign val="baseline"/>
        <sz val="10"/>
        <color auto="1"/>
        <name val="BundesSans Office"/>
        <scheme val="none"/>
      </font>
      <numFmt numFmtId="167" formatCode="?\ ??0.0_)"/>
      <fill>
        <patternFill patternType="solid">
          <fgColor indexed="64"/>
          <bgColor theme="0"/>
        </patternFill>
      </fill>
      <alignment horizontal="center" vertical="top" textRotation="0" wrapText="0" indent="0" justifyLastLine="0" shrinkToFit="0" readingOrder="0"/>
    </dxf>
    <dxf>
      <font>
        <b val="0"/>
        <i val="0"/>
        <strike val="0"/>
        <condense val="0"/>
        <extend val="0"/>
        <outline val="0"/>
        <shadow val="0"/>
        <u val="none"/>
        <vertAlign val="baseline"/>
        <sz val="10"/>
        <color auto="1"/>
        <name val="BundesSans Office"/>
        <scheme val="none"/>
      </font>
      <numFmt numFmtId="167" formatCode="?\ ??0.0_)"/>
      <fill>
        <patternFill patternType="solid">
          <fgColor indexed="64"/>
          <bgColor theme="0"/>
        </patternFill>
      </fill>
      <alignment horizontal="center" vertical="top" textRotation="0" wrapText="0" indent="0" justifyLastLine="0" shrinkToFit="0" readingOrder="0"/>
    </dxf>
    <dxf>
      <font>
        <b val="0"/>
        <i val="0"/>
        <strike val="0"/>
        <condense val="0"/>
        <extend val="0"/>
        <outline val="0"/>
        <shadow val="0"/>
        <u val="none"/>
        <vertAlign val="baseline"/>
        <sz val="10"/>
        <color auto="1"/>
        <name val="BundesSans Office"/>
        <scheme val="none"/>
      </font>
      <numFmt numFmtId="167" formatCode="?\ ??0.0_)"/>
      <fill>
        <patternFill patternType="solid">
          <fgColor indexed="64"/>
          <bgColor theme="0"/>
        </patternFill>
      </fill>
      <alignment horizontal="center" vertical="top" textRotation="0" wrapText="0" indent="0" justifyLastLine="0" shrinkToFit="0" readingOrder="0"/>
    </dxf>
    <dxf>
      <font>
        <b val="0"/>
        <i val="0"/>
        <strike val="0"/>
        <condense val="0"/>
        <extend val="0"/>
        <outline val="0"/>
        <shadow val="0"/>
        <u val="none"/>
        <vertAlign val="baseline"/>
        <sz val="10"/>
        <color auto="1"/>
        <name val="BundesSans Office"/>
        <scheme val="none"/>
      </font>
      <numFmt numFmtId="167" formatCode="?\ ??0.0_)"/>
      <fill>
        <patternFill patternType="solid">
          <fgColor indexed="64"/>
          <bgColor theme="0"/>
        </patternFill>
      </fill>
      <alignment horizontal="center" vertical="top" textRotation="0" wrapText="0" indent="0" justifyLastLine="0" shrinkToFit="0" readingOrder="0"/>
    </dxf>
    <dxf>
      <font>
        <b val="0"/>
        <i val="0"/>
        <strike val="0"/>
        <condense val="0"/>
        <extend val="0"/>
        <outline val="0"/>
        <shadow val="0"/>
        <u val="none"/>
        <vertAlign val="baseline"/>
        <sz val="10"/>
        <color auto="1"/>
        <name val="BundesSans Office"/>
        <scheme val="none"/>
      </font>
      <fill>
        <patternFill patternType="solid">
          <fgColor indexed="64"/>
          <bgColor theme="0"/>
        </patternFill>
      </fill>
      <alignment horizontal="center" vertical="top" textRotation="0" wrapText="0" indent="0" justifyLastLine="0" shrinkToFit="0" readingOrder="0"/>
      <border diagonalUp="0" diagonalDown="0" outline="0">
        <left style="hair">
          <color indexed="64"/>
        </left>
        <right style="hair">
          <color indexed="64"/>
        </right>
        <top/>
        <bottom/>
      </border>
    </dxf>
    <dxf>
      <font>
        <b val="0"/>
        <i val="0"/>
        <strike val="0"/>
        <condense val="0"/>
        <extend val="0"/>
        <outline val="0"/>
        <shadow val="0"/>
        <u val="none"/>
        <vertAlign val="baseline"/>
        <sz val="10"/>
        <color theme="0"/>
        <name val="BundesSans Office"/>
        <scheme val="none"/>
      </font>
      <fill>
        <patternFill patternType="solid">
          <fgColor indexed="64"/>
          <bgColor theme="0"/>
        </patternFill>
      </fill>
      <alignment horizontal="left" vertical="top" textRotation="0" wrapText="0" indent="0" justifyLastLine="0" shrinkToFit="0" readingOrder="0"/>
      <border diagonalUp="0" diagonalDown="0" outline="0">
        <left/>
        <right style="hair">
          <color indexed="64"/>
        </right>
        <top/>
        <bottom/>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BundesSans Office"/>
        <scheme val="none"/>
      </font>
      <fill>
        <patternFill patternType="solid">
          <fgColor indexed="64"/>
          <bgColor theme="0"/>
        </patternFill>
      </fill>
      <alignment horizontal="center" vertical="top" textRotation="0" wrapText="0" indent="0" justifyLastLine="0" shrinkToFit="0" readingOrder="0"/>
    </dxf>
    <dxf>
      <font>
        <b val="0"/>
        <i val="0"/>
        <strike val="0"/>
        <condense val="0"/>
        <extend val="0"/>
        <outline val="0"/>
        <shadow val="0"/>
        <u val="none"/>
        <vertAlign val="baseline"/>
        <sz val="10"/>
        <color auto="1"/>
        <name val="BundesSans Office"/>
        <scheme val="none"/>
      </font>
      <fill>
        <patternFill patternType="solid">
          <fgColor indexed="64"/>
          <bgColor theme="0"/>
        </patternFill>
      </fill>
      <alignment horizontal="centerContinuous" vertical="center" textRotation="0" wrapText="0" indent="0" justifyLastLine="0" shrinkToFit="0" readingOrder="0"/>
      <border diagonalUp="0" diagonalDown="0" outline="0">
        <left style="hair">
          <color indexed="64"/>
        </left>
        <right style="hair">
          <color indexed="64"/>
        </right>
        <top/>
        <bottom/>
      </border>
    </dxf>
    <dxf>
      <font>
        <b val="0"/>
        <i val="0"/>
        <strike val="0"/>
        <condense val="0"/>
        <extend val="0"/>
        <outline val="0"/>
        <shadow val="0"/>
        <u val="none"/>
        <vertAlign val="baseline"/>
        <sz val="10"/>
        <color auto="1"/>
        <name val="BundesSans Office"/>
        <scheme val="none"/>
      </font>
      <numFmt numFmtId="167" formatCode="?\ ??0.0_)"/>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0"/>
        <color auto="1"/>
        <name val="BundesSans Office"/>
        <scheme val="none"/>
      </font>
      <numFmt numFmtId="167" formatCode="?\ ??0.0_)"/>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0"/>
        <color auto="1"/>
        <name val="BundesSans Office"/>
        <scheme val="none"/>
      </font>
      <numFmt numFmtId="167" formatCode="?\ ??0.0_)"/>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0"/>
        <color auto="1"/>
        <name val="BundesSans Office"/>
        <scheme val="none"/>
      </font>
      <numFmt numFmtId="167" formatCode="?\ ??0.0_)"/>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0"/>
        <color auto="1"/>
        <name val="BundesSans Office"/>
        <scheme val="none"/>
      </font>
      <numFmt numFmtId="167" formatCode="?\ ??0.0_)"/>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0"/>
        <color auto="1"/>
        <name val="BundesSans Office"/>
        <scheme val="none"/>
      </font>
      <numFmt numFmtId="167" formatCode="?\ ??0.0_)"/>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0"/>
        <color theme="0"/>
        <name val="BundesSans Office"/>
        <scheme val="none"/>
      </font>
      <fill>
        <patternFill patternType="solid">
          <fgColor indexed="64"/>
          <bgColor theme="0"/>
        </patternFill>
      </fill>
    </dxf>
    <dxf>
      <font>
        <b val="0"/>
        <i val="0"/>
        <strike val="0"/>
        <condense val="0"/>
        <extend val="0"/>
        <outline val="0"/>
        <shadow val="0"/>
        <u val="none"/>
        <vertAlign val="baseline"/>
        <sz val="10"/>
        <color auto="1"/>
        <name val="BundesSans Office"/>
        <scheme val="none"/>
      </font>
      <fill>
        <patternFill patternType="solid">
          <fgColor indexed="64"/>
          <bgColor theme="0"/>
        </patternFill>
      </fill>
      <border diagonalUp="0" diagonalDown="0">
        <left style="hair">
          <color indexed="64"/>
        </left>
        <right style="hair">
          <color indexed="64"/>
        </right>
        <top/>
        <bottom/>
        <vertical/>
        <horizontal/>
      </border>
    </dxf>
    <dxf>
      <font>
        <b/>
        <i val="0"/>
        <strike val="0"/>
        <condense val="0"/>
        <extend val="0"/>
        <outline val="0"/>
        <shadow val="0"/>
        <u val="none"/>
        <vertAlign val="baseline"/>
        <sz val="10"/>
        <color theme="0"/>
        <name val="BundesSans Office"/>
        <scheme val="none"/>
      </font>
      <numFmt numFmtId="164" formatCode="0.0"/>
      <fill>
        <patternFill patternType="solid">
          <fgColor indexed="64"/>
          <bgColor theme="0"/>
        </patternFill>
      </fill>
      <alignment horizontal="left" vertical="center" textRotation="0" wrapText="0" indent="0" justifyLastLine="0" shrinkToFit="0" readingOrder="0"/>
      <border diagonalUp="0" diagonalDown="0">
        <left/>
        <right style="hair">
          <color indexed="64"/>
        </right>
        <top/>
        <bottom style="hair">
          <color indexed="64"/>
        </bottom>
        <vertical/>
        <horizontal/>
      </border>
    </dxf>
    <dxf>
      <border outline="0">
        <left style="thin">
          <color indexed="64"/>
        </left>
        <right style="thin">
          <color indexed="64"/>
        </right>
        <top style="thin">
          <color indexed="64"/>
        </top>
        <bottom style="thin">
          <color indexed="64"/>
        </bottom>
      </border>
    </dxf>
    <dxf>
      <border outline="0">
        <bottom style="hair">
          <color indexed="64"/>
        </bottom>
      </border>
    </dxf>
    <dxf>
      <font>
        <b val="0"/>
        <i val="0"/>
        <strike val="0"/>
        <condense val="0"/>
        <extend val="0"/>
        <outline val="0"/>
        <shadow val="0"/>
        <u val="none"/>
        <vertAlign val="baseline"/>
        <sz val="6"/>
        <color auto="1"/>
        <name val="BundesSans Office"/>
        <scheme val="none"/>
      </font>
      <numFmt numFmtId="176" formatCode="?\ ??0"/>
      <alignment horizontal="center" vertical="center" textRotation="0" wrapText="0" indent="0" justifyLastLine="0" shrinkToFit="0" readingOrder="0"/>
    </dxf>
    <dxf>
      <font>
        <b val="0"/>
        <i val="0"/>
        <strike val="0"/>
        <condense val="0"/>
        <extend val="0"/>
        <outline val="0"/>
        <shadow val="0"/>
        <u val="none"/>
        <vertAlign val="baseline"/>
        <sz val="6"/>
        <color auto="1"/>
        <name val="BundesSans Office"/>
        <scheme val="none"/>
      </font>
      <numFmt numFmtId="176" formatCode="?\ ??0"/>
      <alignment horizontal="center" vertical="center" textRotation="0" wrapText="0" indent="0" justifyLastLine="0" shrinkToFit="0" readingOrder="0"/>
    </dxf>
    <dxf>
      <font>
        <b val="0"/>
        <i val="0"/>
        <strike val="0"/>
        <condense val="0"/>
        <extend val="0"/>
        <outline val="0"/>
        <shadow val="0"/>
        <u val="none"/>
        <vertAlign val="baseline"/>
        <sz val="6"/>
        <color auto="1"/>
        <name val="BundesSans Office"/>
        <scheme val="none"/>
      </font>
      <numFmt numFmtId="176" formatCode="?\ ??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BundesSans Office"/>
        <scheme val="none"/>
      </font>
      <alignment horizontal="general" vertical="center" textRotation="0" wrapText="0" indent="0" justifyLastLine="0" shrinkToFit="0" readingOrder="0"/>
    </dxf>
    <dxf>
      <border diagonalUp="0" diagonalDown="0" outline="0">
        <left style="thin">
          <color indexed="64"/>
        </left>
        <top style="thin">
          <color indexed="64"/>
        </top>
      </border>
    </dxf>
    <dxf>
      <font>
        <strike val="0"/>
        <outline val="0"/>
        <shadow val="0"/>
        <u val="none"/>
        <vertAlign val="baseline"/>
        <color auto="1"/>
        <name val="BundesSans Office"/>
        <scheme val="none"/>
      </font>
    </dxf>
    <dxf>
      <font>
        <strike val="0"/>
        <outline val="0"/>
        <shadow val="0"/>
        <u val="none"/>
        <vertAlign val="baseline"/>
        <color auto="1"/>
        <name val="BundesSans Office"/>
        <scheme val="none"/>
      </font>
    </dxf>
    <dxf>
      <font>
        <b val="0"/>
        <i val="0"/>
        <strike val="0"/>
        <condense val="0"/>
        <extend val="0"/>
        <outline val="0"/>
        <shadow val="0"/>
        <u val="none"/>
        <vertAlign val="baseline"/>
        <sz val="6"/>
        <color auto="1"/>
        <name val="BundesSans Office"/>
        <scheme val="none"/>
      </font>
      <numFmt numFmtId="176" formatCode="?\ ??0"/>
      <alignment horizontal="center" vertical="center" textRotation="0" wrapText="0" indent="0" justifyLastLine="0" shrinkToFit="0" readingOrder="0"/>
    </dxf>
    <dxf>
      <font>
        <b val="0"/>
        <i val="0"/>
        <strike val="0"/>
        <condense val="0"/>
        <extend val="0"/>
        <outline val="0"/>
        <shadow val="0"/>
        <u val="none"/>
        <vertAlign val="baseline"/>
        <sz val="6"/>
        <color auto="1"/>
        <name val="BundesSans Office"/>
        <scheme val="none"/>
      </font>
      <numFmt numFmtId="176" formatCode="?\ ??0"/>
      <alignment horizontal="center" vertical="center" textRotation="0" wrapText="0" indent="0" justifyLastLine="0" shrinkToFit="0" readingOrder="0"/>
    </dxf>
    <dxf>
      <font>
        <b val="0"/>
        <i val="0"/>
        <strike val="0"/>
        <condense val="0"/>
        <extend val="0"/>
        <outline val="0"/>
        <shadow val="0"/>
        <u val="none"/>
        <vertAlign val="baseline"/>
        <sz val="6"/>
        <color auto="1"/>
        <name val="BundesSans Office"/>
        <scheme val="none"/>
      </font>
      <numFmt numFmtId="176" formatCode="?\ ??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BundesSans Office"/>
        <scheme val="none"/>
      </font>
      <alignment horizontal="general" vertical="center" textRotation="0" wrapText="0" indent="0" justifyLastLine="0" shrinkToFit="0" readingOrder="0"/>
    </dxf>
    <dxf>
      <border diagonalUp="0" diagonalDown="0">
        <left style="thin">
          <color indexed="64"/>
        </left>
        <right style="thin">
          <color indexed="64"/>
        </right>
        <top style="thin">
          <color indexed="64"/>
        </top>
        <bottom style="thin">
          <color indexed="64"/>
        </bottom>
      </border>
    </dxf>
    <dxf>
      <font>
        <strike val="0"/>
        <outline val="0"/>
        <shadow val="0"/>
        <u val="none"/>
        <vertAlign val="baseline"/>
        <color auto="1"/>
        <name val="BundesSans Office"/>
        <scheme val="none"/>
      </font>
    </dxf>
    <dxf>
      <font>
        <strike val="0"/>
        <outline val="0"/>
        <shadow val="0"/>
        <u val="none"/>
        <vertAlign val="baseline"/>
        <color auto="1"/>
        <name val="BundesSans Office"/>
        <scheme val="none"/>
      </font>
    </dxf>
    <dxf>
      <font>
        <b val="0"/>
        <i val="0"/>
        <strike val="0"/>
        <condense val="0"/>
        <extend val="0"/>
        <outline val="0"/>
        <shadow val="0"/>
        <u val="none"/>
        <vertAlign val="baseline"/>
        <sz val="9"/>
        <color auto="1"/>
        <name val="BundesSans Office"/>
        <scheme val="none"/>
      </font>
      <numFmt numFmtId="167" formatCode="?\ ??0.0_)"/>
      <fill>
        <patternFill patternType="none">
          <fgColor indexed="64"/>
          <bgColor indexed="65"/>
        </patternFill>
      </fill>
      <alignment horizontal="center" vertical="top" textRotation="0" wrapText="0" indent="0" justifyLastLine="0" shrinkToFit="0" readingOrder="0"/>
    </dxf>
    <dxf>
      <font>
        <b val="0"/>
        <i val="0"/>
        <strike val="0"/>
        <condense val="0"/>
        <extend val="0"/>
        <outline val="0"/>
        <shadow val="0"/>
        <u val="none"/>
        <vertAlign val="baseline"/>
        <sz val="9"/>
        <color auto="1"/>
        <name val="BundesSans Office"/>
        <scheme val="none"/>
      </font>
      <numFmt numFmtId="167" formatCode="?\ ??0.0_)"/>
      <fill>
        <patternFill patternType="none">
          <fgColor indexed="64"/>
          <bgColor indexed="65"/>
        </patternFill>
      </fill>
      <alignment horizontal="center" vertical="top" textRotation="0" wrapText="0" indent="0" justifyLastLine="0" shrinkToFit="0" readingOrder="0"/>
    </dxf>
    <dxf>
      <font>
        <b val="0"/>
        <i val="0"/>
        <strike val="0"/>
        <condense val="0"/>
        <extend val="0"/>
        <outline val="0"/>
        <shadow val="0"/>
        <u val="none"/>
        <vertAlign val="baseline"/>
        <sz val="9"/>
        <color auto="1"/>
        <name val="BundesSans Office"/>
        <scheme val="none"/>
      </font>
      <numFmt numFmtId="167" formatCode="?\ ??0.0_)"/>
      <fill>
        <patternFill patternType="none">
          <fgColor indexed="64"/>
          <bgColor indexed="65"/>
        </patternFill>
      </fill>
      <alignment horizontal="center" vertical="top" textRotation="0" wrapText="0" indent="0" justifyLastLine="0" shrinkToFit="0" readingOrder="0"/>
    </dxf>
    <dxf>
      <font>
        <b val="0"/>
        <i val="0"/>
        <strike val="0"/>
        <condense val="0"/>
        <extend val="0"/>
        <outline val="0"/>
        <shadow val="0"/>
        <u val="none"/>
        <vertAlign val="baseline"/>
        <sz val="9"/>
        <color auto="1"/>
        <name val="BundesSans Office"/>
        <scheme val="none"/>
      </font>
      <numFmt numFmtId="167" formatCode="?\ ??0.0_)"/>
      <fill>
        <patternFill patternType="none">
          <fgColor indexed="64"/>
          <bgColor indexed="65"/>
        </patternFill>
      </fill>
      <alignment horizontal="center" vertical="top" textRotation="0" wrapText="0" indent="0" justifyLastLine="0" shrinkToFit="0" readingOrder="0"/>
    </dxf>
    <dxf>
      <font>
        <b val="0"/>
        <i val="0"/>
        <strike val="0"/>
        <condense val="0"/>
        <extend val="0"/>
        <outline val="0"/>
        <shadow val="0"/>
        <u val="none"/>
        <vertAlign val="baseline"/>
        <sz val="9"/>
        <color auto="1"/>
        <name val="BundesSans Office"/>
        <scheme val="none"/>
      </font>
      <numFmt numFmtId="167" formatCode="?\ ??0.0_)"/>
      <fill>
        <patternFill patternType="none">
          <fgColor indexed="64"/>
          <bgColor indexed="65"/>
        </patternFill>
      </fill>
      <alignment horizontal="center" vertical="top" textRotation="0" wrapText="0" indent="0" justifyLastLine="0" shrinkToFit="0" readingOrder="0"/>
    </dxf>
    <dxf>
      <font>
        <b val="0"/>
        <i val="0"/>
        <strike val="0"/>
        <condense val="0"/>
        <extend val="0"/>
        <outline val="0"/>
        <shadow val="0"/>
        <u val="none"/>
        <vertAlign val="baseline"/>
        <sz val="9"/>
        <color auto="1"/>
        <name val="BundesSans Office"/>
        <scheme val="none"/>
      </font>
      <numFmt numFmtId="167" formatCode="?\ ??0.0_)"/>
      <fill>
        <patternFill patternType="none">
          <fgColor indexed="64"/>
          <bgColor indexed="65"/>
        </patternFill>
      </fill>
      <alignment horizontal="center" vertical="top" textRotation="0" wrapText="0" indent="0" justifyLastLine="0" shrinkToFit="0" readingOrder="0"/>
    </dxf>
    <dxf>
      <font>
        <b val="0"/>
        <i val="0"/>
        <strike val="0"/>
        <condense val="0"/>
        <extend val="0"/>
        <outline val="0"/>
        <shadow val="0"/>
        <u val="none"/>
        <vertAlign val="baseline"/>
        <sz val="9"/>
        <color auto="1"/>
        <name val="BundesSans Office"/>
        <scheme val="none"/>
      </font>
      <numFmt numFmtId="167" formatCode="?\ ??0.0_)"/>
      <fill>
        <patternFill patternType="none">
          <fgColor indexed="64"/>
          <bgColor indexed="65"/>
        </patternFill>
      </fill>
      <alignment horizontal="center" vertical="top" textRotation="0" wrapText="0" indent="0" justifyLastLine="0" shrinkToFit="0" readingOrder="0"/>
    </dxf>
    <dxf>
      <font>
        <b val="0"/>
        <i val="0"/>
        <strike val="0"/>
        <condense val="0"/>
        <extend val="0"/>
        <outline val="0"/>
        <shadow val="0"/>
        <u val="none"/>
        <vertAlign val="baseline"/>
        <sz val="9"/>
        <color auto="1"/>
        <name val="BundesSans Office"/>
        <scheme val="none"/>
      </font>
      <numFmt numFmtId="167" formatCode="?\ ??0.0_)"/>
      <fill>
        <patternFill patternType="none">
          <fgColor indexed="64"/>
          <bgColor indexed="65"/>
        </patternFill>
      </fill>
      <alignment horizontal="center" vertical="top" textRotation="0" wrapText="0" indent="0" justifyLastLine="0" shrinkToFit="0" readingOrder="0"/>
    </dxf>
    <dxf>
      <font>
        <b val="0"/>
        <i val="0"/>
        <strike val="0"/>
        <condense val="0"/>
        <extend val="0"/>
        <outline val="0"/>
        <shadow val="0"/>
        <u val="none"/>
        <vertAlign val="baseline"/>
        <sz val="9"/>
        <color auto="1"/>
        <name val="BundesSans Office"/>
        <scheme val="none"/>
      </font>
      <numFmt numFmtId="167" formatCode="?\ ??0.0_)"/>
      <fill>
        <patternFill patternType="none">
          <fgColor indexed="64"/>
          <bgColor indexed="65"/>
        </patternFill>
      </fill>
      <alignment horizontal="center" vertical="top" textRotation="0" wrapText="0" indent="0" justifyLastLine="0" shrinkToFit="0" readingOrder="0"/>
    </dxf>
    <dxf>
      <font>
        <b val="0"/>
        <i val="0"/>
        <strike val="0"/>
        <condense val="0"/>
        <extend val="0"/>
        <outline val="0"/>
        <shadow val="0"/>
        <u val="none"/>
        <vertAlign val="baseline"/>
        <sz val="9"/>
        <color auto="1"/>
        <name val="BundesSans Office"/>
        <scheme val="none"/>
      </font>
      <numFmt numFmtId="167" formatCode="?\ ??0.0_)"/>
      <fill>
        <patternFill patternType="none">
          <fgColor indexed="64"/>
          <bgColor indexed="65"/>
        </patternFill>
      </fill>
      <alignment horizontal="center" vertical="top" textRotation="0" wrapText="0" indent="0" justifyLastLine="0" shrinkToFit="0" readingOrder="0"/>
    </dxf>
    <dxf>
      <font>
        <b val="0"/>
        <i val="0"/>
        <strike val="0"/>
        <condense val="0"/>
        <extend val="0"/>
        <outline val="0"/>
        <shadow val="0"/>
        <u val="none"/>
        <vertAlign val="baseline"/>
        <sz val="9"/>
        <color auto="1"/>
        <name val="BundesSans Office"/>
        <scheme val="none"/>
      </font>
      <numFmt numFmtId="167" formatCode="?\ ??0.0_)"/>
      <fill>
        <patternFill patternType="none">
          <fgColor indexed="64"/>
          <bgColor indexed="65"/>
        </patternFill>
      </fill>
      <alignment horizontal="center" vertical="top" textRotation="0" wrapText="0" indent="0" justifyLastLine="0" shrinkToFit="0" readingOrder="0"/>
    </dxf>
    <dxf>
      <font>
        <b val="0"/>
        <i val="0"/>
        <strike val="0"/>
        <condense val="0"/>
        <extend val="0"/>
        <outline val="0"/>
        <shadow val="0"/>
        <u val="none"/>
        <vertAlign val="baseline"/>
        <sz val="9"/>
        <color auto="1"/>
        <name val="BundesSans Office"/>
        <scheme val="none"/>
      </font>
      <numFmt numFmtId="167" formatCode="?\ ??0.0_)"/>
      <fill>
        <patternFill patternType="none">
          <fgColor indexed="64"/>
          <bgColor indexed="65"/>
        </patternFill>
      </fill>
      <alignment horizontal="center" vertical="top" textRotation="0" wrapText="0" indent="0" justifyLastLine="0" shrinkToFit="0" readingOrder="0"/>
      <border outline="0">
        <left style="hair">
          <color indexed="64"/>
        </left>
      </border>
    </dxf>
    <dxf>
      <font>
        <b val="0"/>
        <i val="0"/>
        <strike val="0"/>
        <condense val="0"/>
        <extend val="0"/>
        <outline val="0"/>
        <shadow val="0"/>
        <u val="none"/>
        <vertAlign val="baseline"/>
        <sz val="9"/>
        <color auto="1"/>
        <name val="BundesSans Office"/>
        <scheme val="none"/>
      </font>
      <alignment horizontal="center" vertical="top" textRotation="0" wrapText="0" indent="0" justifyLastLine="0" shrinkToFit="0" readingOrder="0"/>
      <border diagonalUp="0" diagonalDown="0" outline="0">
        <left style="hair">
          <color indexed="64"/>
        </left>
        <right/>
        <top style="hair">
          <color auto="1"/>
        </top>
        <bottom style="hair">
          <color auto="1"/>
        </bottom>
      </border>
    </dxf>
    <dxf>
      <font>
        <b val="0"/>
        <i val="0"/>
        <strike val="0"/>
        <condense val="0"/>
        <extend val="0"/>
        <outline val="0"/>
        <shadow val="0"/>
        <u val="none"/>
        <vertAlign val="baseline"/>
        <sz val="10"/>
        <color theme="0"/>
        <name val="BundesSans Office"/>
        <scheme val="none"/>
      </font>
      <border diagonalUp="0" diagonalDown="0" outline="0">
        <left/>
        <right style="hair">
          <color indexed="64"/>
        </right>
        <top/>
        <bottom/>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BundesSans Office"/>
        <scheme val="none"/>
      </font>
      <fill>
        <patternFill patternType="none">
          <fgColor indexed="64"/>
          <bgColor indexed="65"/>
        </patternFill>
      </fill>
      <alignment horizontal="centerContinuous" vertical="bottom" textRotation="0" wrapText="0" indent="0" justifyLastLine="0" shrinkToFit="0" readingOrder="0"/>
    </dxf>
    <dxf>
      <font>
        <b val="0"/>
        <i val="0"/>
        <strike val="0"/>
        <condense val="0"/>
        <extend val="0"/>
        <outline val="0"/>
        <shadow val="0"/>
        <u val="none"/>
        <vertAlign val="baseline"/>
        <sz val="10"/>
        <color auto="1"/>
        <name val="BundesSans Office"/>
        <scheme val="none"/>
      </font>
      <alignment horizontal="centerContinuous" vertical="center" textRotation="0" wrapText="0" indent="0" justifyLastLine="0" shrinkToFit="0" readingOrder="0"/>
    </dxf>
    <dxf>
      <font>
        <b val="0"/>
        <i val="0"/>
        <strike val="0"/>
        <condense val="0"/>
        <extend val="0"/>
        <outline val="0"/>
        <shadow val="0"/>
        <u val="none"/>
        <vertAlign val="baseline"/>
        <sz val="10"/>
        <color auto="1"/>
        <name val="BundesSans Office"/>
        <scheme val="none"/>
      </font>
      <numFmt numFmtId="167" formatCode="?\ ??0.0_)"/>
      <alignment horizontal="center" vertical="top" textRotation="0" wrapText="0" indent="0" justifyLastLine="0" shrinkToFit="0" readingOrder="0"/>
    </dxf>
    <dxf>
      <font>
        <b val="0"/>
        <i val="0"/>
        <strike val="0"/>
        <condense val="0"/>
        <extend val="0"/>
        <outline val="0"/>
        <shadow val="0"/>
        <u val="none"/>
        <vertAlign val="baseline"/>
        <sz val="10"/>
        <color auto="1"/>
        <name val="BundesSans Office"/>
        <scheme val="none"/>
      </font>
      <numFmt numFmtId="167" formatCode="?\ ??0.0_)"/>
      <alignment horizontal="center" vertical="top" textRotation="0" wrapText="0" indent="0" justifyLastLine="0" shrinkToFit="0" readingOrder="0"/>
    </dxf>
    <dxf>
      <font>
        <b val="0"/>
        <i val="0"/>
        <strike val="0"/>
        <condense val="0"/>
        <extend val="0"/>
        <outline val="0"/>
        <shadow val="0"/>
        <u val="none"/>
        <vertAlign val="baseline"/>
        <sz val="10"/>
        <color auto="1"/>
        <name val="BundesSans Office"/>
        <scheme val="none"/>
      </font>
      <numFmt numFmtId="167" formatCode="?\ ??0.0_)"/>
      <alignment horizontal="center" vertical="top" textRotation="0" wrapText="0" indent="0" justifyLastLine="0" shrinkToFit="0" readingOrder="0"/>
    </dxf>
    <dxf>
      <font>
        <b val="0"/>
        <i val="0"/>
        <strike val="0"/>
        <condense val="0"/>
        <extend val="0"/>
        <outline val="0"/>
        <shadow val="0"/>
        <u val="none"/>
        <vertAlign val="baseline"/>
        <sz val="10"/>
        <color auto="1"/>
        <name val="BundesSans Office"/>
        <scheme val="none"/>
      </font>
      <numFmt numFmtId="167" formatCode="?\ ??0.0_)"/>
      <alignment horizontal="center" vertical="top" textRotation="0" wrapText="0" indent="0" justifyLastLine="0" shrinkToFit="0" readingOrder="0"/>
    </dxf>
    <dxf>
      <font>
        <b val="0"/>
        <i val="0"/>
        <strike val="0"/>
        <condense val="0"/>
        <extend val="0"/>
        <outline val="0"/>
        <shadow val="0"/>
        <u val="none"/>
        <vertAlign val="baseline"/>
        <sz val="10"/>
        <color auto="1"/>
        <name val="BundesSans Office"/>
        <scheme val="none"/>
      </font>
      <numFmt numFmtId="167" formatCode="?\ ??0.0_)"/>
      <alignment horizontal="center" vertical="top" textRotation="0" wrapText="0" indent="0" justifyLastLine="0" shrinkToFit="0" readingOrder="0"/>
    </dxf>
    <dxf>
      <font>
        <b val="0"/>
        <i val="0"/>
        <strike val="0"/>
        <condense val="0"/>
        <extend val="0"/>
        <outline val="0"/>
        <shadow val="0"/>
        <u val="none"/>
        <vertAlign val="baseline"/>
        <sz val="10"/>
        <color auto="1"/>
        <name val="BundesSans Office"/>
        <scheme val="none"/>
      </font>
      <numFmt numFmtId="167" formatCode="?\ ??0.0_)"/>
      <alignment horizontal="center" vertical="top" textRotation="0" wrapText="0" indent="0" justifyLastLine="0" shrinkToFit="0" readingOrder="0"/>
    </dxf>
    <dxf>
      <font>
        <b val="0"/>
        <i val="0"/>
        <strike val="0"/>
        <condense val="0"/>
        <extend val="0"/>
        <outline val="0"/>
        <shadow val="0"/>
        <u val="none"/>
        <vertAlign val="baseline"/>
        <sz val="10"/>
        <color auto="1"/>
        <name val="BundesSans Office"/>
        <scheme val="none"/>
      </font>
      <numFmt numFmtId="167" formatCode="?\ ??0.0_)"/>
      <alignment horizontal="center" vertical="top" textRotation="0" wrapText="0" indent="0" justifyLastLine="0" shrinkToFit="0" readingOrder="0"/>
    </dxf>
    <dxf>
      <font>
        <b val="0"/>
        <i val="0"/>
        <strike val="0"/>
        <condense val="0"/>
        <extend val="0"/>
        <outline val="0"/>
        <shadow val="0"/>
        <u val="none"/>
        <vertAlign val="baseline"/>
        <sz val="10"/>
        <color auto="1"/>
        <name val="BundesSans Office"/>
        <scheme val="none"/>
      </font>
      <numFmt numFmtId="167" formatCode="?\ ??0.0_)"/>
      <alignment horizontal="center" vertical="top" textRotation="0" wrapText="0" indent="0" justifyLastLine="0" shrinkToFit="0" readingOrder="0"/>
    </dxf>
    <dxf>
      <font>
        <b val="0"/>
        <i val="0"/>
        <strike val="0"/>
        <condense val="0"/>
        <extend val="0"/>
        <outline val="0"/>
        <shadow val="0"/>
        <u val="none"/>
        <vertAlign val="baseline"/>
        <sz val="10"/>
        <color auto="1"/>
        <name val="BundesSans Office"/>
        <scheme val="none"/>
      </font>
      <numFmt numFmtId="167" formatCode="?\ ??0.0_)"/>
      <alignment horizontal="center" vertical="top" textRotation="0" wrapText="0" indent="0" justifyLastLine="0" shrinkToFit="0" readingOrder="0"/>
    </dxf>
    <dxf>
      <font>
        <b val="0"/>
        <i val="0"/>
        <strike val="0"/>
        <condense val="0"/>
        <extend val="0"/>
        <outline val="0"/>
        <shadow val="0"/>
        <u val="none"/>
        <vertAlign val="baseline"/>
        <sz val="10"/>
        <color auto="1"/>
        <name val="BundesSans Office"/>
        <scheme val="none"/>
      </font>
      <numFmt numFmtId="167" formatCode="?\ ??0.0_)"/>
      <alignment horizontal="center" vertical="top" textRotation="0" wrapText="0" indent="0" justifyLastLine="0" shrinkToFit="0" readingOrder="0"/>
    </dxf>
    <dxf>
      <font>
        <b val="0"/>
        <i val="0"/>
        <strike val="0"/>
        <condense val="0"/>
        <extend val="0"/>
        <outline val="0"/>
        <shadow val="0"/>
        <u val="none"/>
        <vertAlign val="baseline"/>
        <sz val="10"/>
        <color auto="1"/>
        <name val="BundesSans Office"/>
        <scheme val="none"/>
      </font>
      <numFmt numFmtId="167" formatCode="?\ ??0.0_)"/>
      <alignment horizontal="center" vertical="top" textRotation="0" wrapText="0" indent="0" justifyLastLine="0" shrinkToFit="0" readingOrder="0"/>
    </dxf>
    <dxf>
      <font>
        <b val="0"/>
        <i val="0"/>
        <strike val="0"/>
        <condense val="0"/>
        <extend val="0"/>
        <outline val="0"/>
        <shadow val="0"/>
        <u val="none"/>
        <vertAlign val="baseline"/>
        <sz val="10"/>
        <color auto="1"/>
        <name val="BundesSans Office"/>
        <scheme val="none"/>
      </font>
      <numFmt numFmtId="167" formatCode="?\ ??0.0_)"/>
      <alignment horizontal="center" vertical="top" textRotation="0" wrapText="0" indent="0" justifyLastLine="0" shrinkToFit="0" readingOrder="0"/>
    </dxf>
    <dxf>
      <font>
        <b val="0"/>
        <i val="0"/>
        <strike val="0"/>
        <condense val="0"/>
        <extend val="0"/>
        <outline val="0"/>
        <shadow val="0"/>
        <u val="none"/>
        <vertAlign val="baseline"/>
        <sz val="10"/>
        <color auto="1"/>
        <name val="BundesSans Office"/>
        <scheme val="none"/>
      </font>
      <numFmt numFmtId="167" formatCode="?\ ??0.0_)"/>
      <alignment horizontal="center" vertical="top" textRotation="0" wrapText="0" indent="0" justifyLastLine="0" shrinkToFit="0" readingOrder="0"/>
    </dxf>
    <dxf>
      <font>
        <b val="0"/>
        <i val="0"/>
        <strike val="0"/>
        <condense val="0"/>
        <extend val="0"/>
        <outline val="0"/>
        <shadow val="0"/>
        <u val="none"/>
        <vertAlign val="baseline"/>
        <sz val="10"/>
        <color auto="1"/>
        <name val="BundesSans Office"/>
        <scheme val="none"/>
      </font>
      <alignment horizontal="center" vertical="top" textRotation="0" wrapText="0" indent="0" justifyLastLine="0" shrinkToFit="0" readingOrder="0"/>
      <border diagonalUp="0" diagonalDown="0">
        <left style="hair">
          <color indexed="64"/>
        </left>
        <right style="hair">
          <color indexed="64"/>
        </right>
        <top/>
        <bottom/>
        <vertical/>
        <horizontal/>
      </border>
    </dxf>
    <dxf>
      <font>
        <b val="0"/>
        <i val="0"/>
        <strike val="0"/>
        <condense val="0"/>
        <extend val="0"/>
        <outline val="0"/>
        <shadow val="0"/>
        <u val="none"/>
        <vertAlign val="baseline"/>
        <sz val="10"/>
        <color theme="0"/>
        <name val="BundesSans Office"/>
        <scheme val="none"/>
      </font>
      <alignment horizontal="left" vertical="top" textRotation="0" wrapText="0" indent="0" justifyLastLine="0" shrinkToFit="0" readingOrder="0"/>
      <border diagonalUp="0" diagonalDown="0">
        <left/>
        <right style="hair">
          <color indexed="64"/>
        </right>
        <top/>
        <bottom/>
        <vertical/>
        <horizontal/>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BundesSans Office"/>
        <scheme val="none"/>
      </font>
      <alignment horizontal="center" vertical="top" textRotation="0" wrapText="0" indent="0" justifyLastLine="0" shrinkToFit="0" readingOrder="0"/>
    </dxf>
    <dxf>
      <font>
        <b val="0"/>
        <i val="0"/>
        <strike val="0"/>
        <condense val="0"/>
        <extend val="0"/>
        <outline val="0"/>
        <shadow val="0"/>
        <u val="none"/>
        <vertAlign val="baseline"/>
        <sz val="10"/>
        <color auto="1"/>
        <name val="BundesSans Office"/>
        <scheme val="none"/>
      </font>
      <alignment horizontal="centerContinuous" vertical="center" textRotation="0" wrapText="0" indent="0" justifyLastLine="0" shrinkToFit="0" readingOrder="0"/>
      <border diagonalUp="0" diagonalDown="0" outline="0">
        <left style="hair">
          <color indexed="64"/>
        </left>
        <right style="hair">
          <color indexed="64"/>
        </right>
        <top/>
        <bottom/>
      </border>
    </dxf>
    <dxf>
      <font>
        <strike val="0"/>
        <outline val="0"/>
        <shadow val="0"/>
        <name val="BundesSans Office"/>
        <scheme val="none"/>
      </font>
    </dxf>
    <dxf>
      <font>
        <strike val="0"/>
        <outline val="0"/>
        <shadow val="0"/>
        <name val="BundesSans Office"/>
        <scheme val="none"/>
      </font>
    </dxf>
    <dxf>
      <font>
        <b val="0"/>
        <i val="0"/>
        <strike val="0"/>
        <condense val="0"/>
        <extend val="0"/>
        <outline val="0"/>
        <shadow val="0"/>
        <u val="none"/>
        <vertAlign val="baseline"/>
        <sz val="6"/>
        <color auto="1"/>
        <name val="BundesSans Office"/>
        <scheme val="none"/>
      </font>
      <numFmt numFmtId="170" formatCode="?\ ??0.0;\-\ ?\ ??0.0;\ \ \ \ \ \ @"/>
      <alignment horizontal="center" vertical="center" textRotation="0" wrapText="0" indent="0" justifyLastLine="0" shrinkToFit="0" readingOrder="0"/>
    </dxf>
    <dxf>
      <font>
        <b val="0"/>
        <i val="0"/>
        <strike val="0"/>
        <condense val="0"/>
        <extend val="0"/>
        <outline val="0"/>
        <shadow val="0"/>
        <u val="none"/>
        <vertAlign val="baseline"/>
        <sz val="6"/>
        <color auto="1"/>
        <name val="BundesSans Office"/>
        <scheme val="none"/>
      </font>
      <numFmt numFmtId="170" formatCode="?\ ??0.0;\-\ ?\ ??0.0;\ \ \ \ \ \ @"/>
      <alignment horizontal="center" vertical="center" textRotation="0" wrapText="0" indent="0" justifyLastLine="0" shrinkToFit="0" readingOrder="0"/>
    </dxf>
    <dxf>
      <font>
        <b val="0"/>
        <i val="0"/>
        <strike val="0"/>
        <condense val="0"/>
        <extend val="0"/>
        <outline val="0"/>
        <shadow val="0"/>
        <u val="none"/>
        <vertAlign val="baseline"/>
        <sz val="6"/>
        <color auto="1"/>
        <name val="BundesSans Office"/>
        <scheme val="none"/>
      </font>
      <numFmt numFmtId="170" formatCode="?\ ??0.0;\-\ ?\ ??0.0;\ \ \ \ \ \ @"/>
      <alignment horizontal="center" vertical="center" textRotation="0" wrapText="0" indent="0" justifyLastLine="0" shrinkToFit="0" readingOrder="0"/>
    </dxf>
    <dxf>
      <font>
        <b val="0"/>
        <i val="0"/>
        <strike val="0"/>
        <condense val="0"/>
        <extend val="0"/>
        <outline val="0"/>
        <shadow val="0"/>
        <u val="none"/>
        <vertAlign val="baseline"/>
        <sz val="6"/>
        <color auto="1"/>
        <name val="BundesSans Office"/>
        <scheme val="none"/>
      </font>
      <numFmt numFmtId="170" formatCode="?\ ??0.0;\-\ ?\ ??0.0;\ \ \ \ \ \ @"/>
      <alignment horizontal="center" vertical="center" textRotation="0" wrapText="0" indent="0" justifyLastLine="0" shrinkToFit="0" readingOrder="0"/>
    </dxf>
    <dxf>
      <font>
        <b val="0"/>
        <i val="0"/>
        <strike val="0"/>
        <condense val="0"/>
        <extend val="0"/>
        <outline val="0"/>
        <shadow val="0"/>
        <u val="none"/>
        <vertAlign val="baseline"/>
        <sz val="6"/>
        <color auto="1"/>
        <name val="BundesSans Office"/>
        <scheme val="none"/>
      </font>
      <numFmt numFmtId="170" formatCode="?\ ??0.0;\-\ ?\ ??0.0;\ \ \ \ \ \ @"/>
      <alignment horizontal="center" vertical="center" textRotation="0" wrapText="0" indent="0" justifyLastLine="0" shrinkToFit="0" readingOrder="0"/>
    </dxf>
    <dxf>
      <font>
        <b val="0"/>
        <i val="0"/>
        <strike val="0"/>
        <condense val="0"/>
        <extend val="0"/>
        <outline val="0"/>
        <shadow val="0"/>
        <u val="none"/>
        <vertAlign val="baseline"/>
        <sz val="6"/>
        <color auto="1"/>
        <name val="BundesSans Office"/>
        <scheme val="none"/>
      </font>
      <numFmt numFmtId="170" formatCode="?\ ??0.0;\-\ ?\ ??0.0;\ \ \ \ \ \ @"/>
      <alignment horizontal="center" vertical="center" textRotation="0" wrapText="0" indent="0" justifyLastLine="0" shrinkToFit="0" readingOrder="0"/>
    </dxf>
    <dxf>
      <font>
        <b val="0"/>
        <i val="0"/>
        <strike val="0"/>
        <condense val="0"/>
        <extend val="0"/>
        <outline val="0"/>
        <shadow val="0"/>
        <u val="none"/>
        <vertAlign val="baseline"/>
        <sz val="6"/>
        <color auto="1"/>
        <name val="BundesSans Office"/>
        <scheme val="none"/>
      </font>
      <numFmt numFmtId="170" formatCode="?\ ??0.0;\-\ ?\ ??0.0;\ \ \ \ \ \ @"/>
      <alignment horizontal="center" vertical="center" textRotation="0" wrapText="0" indent="0" justifyLastLine="0" shrinkToFit="0" readingOrder="0"/>
    </dxf>
    <dxf>
      <font>
        <b val="0"/>
        <i val="0"/>
        <strike val="0"/>
        <condense val="0"/>
        <extend val="0"/>
        <outline val="0"/>
        <shadow val="0"/>
        <u val="none"/>
        <vertAlign val="baseline"/>
        <sz val="6"/>
        <color auto="1"/>
        <name val="BundesSans Office"/>
        <scheme val="none"/>
      </font>
      <numFmt numFmtId="170" formatCode="?\ ??0.0;\-\ ?\ ??0.0;\ \ \ \ \ \ @"/>
      <alignment horizontal="center" vertical="center" textRotation="0" wrapText="0" indent="0" justifyLastLine="0" shrinkToFit="0" readingOrder="0"/>
    </dxf>
    <dxf>
      <font>
        <b val="0"/>
        <i val="0"/>
        <strike val="0"/>
        <condense val="0"/>
        <extend val="0"/>
        <outline val="0"/>
        <shadow val="0"/>
        <u val="none"/>
        <vertAlign val="baseline"/>
        <sz val="6"/>
        <color auto="1"/>
        <name val="BundesSans Office"/>
        <scheme val="none"/>
      </font>
      <numFmt numFmtId="170" formatCode="?\ ??0.0;\-\ ?\ ??0.0;\ \ \ \ \ \ @"/>
      <alignment horizontal="center" vertical="center" textRotation="0" wrapText="0" indent="0" justifyLastLine="0" shrinkToFit="0" readingOrder="0"/>
    </dxf>
    <dxf>
      <font>
        <b val="0"/>
        <i val="0"/>
        <strike val="0"/>
        <condense val="0"/>
        <extend val="0"/>
        <outline val="0"/>
        <shadow val="0"/>
        <u val="none"/>
        <vertAlign val="baseline"/>
        <sz val="6"/>
        <color auto="1"/>
        <name val="BundesSans Office"/>
        <scheme val="none"/>
      </font>
      <numFmt numFmtId="170" formatCode="?\ ??0.0;\-\ ?\ ??0.0;\ \ \ \ \ \ @"/>
      <alignment horizontal="center" vertical="center" textRotation="0" wrapText="0" indent="0" justifyLastLine="0" shrinkToFit="0" readingOrder="0"/>
    </dxf>
    <dxf>
      <font>
        <b val="0"/>
        <i val="0"/>
        <strike val="0"/>
        <condense val="0"/>
        <extend val="0"/>
        <outline val="0"/>
        <shadow val="0"/>
        <u val="none"/>
        <vertAlign val="baseline"/>
        <sz val="6"/>
        <color auto="1"/>
        <name val="BundesSans Office"/>
        <scheme val="none"/>
      </font>
      <numFmt numFmtId="170" formatCode="?\ ??0.0;\-\ ?\ ??0.0;\ \ \ \ \ \ @"/>
      <alignment horizontal="center" vertical="center" textRotation="0" wrapText="0" indent="0" justifyLastLine="0" shrinkToFit="0" readingOrder="0"/>
    </dxf>
    <dxf>
      <font>
        <b val="0"/>
        <i val="0"/>
        <strike val="0"/>
        <condense val="0"/>
        <extend val="0"/>
        <outline val="0"/>
        <shadow val="0"/>
        <u val="none"/>
        <vertAlign val="baseline"/>
        <sz val="6"/>
        <color auto="1"/>
        <name val="BundesSans Office"/>
        <scheme val="none"/>
      </font>
      <numFmt numFmtId="170" formatCode="?\ ??0.0;\-\ ?\ ??0.0;\ \ \ \ \ \ @"/>
      <alignment horizontal="center" vertical="center" textRotation="0" wrapText="0" indent="0" justifyLastLine="0" shrinkToFit="0" readingOrder="0"/>
    </dxf>
    <dxf>
      <font>
        <b val="0"/>
        <i val="0"/>
        <strike val="0"/>
        <condense val="0"/>
        <extend val="0"/>
        <outline val="0"/>
        <shadow val="0"/>
        <u val="none"/>
        <vertAlign val="baseline"/>
        <sz val="6"/>
        <color auto="1"/>
        <name val="BundesSans Office"/>
        <scheme val="none"/>
      </font>
      <numFmt numFmtId="170" formatCode="?\ ??0.0;\-\ ?\ ??0.0;\ \ \ \ \ \ @"/>
      <alignment horizontal="center" vertical="center" textRotation="0" wrapText="0" indent="0" justifyLastLine="0" shrinkToFit="0" readingOrder="0"/>
    </dxf>
    <dxf>
      <font>
        <b val="0"/>
        <i val="0"/>
        <strike val="0"/>
        <condense val="0"/>
        <extend val="0"/>
        <outline val="0"/>
        <shadow val="0"/>
        <u val="none"/>
        <vertAlign val="baseline"/>
        <sz val="6"/>
        <color auto="1"/>
        <name val="BundesSans Office"/>
        <scheme val="none"/>
      </font>
      <numFmt numFmtId="0" formatCode="General"/>
      <alignment horizontal="general" vertical="center" textRotation="0" wrapText="0" indent="0" justifyLastLine="0" shrinkToFit="0" readingOrder="0"/>
    </dxf>
    <dxf>
      <border diagonalUp="0" diagonalDown="0" outline="0"/>
    </dxf>
    <dxf>
      <font>
        <b val="0"/>
        <i val="0"/>
        <strike val="0"/>
        <condense val="0"/>
        <extend val="0"/>
        <outline val="0"/>
        <shadow val="0"/>
        <u val="none"/>
        <vertAlign val="baseline"/>
        <sz val="6"/>
        <color auto="1"/>
        <name val="BundesSans Office"/>
        <scheme val="none"/>
      </font>
      <numFmt numFmtId="0" formatCode="General"/>
      <alignment horizontal="center" vertical="center" textRotation="0" wrapText="0" indent="0" justifyLastLine="0" shrinkToFit="0" readingOrder="0"/>
    </dxf>
    <dxf>
      <font>
        <b val="0"/>
        <i val="0"/>
        <strike val="0"/>
        <condense val="0"/>
        <extend val="0"/>
        <outline val="0"/>
        <shadow val="0"/>
        <u val="none"/>
        <vertAlign val="baseline"/>
        <sz val="6"/>
        <color auto="1"/>
        <name val="BundesSans Office"/>
        <scheme val="none"/>
      </font>
      <numFmt numFmtId="0" formatCode="General"/>
      <alignment horizontal="centerContinuous" vertical="center" textRotation="0" wrapText="0" indent="0" justifyLastLine="0" shrinkToFit="0" readingOrder="0"/>
    </dxf>
    <dxf>
      <font>
        <b val="0"/>
        <i val="0"/>
        <strike val="0"/>
        <condense val="0"/>
        <extend val="0"/>
        <outline val="0"/>
        <shadow val="0"/>
        <u val="none"/>
        <vertAlign val="baseline"/>
        <sz val="8"/>
        <color indexed="8"/>
        <name val="BundesSans Office"/>
        <scheme val="none"/>
      </font>
      <numFmt numFmtId="227" formatCode="?\ ??0;\-\ ?\ ??0;\ \ \ \ @"/>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8"/>
        <color indexed="8"/>
        <name val="BundesSans Office"/>
        <scheme val="none"/>
      </font>
      <numFmt numFmtId="227" formatCode="?\ ??0;\-\ ?\ ??0;\ \ \ \ @"/>
      <fill>
        <patternFill patternType="none">
          <fgColor indexed="64"/>
          <bgColor indexed="65"/>
        </patternFill>
      </fill>
      <alignment horizontal="center" vertical="center" textRotation="0" wrapText="0" indent="0" justifyLastLine="0" shrinkToFit="0" readingOrder="0"/>
    </dxf>
    <dxf>
      <font>
        <strike val="0"/>
        <outline val="0"/>
        <shadow val="0"/>
        <u val="none"/>
        <sz val="8"/>
        <color indexed="8"/>
        <name val="BundesSans Office"/>
        <scheme val="none"/>
      </font>
      <numFmt numFmtId="226" formatCode="??0;\-\ ??0;\ \ \ \ @"/>
      <fill>
        <patternFill patternType="none">
          <fgColor indexed="64"/>
          <bgColor indexed="65"/>
        </patternFill>
      </fill>
      <alignment horizontal="center" vertical="center" textRotation="0" wrapText="0" indent="0" justifyLastLine="0" shrinkToFit="0" readingOrder="0"/>
    </dxf>
    <dxf>
      <font>
        <strike val="0"/>
        <outline val="0"/>
        <shadow val="0"/>
        <u val="none"/>
        <sz val="8"/>
        <color indexed="8"/>
        <name val="BundesSans Office"/>
        <scheme val="none"/>
      </font>
      <numFmt numFmtId="226" formatCode="??0;\-\ ??0;\ \ \ \ @"/>
      <fill>
        <patternFill patternType="none">
          <fgColor indexed="64"/>
          <bgColor indexed="65"/>
        </patternFill>
      </fill>
      <alignment horizontal="center" vertical="center" textRotation="0" wrapText="0" indent="0" justifyLastLine="0" shrinkToFit="0" readingOrder="0"/>
    </dxf>
    <dxf>
      <font>
        <strike val="0"/>
        <outline val="0"/>
        <shadow val="0"/>
        <u val="none"/>
        <sz val="8"/>
        <color indexed="8"/>
        <name val="BundesSans Office"/>
        <scheme val="none"/>
      </font>
      <numFmt numFmtId="226" formatCode="??0;\-\ ??0;\ \ \ \ @"/>
      <fill>
        <patternFill patternType="none">
          <fgColor indexed="64"/>
          <bgColor indexed="65"/>
        </patternFill>
      </fill>
      <alignment horizontal="center" vertical="center" textRotation="0" wrapText="0" indent="0" justifyLastLine="0" shrinkToFit="0" readingOrder="0"/>
    </dxf>
    <dxf>
      <font>
        <strike val="0"/>
        <outline val="0"/>
        <shadow val="0"/>
        <u val="none"/>
        <sz val="8"/>
        <color indexed="8"/>
        <name val="BundesSans Office"/>
        <scheme val="none"/>
      </font>
      <numFmt numFmtId="226" formatCode="??0;\-\ ??0;\ \ \ \ @"/>
      <fill>
        <patternFill patternType="none">
          <fgColor indexed="64"/>
          <bgColor indexed="65"/>
        </patternFill>
      </fill>
      <alignment horizontal="center" vertical="center" textRotation="0" wrapText="0" indent="0" justifyLastLine="0" shrinkToFit="0" readingOrder="0"/>
    </dxf>
    <dxf>
      <font>
        <strike val="0"/>
        <outline val="0"/>
        <shadow val="0"/>
        <u val="none"/>
        <sz val="8"/>
        <color indexed="8"/>
        <name val="BundesSans Office"/>
        <scheme val="none"/>
      </font>
      <numFmt numFmtId="226" formatCode="??0;\-\ ??0;\ \ \ \ @"/>
      <fill>
        <patternFill patternType="none">
          <fgColor indexed="64"/>
          <bgColor indexed="65"/>
        </patternFill>
      </fill>
      <alignment horizontal="center" vertical="center" textRotation="0" wrapText="0" indent="0" justifyLastLine="0" shrinkToFit="0" readingOrder="0"/>
    </dxf>
    <dxf>
      <font>
        <strike val="0"/>
        <outline val="0"/>
        <shadow val="0"/>
        <u val="none"/>
        <sz val="8"/>
        <color indexed="8"/>
        <name val="BundesSans Office"/>
        <scheme val="none"/>
      </font>
      <numFmt numFmtId="226" formatCode="??0;\-\ ??0;\ \ \ \ @"/>
      <fill>
        <patternFill patternType="none">
          <fgColor indexed="64"/>
          <bgColor indexed="65"/>
        </patternFill>
      </fill>
      <alignment horizontal="center" vertical="center" textRotation="0" wrapText="0" indent="0" justifyLastLine="0" shrinkToFit="0" readingOrder="0"/>
    </dxf>
    <dxf>
      <font>
        <strike val="0"/>
        <outline val="0"/>
        <shadow val="0"/>
        <u val="none"/>
        <sz val="8"/>
        <color indexed="8"/>
        <name val="BundesSans Office"/>
        <scheme val="none"/>
      </font>
      <numFmt numFmtId="226" formatCode="??0;\-\ ??0;\ \ \ \ @"/>
      <fill>
        <patternFill patternType="none">
          <fgColor indexed="64"/>
          <bgColor indexed="65"/>
        </patternFill>
      </fill>
      <alignment horizontal="center" vertical="center" textRotation="0" wrapText="0" indent="0" justifyLastLine="0" shrinkToFit="0" readingOrder="0"/>
    </dxf>
    <dxf>
      <font>
        <strike val="0"/>
        <outline val="0"/>
        <shadow val="0"/>
        <u val="none"/>
        <sz val="8"/>
        <color indexed="8"/>
        <name val="BundesSans Office"/>
        <scheme val="none"/>
      </font>
      <numFmt numFmtId="226" formatCode="??0;\-\ ??0;\ \ \ \ @"/>
      <fill>
        <patternFill patternType="none">
          <fgColor indexed="64"/>
          <bgColor indexed="65"/>
        </patternFill>
      </fill>
      <alignment horizontal="center" vertical="center" textRotation="0" wrapText="0" indent="0" justifyLastLine="0" shrinkToFit="0" readingOrder="0"/>
    </dxf>
    <dxf>
      <font>
        <strike val="0"/>
        <outline val="0"/>
        <shadow val="0"/>
        <u val="none"/>
        <sz val="8"/>
        <color indexed="8"/>
        <name val="BundesSans Office"/>
        <scheme val="none"/>
      </font>
      <numFmt numFmtId="226" formatCode="??0;\-\ ??0;\ \ \ \ @"/>
      <fill>
        <patternFill patternType="none">
          <fgColor indexed="64"/>
          <bgColor indexed="65"/>
        </patternFill>
      </fill>
      <alignment horizontal="center" vertical="center" textRotation="0" wrapText="0" indent="0" justifyLastLine="0" shrinkToFit="0" readingOrder="0"/>
    </dxf>
    <dxf>
      <font>
        <strike val="0"/>
        <outline val="0"/>
        <shadow val="0"/>
        <u val="none"/>
        <sz val="8"/>
        <color indexed="8"/>
        <name val="BundesSans Office"/>
        <scheme val="none"/>
      </font>
      <numFmt numFmtId="226" formatCode="??0;\-\ ??0;\ \ \ \ @"/>
      <fill>
        <patternFill patternType="none">
          <fgColor indexed="64"/>
          <bgColor indexed="65"/>
        </patternFill>
      </fill>
      <alignment horizontal="center" vertical="center" textRotation="0" wrapText="0" indent="0" justifyLastLine="0" shrinkToFit="0" readingOrder="0"/>
    </dxf>
    <dxf>
      <font>
        <strike val="0"/>
        <outline val="0"/>
        <shadow val="0"/>
        <u val="none"/>
        <sz val="8"/>
        <color indexed="8"/>
        <name val="BundesSans Office"/>
        <scheme val="none"/>
      </font>
      <numFmt numFmtId="226" formatCode="??0;\-\ ??0;\ \ \ \ @"/>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8"/>
        <color indexed="8"/>
        <name val="BundesSans Office"/>
        <scheme val="none"/>
      </font>
      <numFmt numFmtId="226" formatCode="??0;\-\ ??0;\ \ \ \ @"/>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fill>
        <patternFill patternType="none">
          <fgColor indexed="64"/>
          <bgColor indexed="65"/>
        </patternFill>
      </fill>
      <alignment horizontal="general" vertical="center" textRotation="0" wrapText="0" indent="0" justifyLastLine="0" shrinkToFit="0" readingOrder="0"/>
      <protection locked="1" hidden="0"/>
    </dxf>
    <dxf>
      <border diagonalUp="0" diagonalDown="0">
        <left style="thin">
          <color indexed="64"/>
        </left>
        <right style="thin">
          <color indexed="64"/>
        </right>
        <top style="thin">
          <color indexed="64"/>
        </top>
        <bottom style="thin">
          <color indexed="64"/>
        </bottom>
      </border>
    </dxf>
    <dxf>
      <font>
        <strike val="0"/>
        <outline val="0"/>
        <shadow val="0"/>
        <u val="none"/>
        <sz val="8"/>
        <name val="BundesSans Office"/>
        <scheme val="none"/>
      </font>
      <alignment vertical="center" textRotation="0" indent="0" justifyLastLine="0" shrinkToFit="0" readingOrder="0"/>
    </dxf>
    <dxf>
      <font>
        <b val="0"/>
        <i val="0"/>
        <strike val="0"/>
        <condense val="0"/>
        <extend val="0"/>
        <outline val="0"/>
        <shadow val="0"/>
        <u val="none"/>
        <vertAlign val="baseline"/>
        <sz val="8"/>
        <color indexed="8"/>
        <name val="BundesSans Office"/>
        <scheme val="none"/>
      </font>
      <fill>
        <patternFill patternType="none">
          <fgColor indexed="64"/>
          <bgColor indexed="65"/>
        </patternFill>
      </fill>
      <alignment horizontal="centerContinuous" vertical="center" textRotation="0" wrapText="0" indent="0" justifyLastLine="0" shrinkToFit="0" readingOrder="0"/>
      <border diagonalUp="0" diagonalDown="0" outline="0">
        <left style="hair">
          <color indexed="64"/>
        </left>
        <right style="hair">
          <color indexed="64"/>
        </right>
        <top/>
        <bottom/>
      </border>
    </dxf>
    <dxf>
      <font>
        <b val="0"/>
        <i val="0"/>
        <strike val="0"/>
        <condense val="0"/>
        <extend val="0"/>
        <outline val="0"/>
        <shadow val="0"/>
        <u val="none"/>
        <vertAlign val="baseline"/>
        <sz val="8"/>
        <color auto="1"/>
        <name val="BundesSans Office"/>
        <scheme val="none"/>
      </font>
      <numFmt numFmtId="249" formatCode="???\ ??0;\-\ ???\ ??0;\ \ \ \ \ \ \ \ \ \ \ @"/>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249" formatCode="???\ ??0;\-\ ???\ ??0;\ \ \ \ \ \ \ \ \ \ \ @"/>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249" formatCode="???\ ??0;\-\ ???\ ??0;\ \ \ \ \ \ \ \ \ \ \ @"/>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249" formatCode="???\ ??0;\-\ ???\ ??0;\ \ \ \ \ \ \ \ \ \ \ @"/>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249" formatCode="???\ ??0;\-\ ???\ ??0;\ \ \ \ \ \ \ \ \ \ \ @"/>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249" formatCode="???\ ??0;\-\ ???\ ??0;\ \ \ \ \ \ \ \ \ \ \ @"/>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249" formatCode="???\ ??0;\-\ ???\ ??0;\ \ \ \ \ \ \ \ \ \ \ @"/>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249" formatCode="???\ ??0;\-\ ???\ ??0;\ \ \ \ \ \ \ \ \ \ \ @"/>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249" formatCode="???\ ??0;\-\ ???\ ??0;\ \ \ \ \ \ \ \ \ \ \ @"/>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249" formatCode="???\ ??0;\-\ ???\ ??0;\ \ \ \ \ \ \ \ \ \ \ @"/>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249" formatCode="???\ ??0;\-\ ???\ ??0;\ \ \ \ \ \ \ \ \ \ \ @"/>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249" formatCode="???\ ??0;\-\ ???\ ??0;\ \ \ \ \ \ \ \ \ \ \ @"/>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249" formatCode="???\ ??0;\-\ ???\ ??0;\ \ \ \ \ \ \ \ \ \ \ @"/>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fill>
        <patternFill patternType="none">
          <fgColor indexed="64"/>
          <bgColor indexed="65"/>
        </patternFill>
      </fill>
      <alignment horizontal="left" vertical="center" textRotation="0" wrapText="0" indent="2" justifyLastLine="0" shrinkToFit="0" readingOrder="0"/>
    </dxf>
    <dxf>
      <font>
        <b val="0"/>
        <i val="0"/>
        <strike val="0"/>
        <condense val="0"/>
        <extend val="0"/>
        <outline val="0"/>
        <shadow val="0"/>
        <u val="none"/>
        <vertAlign val="baseline"/>
        <sz val="8"/>
        <color theme="0"/>
        <name val="BundesSans Office"/>
        <scheme val="none"/>
      </font>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8"/>
        <color theme="0"/>
        <name val="BundesSans Office"/>
        <scheme val="none"/>
      </font>
    </dxf>
    <dxf>
      <font>
        <b val="0"/>
        <i val="0"/>
        <strike val="0"/>
        <condense val="0"/>
        <extend val="0"/>
        <outline val="0"/>
        <shadow val="0"/>
        <u val="none"/>
        <vertAlign val="baseline"/>
        <sz val="8"/>
        <color theme="0"/>
        <name val="BundesSans Office"/>
        <scheme val="none"/>
      </font>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BundesSans Office"/>
        <scheme val="none"/>
      </font>
      <numFmt numFmtId="0" formatCode="General"/>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0" formatCode="General"/>
      <alignment horizontal="center" vertical="center" textRotation="0" wrapText="0" indent="0" justifyLastLine="0" shrinkToFit="0" readingOrder="0"/>
    </dxf>
    <dxf>
      <font>
        <b val="0"/>
        <i val="0"/>
        <strike val="0"/>
        <condense val="0"/>
        <extend val="0"/>
        <outline val="0"/>
        <shadow val="0"/>
        <u val="none"/>
        <vertAlign val="baseline"/>
        <sz val="6"/>
        <color auto="1"/>
        <name val="BundesSans Office"/>
        <scheme val="none"/>
      </font>
      <numFmt numFmtId="248" formatCode="???\ ??0;\-\ ???\ ??0;\ \ \ \ \ \ \ \ \ \ @"/>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BundesSans Office"/>
        <scheme val="none"/>
      </font>
      <numFmt numFmtId="248" formatCode="???\ ??0;\-\ ???\ ??0;\ \ \ \ \ \ \ \ \ \ @"/>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BundesSans Office"/>
        <scheme val="none"/>
      </font>
      <numFmt numFmtId="248" formatCode="???\ ??0;\-\ ???\ ??0;\ \ \ \ \ \ \ \ \ \ @"/>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BundesSans Office"/>
        <scheme val="none"/>
      </font>
      <numFmt numFmtId="248" formatCode="???\ ??0;\-\ ???\ ??0;\ \ \ \ \ \ \ \ \ \ @"/>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BundesSans Office"/>
        <scheme val="none"/>
      </font>
      <numFmt numFmtId="248" formatCode="???\ ??0;\-\ ???\ ??0;\ \ \ \ \ \ \ \ \ \ @"/>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BundesSans Office"/>
        <scheme val="none"/>
      </font>
      <numFmt numFmtId="248" formatCode="???\ ??0;\-\ ???\ ??0;\ \ \ \ \ \ \ \ \ \ @"/>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BundesSans Office"/>
        <scheme val="none"/>
      </font>
      <numFmt numFmtId="248" formatCode="???\ ??0;\-\ ???\ ??0;\ \ \ \ \ \ \ \ \ \ @"/>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BundesSans Office"/>
        <scheme val="none"/>
      </font>
      <numFmt numFmtId="248" formatCode="???\ ??0;\-\ ???\ ??0;\ \ \ \ \ \ \ \ \ \ @"/>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BundesSans Office"/>
        <scheme val="none"/>
      </font>
      <numFmt numFmtId="248" formatCode="???\ ??0;\-\ ???\ ??0;\ \ \ \ \ \ \ \ \ \ @"/>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BundesSans Office"/>
        <scheme val="none"/>
      </font>
      <numFmt numFmtId="248" formatCode="???\ ??0;\-\ ???\ ??0;\ \ \ \ \ \ \ \ \ \ @"/>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BundesSans Office"/>
        <scheme val="none"/>
      </font>
      <numFmt numFmtId="248" formatCode="???\ ??0;\-\ ???\ ??0;\ \ \ \ \ \ \ \ \ \ @"/>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BundesSans Office"/>
        <scheme val="none"/>
      </font>
      <numFmt numFmtId="248" formatCode="???\ ??0;\-\ ???\ ??0;\ \ \ \ \ \ \ \ \ \ @"/>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BundesSans Office"/>
        <scheme val="none"/>
      </font>
      <numFmt numFmtId="248" formatCode="???\ ??0;\-\ ???\ ??0;\ \ \ \ \ \ \ \ \ \ @"/>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BundesSans Office"/>
        <scheme val="none"/>
      </font>
      <fill>
        <patternFill patternType="none">
          <fgColor indexed="64"/>
          <bgColor indexed="65"/>
        </patternFill>
      </fill>
      <alignment horizontal="left" vertical="center" textRotation="0" wrapText="0" indent="1" justifyLastLine="0" shrinkToFit="0" readingOrder="0"/>
      <border diagonalUp="0" diagonalDown="0" outline="0">
        <left style="hair">
          <color indexed="64"/>
        </left>
        <right style="hair">
          <color indexed="64"/>
        </right>
        <top/>
        <bottom/>
      </border>
    </dxf>
    <dxf>
      <font>
        <b val="0"/>
        <i val="0"/>
        <strike val="0"/>
        <condense val="0"/>
        <extend val="0"/>
        <outline val="0"/>
        <shadow val="0"/>
        <u val="none"/>
        <vertAlign val="baseline"/>
        <sz val="6"/>
        <color auto="1"/>
        <name val="BundesSans Office"/>
        <scheme val="none"/>
      </font>
      <fill>
        <patternFill patternType="none">
          <fgColor indexed="64"/>
          <bgColor indexed="65"/>
        </patternFill>
      </fill>
      <alignment horizontal="right" vertical="center" textRotation="0" wrapText="0" indent="0" justifyLastLine="0" shrinkToFit="0" readingOrder="0"/>
      <border diagonalUp="0" diagonalDown="0" outline="0">
        <left/>
        <right style="hair">
          <color indexed="64"/>
        </right>
        <top/>
        <bottom/>
      </border>
    </dxf>
    <dxf>
      <font>
        <b val="0"/>
        <i val="0"/>
        <strike val="0"/>
        <condense val="0"/>
        <extend val="0"/>
        <outline val="0"/>
        <shadow val="0"/>
        <u val="none"/>
        <vertAlign val="baseline"/>
        <sz val="6"/>
        <color auto="1"/>
        <name val="BundesSans Office"/>
        <scheme val="none"/>
      </font>
      <fill>
        <patternFill patternType="none">
          <fgColor indexed="64"/>
          <bgColor indexed="65"/>
        </patternFill>
      </fill>
      <alignment horizontal="general" vertical="center" textRotation="0" wrapText="0" indent="0" justifyLastLine="0" shrinkToFit="0" readingOrder="0"/>
      <border diagonalUp="0" diagonalDown="0" outline="0">
        <left/>
        <right style="hair">
          <color indexed="64"/>
        </right>
        <top/>
        <bottom/>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6"/>
        <color auto="1"/>
        <name val="BundesSans Office"/>
        <scheme val="none"/>
      </font>
      <numFmt numFmtId="0" formatCode="General"/>
      <fill>
        <patternFill patternType="none">
          <fgColor indexed="64"/>
          <bgColor indexed="65"/>
        </patternFill>
      </fill>
      <alignment horizontal="center" vertical="center" textRotation="0" wrapText="0" indent="0" justifyLastLine="0" shrinkToFit="0" readingOrder="0"/>
    </dxf>
    <dxf>
      <border outline="0">
        <bottom style="hair">
          <color indexed="64"/>
        </bottom>
      </border>
    </dxf>
    <dxf>
      <font>
        <b val="0"/>
        <i val="0"/>
        <strike val="0"/>
        <condense val="0"/>
        <extend val="0"/>
        <outline val="0"/>
        <shadow val="0"/>
        <u val="none"/>
        <vertAlign val="baseline"/>
        <sz val="6"/>
        <color auto="1"/>
        <name val="BundesSans Office"/>
        <scheme val="none"/>
      </font>
      <numFmt numFmtId="0" formatCode="General"/>
      <alignment horizontal="center" vertical="center" textRotation="0" wrapText="0" indent="0" justifyLastLine="0" shrinkToFit="0" readingOrder="0"/>
      <border diagonalUp="0" diagonalDown="0" outline="0">
        <left style="hair">
          <color indexed="64"/>
        </left>
        <right style="hair">
          <color indexed="64"/>
        </right>
        <top/>
        <bottom/>
      </border>
    </dxf>
    <dxf>
      <font>
        <b val="0"/>
        <i val="0"/>
        <strike val="0"/>
        <condense val="0"/>
        <extend val="0"/>
        <outline val="0"/>
        <shadow val="0"/>
        <u val="none"/>
        <vertAlign val="baseline"/>
        <sz val="6"/>
        <color auto="1"/>
        <name val="BundesSans Office"/>
        <scheme val="none"/>
      </font>
      <alignment horizontal="right" vertical="center" textRotation="0" wrapText="0" indent="0" justifyLastLine="0" shrinkToFit="0" readingOrder="0"/>
    </dxf>
    <dxf>
      <font>
        <b val="0"/>
        <i val="0"/>
        <strike val="0"/>
        <condense val="0"/>
        <extend val="0"/>
        <outline val="0"/>
        <shadow val="0"/>
        <u val="none"/>
        <vertAlign val="baseline"/>
        <sz val="6"/>
        <color auto="1"/>
        <name val="BundesSans Office"/>
        <scheme val="none"/>
      </font>
      <alignment horizontal="right" vertical="center" textRotation="0" wrapText="0" indent="0" justifyLastLine="0" shrinkToFit="0" readingOrder="0"/>
    </dxf>
    <dxf>
      <font>
        <strike val="0"/>
        <outline val="0"/>
        <shadow val="0"/>
        <name val="BundesSans Office"/>
        <scheme val="none"/>
      </font>
      <alignment vertical="center" textRotation="0" indent="0" justifyLastLine="0" shrinkToFit="0" readingOrder="0"/>
    </dxf>
    <dxf>
      <font>
        <b val="0"/>
        <i val="0"/>
        <strike val="0"/>
        <condense val="0"/>
        <extend val="0"/>
        <outline val="0"/>
        <shadow val="0"/>
        <u val="none"/>
        <vertAlign val="baseline"/>
        <sz val="6"/>
        <color auto="1"/>
        <name val="BundesSans Office"/>
        <scheme val="none"/>
      </font>
      <alignment horizontal="right" vertical="center" textRotation="0" wrapText="0" indent="0" justifyLastLine="0" shrinkToFit="0" readingOrder="0"/>
    </dxf>
    <dxf>
      <font>
        <strike val="0"/>
        <outline val="0"/>
        <shadow val="0"/>
        <name val="BundesSans Office"/>
        <scheme val="none"/>
      </font>
      <alignment vertical="center" textRotation="0" indent="0" justifyLastLine="0" shrinkToFit="0" readingOrder="0"/>
    </dxf>
    <dxf>
      <font>
        <b val="0"/>
        <i val="0"/>
        <strike val="0"/>
        <condense val="0"/>
        <extend val="0"/>
        <outline val="0"/>
        <shadow val="0"/>
        <u val="none"/>
        <vertAlign val="baseline"/>
        <sz val="6"/>
        <color auto="1"/>
        <name val="BundesSans Office"/>
        <scheme val="none"/>
      </font>
      <alignment horizontal="right" vertical="center" textRotation="0" wrapText="0" indent="0" justifyLastLine="0" shrinkToFit="0" readingOrder="0"/>
    </dxf>
    <dxf>
      <font>
        <b val="0"/>
        <i val="0"/>
        <strike val="0"/>
        <condense val="0"/>
        <extend val="0"/>
        <outline val="0"/>
        <shadow val="0"/>
        <u val="none"/>
        <vertAlign val="baseline"/>
        <sz val="6"/>
        <color auto="1"/>
        <name val="BundesSans Office"/>
        <scheme val="none"/>
      </font>
      <alignment horizontal="right" vertical="center" textRotation="0" wrapText="0" indent="0" justifyLastLine="0" shrinkToFit="0" readingOrder="0"/>
    </dxf>
    <dxf>
      <font>
        <strike val="0"/>
        <outline val="0"/>
        <shadow val="0"/>
        <name val="BundesSans Office"/>
        <scheme val="none"/>
      </font>
      <alignment vertical="center" textRotation="0" indent="0" justifyLastLine="0" shrinkToFit="0" readingOrder="0"/>
    </dxf>
    <dxf>
      <font>
        <b val="0"/>
        <i val="0"/>
        <strike val="0"/>
        <condense val="0"/>
        <extend val="0"/>
        <outline val="0"/>
        <shadow val="0"/>
        <u val="none"/>
        <vertAlign val="baseline"/>
        <sz val="6"/>
        <color auto="1"/>
        <name val="BundesSans Office"/>
        <scheme val="none"/>
      </font>
      <alignment horizontal="right" vertical="center" textRotation="0" wrapText="0" indent="0" justifyLastLine="0" shrinkToFit="0" readingOrder="0"/>
    </dxf>
    <dxf>
      <font>
        <b val="0"/>
        <i val="0"/>
        <strike val="0"/>
        <condense val="0"/>
        <extend val="0"/>
        <outline val="0"/>
        <shadow val="0"/>
        <u val="none"/>
        <vertAlign val="baseline"/>
        <sz val="6"/>
        <color auto="1"/>
        <name val="BundesSans Office"/>
        <scheme val="none"/>
      </font>
      <alignment horizontal="right" vertical="center" textRotation="0" wrapText="0" indent="0" justifyLastLine="0" shrinkToFit="0" readingOrder="0"/>
    </dxf>
    <dxf>
      <font>
        <strike val="0"/>
        <outline val="0"/>
        <shadow val="0"/>
        <name val="BundesSans Office"/>
        <scheme val="none"/>
      </font>
      <alignment vertical="center" textRotation="0" indent="0" justifyLastLine="0" shrinkToFit="0" readingOrder="0"/>
    </dxf>
    <dxf>
      <font>
        <strike val="0"/>
        <outline val="0"/>
        <shadow val="0"/>
        <name val="BundesSans Office"/>
        <scheme val="none"/>
      </font>
      <alignment vertical="center" textRotation="0" indent="0" justifyLastLine="0" shrinkToFit="0" readingOrder="0"/>
    </dxf>
    <dxf>
      <font>
        <b val="0"/>
        <i val="0"/>
        <strike val="0"/>
        <condense val="0"/>
        <extend val="0"/>
        <outline val="0"/>
        <shadow val="0"/>
        <u val="none"/>
        <vertAlign val="baseline"/>
        <sz val="6"/>
        <color auto="1"/>
        <name val="BundesSans Office"/>
        <scheme val="none"/>
      </font>
      <alignment horizontal="right" vertical="center" textRotation="0" wrapText="0" indent="0" justifyLastLine="0" shrinkToFit="0" readingOrder="0"/>
    </dxf>
    <dxf>
      <font>
        <strike val="0"/>
        <outline val="0"/>
        <shadow val="0"/>
        <name val="BundesSans Office"/>
        <scheme val="none"/>
      </font>
      <alignment vertical="center" textRotation="0" indent="0" justifyLastLine="0" shrinkToFit="0" readingOrder="0"/>
    </dxf>
    <dxf>
      <font>
        <b val="0"/>
        <i val="0"/>
        <strike val="0"/>
        <condense val="0"/>
        <extend val="0"/>
        <outline val="0"/>
        <shadow val="0"/>
        <u val="none"/>
        <vertAlign val="baseline"/>
        <sz val="6"/>
        <color auto="1"/>
        <name val="BundesSans Office"/>
        <scheme val="none"/>
      </font>
      <alignment horizontal="general" vertical="center" textRotation="0" wrapText="0" indent="0" justifyLastLine="0" shrinkToFit="0" readingOrder="0"/>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6"/>
        <color auto="1"/>
        <name val="BundesSans Office"/>
        <scheme val="none"/>
      </font>
      <alignment horizontal="right" vertical="center" textRotation="0" wrapText="0" indent="0" justifyLastLine="0" shrinkToFit="0" readingOrder="0"/>
    </dxf>
    <dxf>
      <font>
        <b val="0"/>
        <i val="0"/>
        <strike val="0"/>
        <condense val="0"/>
        <extend val="0"/>
        <outline val="0"/>
        <shadow val="0"/>
        <u val="none"/>
        <vertAlign val="baseline"/>
        <sz val="6"/>
        <color auto="1"/>
        <name val="BundesSans Office"/>
        <scheme val="none"/>
      </font>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166" formatCode="???\ ??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166" formatCode="???\ ??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166" formatCode="???\ ??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166" formatCode="???\ ??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alignment horizontal="left" vertical="center" textRotation="0" wrapText="0" indent="0" justifyLastLine="0" shrinkToFit="0" readingOrder="0"/>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BundesSans Office"/>
        <scheme val="none"/>
      </font>
      <numFmt numFmtId="166" formatCode="???\ ??0"/>
      <fill>
        <patternFill patternType="none">
          <fgColor indexed="64"/>
          <bgColor indexed="65"/>
        </patternFill>
      </fill>
      <alignment horizontal="center" vertical="center" textRotation="0" wrapText="0" indent="0" justifyLastLine="0" shrinkToFit="0" readingOrder="0"/>
    </dxf>
    <dxf>
      <border outline="0">
        <bottom style="hair">
          <color indexed="64"/>
        </bottom>
      </border>
    </dxf>
    <dxf>
      <font>
        <b val="0"/>
        <i val="0"/>
        <strike val="0"/>
        <condense val="0"/>
        <extend val="0"/>
        <outline val="0"/>
        <shadow val="0"/>
        <u val="none"/>
        <vertAlign val="baseline"/>
        <sz val="9"/>
        <color auto="1"/>
        <name val="BundesSans Office"/>
        <scheme val="none"/>
      </font>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166" formatCode="???\ ??0"/>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166" formatCode="???\ ??0"/>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166" formatCode="???\ ??0"/>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166" formatCode="???\ ??0"/>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alignment horizontal="left" vertical="center" textRotation="0" wrapText="0" indent="0" justifyLastLine="0" shrinkToFit="0" readingOrder="0"/>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BundesSans Office"/>
        <scheme val="none"/>
      </font>
      <alignment horizontal="center" vertical="center" textRotation="0" wrapText="0" indent="0" justifyLastLine="0" shrinkToFit="0" readingOrder="0"/>
    </dxf>
    <dxf>
      <border outline="0">
        <bottom style="hair">
          <color indexed="64"/>
        </bottom>
      </border>
    </dxf>
    <dxf>
      <font>
        <b val="0"/>
        <i val="0"/>
        <strike val="0"/>
        <condense val="0"/>
        <extend val="0"/>
        <outline val="0"/>
        <shadow val="0"/>
        <u val="none"/>
        <vertAlign val="baseline"/>
        <sz val="9"/>
        <color auto="1"/>
        <name val="BundesSans Office"/>
        <scheme val="none"/>
      </font>
      <alignment horizontal="center" vertical="center" textRotation="0" wrapText="0" indent="0" justifyLastLine="0" shrinkToFit="0" readingOrder="0"/>
    </dxf>
  </dxfs>
  <tableStyles count="0" defaultTableStyle="TableStyleMedium2" defaultPivotStyle="PivotStyleLight16"/>
  <colors>
    <mruColors>
      <color rgb="FFF9E03A"/>
      <color rgb="FF00854A"/>
      <color rgb="FFC78E55"/>
      <color rgb="FF996633"/>
      <color rgb="FFCD3363"/>
      <color rgb="FF80CDEC"/>
      <color rgb="FF597C39"/>
      <color rgb="FFF7BB3D"/>
      <color rgb="FF339D6E"/>
      <color rgb="FF005C4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3" Type="http://schemas.openxmlformats.org/officeDocument/2006/relationships/chartUserShapes" Target="../drawings/drawing24.xml"/><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3" Type="http://schemas.openxmlformats.org/officeDocument/2006/relationships/chartUserShapes" Target="../drawings/drawing29.xml"/><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3" Type="http://schemas.openxmlformats.org/officeDocument/2006/relationships/chartUserShapes" Target="../drawings/drawing30.xml"/><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3" Type="http://schemas.openxmlformats.org/officeDocument/2006/relationships/chartUserShapes" Target="../drawings/drawing31.xml"/><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3" Type="http://schemas.openxmlformats.org/officeDocument/2006/relationships/chartUserShapes" Target="../drawings/drawing32.xml"/><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3" Type="http://schemas.openxmlformats.org/officeDocument/2006/relationships/chartUserShapes" Target="../drawings/drawing33.xml"/><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3" Type="http://schemas.openxmlformats.org/officeDocument/2006/relationships/chartUserShapes" Target="../drawings/drawing34.xml"/><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3" Type="http://schemas.openxmlformats.org/officeDocument/2006/relationships/chartUserShapes" Target="../drawings/drawing35.xml"/><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3" Type="http://schemas.openxmlformats.org/officeDocument/2006/relationships/chartUserShapes" Target="../drawings/drawing36.xml"/><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3" Type="http://schemas.openxmlformats.org/officeDocument/2006/relationships/chartUserShapes" Target="../drawings/drawing40.xml"/><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3" Type="http://schemas.openxmlformats.org/officeDocument/2006/relationships/chartUserShapes" Target="../drawings/drawing41.xml"/><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3" Type="http://schemas.openxmlformats.org/officeDocument/2006/relationships/chartUserShapes" Target="../drawings/drawing43.xml"/><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44.xml"/><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45.xml"/><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3" Type="http://schemas.openxmlformats.org/officeDocument/2006/relationships/chartUserShapes" Target="../drawings/drawing46.xml"/><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3" Type="http://schemas.openxmlformats.org/officeDocument/2006/relationships/chartUserShapes" Target="../drawings/drawing47.xml"/><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3" Type="http://schemas.openxmlformats.org/officeDocument/2006/relationships/chartUserShapes" Target="../drawings/drawing48.xml"/><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3" Type="http://schemas.openxmlformats.org/officeDocument/2006/relationships/chartUserShapes" Target="../drawings/drawing49.xml"/><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3" Type="http://schemas.openxmlformats.org/officeDocument/2006/relationships/chartUserShapes" Target="../drawings/drawing50.xml"/><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3" Type="http://schemas.openxmlformats.org/officeDocument/2006/relationships/chartUserShapes" Target="../drawings/drawing51.xml"/><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52.xml"/><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3" Type="http://schemas.openxmlformats.org/officeDocument/2006/relationships/chartUserShapes" Target="../drawings/drawing53.xml"/><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3" Type="http://schemas.openxmlformats.org/officeDocument/2006/relationships/chartUserShapes" Target="../drawings/drawing54.xml"/><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3" Type="http://schemas.openxmlformats.org/officeDocument/2006/relationships/chartUserShapes" Target="../drawings/drawing55.xml"/><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3" Type="http://schemas.openxmlformats.org/officeDocument/2006/relationships/chartUserShapes" Target="../drawings/drawing56.xml"/><Relationship Id="rId2" Type="http://schemas.microsoft.com/office/2011/relationships/chartColorStyle" Target="colors43.xml"/><Relationship Id="rId1" Type="http://schemas.microsoft.com/office/2011/relationships/chartStyle" Target="style43.xml"/></Relationships>
</file>

<file path=xl/charts/_rels/chart44.xml.rels><?xml version="1.0" encoding="UTF-8" standalone="yes"?>
<Relationships xmlns="http://schemas.openxmlformats.org/package/2006/relationships"><Relationship Id="rId3" Type="http://schemas.openxmlformats.org/officeDocument/2006/relationships/chartUserShapes" Target="../drawings/drawing58.xml"/><Relationship Id="rId2" Type="http://schemas.microsoft.com/office/2011/relationships/chartColorStyle" Target="colors44.xml"/><Relationship Id="rId1" Type="http://schemas.microsoft.com/office/2011/relationships/chartStyle" Target="style44.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59.xml"/><Relationship Id="rId2" Type="http://schemas.microsoft.com/office/2011/relationships/chartColorStyle" Target="colors45.xml"/><Relationship Id="rId1" Type="http://schemas.microsoft.com/office/2011/relationships/chartStyle" Target="style45.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60.xml"/><Relationship Id="rId2" Type="http://schemas.microsoft.com/office/2011/relationships/chartColorStyle" Target="colors46.xml"/><Relationship Id="rId1" Type="http://schemas.microsoft.com/office/2011/relationships/chartStyle" Target="style46.xml"/></Relationships>
</file>

<file path=xl/charts/_rels/chart47.xml.rels><?xml version="1.0" encoding="UTF-8" standalone="yes"?>
<Relationships xmlns="http://schemas.openxmlformats.org/package/2006/relationships"><Relationship Id="rId3" Type="http://schemas.openxmlformats.org/officeDocument/2006/relationships/chartUserShapes" Target="../drawings/drawing61.xml"/><Relationship Id="rId2" Type="http://schemas.microsoft.com/office/2011/relationships/chartColorStyle" Target="colors47.xml"/><Relationship Id="rId1" Type="http://schemas.microsoft.com/office/2011/relationships/chartStyle" Target="style47.xml"/></Relationships>
</file>

<file path=xl/charts/_rels/chart48.xml.rels><?xml version="1.0" encoding="UTF-8" standalone="yes"?>
<Relationships xmlns="http://schemas.openxmlformats.org/package/2006/relationships"><Relationship Id="rId3" Type="http://schemas.openxmlformats.org/officeDocument/2006/relationships/chartUserShapes" Target="../drawings/drawing62.xml"/><Relationship Id="rId2" Type="http://schemas.microsoft.com/office/2011/relationships/chartColorStyle" Target="colors48.xml"/><Relationship Id="rId1" Type="http://schemas.microsoft.com/office/2011/relationships/chartStyle" Target="style48.xml"/></Relationships>
</file>

<file path=xl/charts/_rels/chart49.xml.rels><?xml version="1.0" encoding="UTF-8" standalone="yes"?>
<Relationships xmlns="http://schemas.openxmlformats.org/package/2006/relationships"><Relationship Id="rId3" Type="http://schemas.openxmlformats.org/officeDocument/2006/relationships/chartUserShapes" Target="../drawings/drawing63.xml"/><Relationship Id="rId2" Type="http://schemas.microsoft.com/office/2011/relationships/chartColorStyle" Target="colors49.xml"/><Relationship Id="rId1" Type="http://schemas.microsoft.com/office/2011/relationships/chartStyle" Target="style49.xml"/></Relationships>
</file>

<file path=xl/charts/_rels/chart5.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3" Type="http://schemas.openxmlformats.org/officeDocument/2006/relationships/chartUserShapes" Target="../drawings/drawing64.xml"/><Relationship Id="rId2" Type="http://schemas.microsoft.com/office/2011/relationships/chartColorStyle" Target="colors50.xml"/><Relationship Id="rId1" Type="http://schemas.microsoft.com/office/2011/relationships/chartStyle" Target="style50.xml"/></Relationships>
</file>

<file path=xl/charts/_rels/chart51.xml.rels><?xml version="1.0" encoding="UTF-8" standalone="yes"?>
<Relationships xmlns="http://schemas.openxmlformats.org/package/2006/relationships"><Relationship Id="rId3" Type="http://schemas.openxmlformats.org/officeDocument/2006/relationships/chartUserShapes" Target="../drawings/drawing65.xml"/><Relationship Id="rId2" Type="http://schemas.microsoft.com/office/2011/relationships/chartColorStyle" Target="colors51.xml"/><Relationship Id="rId1" Type="http://schemas.microsoft.com/office/2011/relationships/chartStyle" Target="style51.xml"/></Relationships>
</file>

<file path=xl/charts/_rels/chart52.xml.rels><?xml version="1.0" encoding="UTF-8" standalone="yes"?>
<Relationships xmlns="http://schemas.openxmlformats.org/package/2006/relationships"><Relationship Id="rId3" Type="http://schemas.openxmlformats.org/officeDocument/2006/relationships/chartUserShapes" Target="../drawings/drawing66.xml"/><Relationship Id="rId2" Type="http://schemas.microsoft.com/office/2011/relationships/chartColorStyle" Target="colors52.xml"/><Relationship Id="rId1" Type="http://schemas.microsoft.com/office/2011/relationships/chartStyle" Target="style52.xml"/></Relationships>
</file>

<file path=xl/charts/_rels/chart53.xml.rels><?xml version="1.0" encoding="UTF-8" standalone="yes"?>
<Relationships xmlns="http://schemas.openxmlformats.org/package/2006/relationships"><Relationship Id="rId3" Type="http://schemas.openxmlformats.org/officeDocument/2006/relationships/chartUserShapes" Target="../drawings/drawing68.xml"/><Relationship Id="rId2" Type="http://schemas.microsoft.com/office/2011/relationships/chartColorStyle" Target="colors53.xml"/><Relationship Id="rId1" Type="http://schemas.microsoft.com/office/2011/relationships/chartStyle" Target="style53.xml"/></Relationships>
</file>

<file path=xl/charts/_rels/chart54.xml.rels><?xml version="1.0" encoding="UTF-8" standalone="yes"?>
<Relationships xmlns="http://schemas.openxmlformats.org/package/2006/relationships"><Relationship Id="rId3" Type="http://schemas.openxmlformats.org/officeDocument/2006/relationships/chartUserShapes" Target="../drawings/drawing70.xml"/><Relationship Id="rId2" Type="http://schemas.microsoft.com/office/2011/relationships/chartColorStyle" Target="colors54.xml"/><Relationship Id="rId1" Type="http://schemas.microsoft.com/office/2011/relationships/chartStyle" Target="style54.xml"/></Relationships>
</file>

<file path=xl/charts/_rels/chart6.xml.rels><?xml version="1.0" encoding="UTF-8" standalone="yes"?>
<Relationships xmlns="http://schemas.openxmlformats.org/package/2006/relationships"><Relationship Id="rId3" Type="http://schemas.openxmlformats.org/officeDocument/2006/relationships/chartUserShapes" Target="../drawings/drawing10.xml"/><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11.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12.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a:t>Weichweizen Käufe</a:t>
            </a:r>
          </a:p>
          <a:p>
            <a:pPr>
              <a:defRPr/>
            </a:pPr>
            <a:r>
              <a:rPr lang="de-DE"/>
              <a:t>in 1 000 t</a:t>
            </a:r>
          </a:p>
        </c:rich>
      </c:tx>
      <c:layout>
        <c:manualLayout>
          <c:xMode val="edge"/>
          <c:yMode val="edge"/>
          <c:x val="0.33987489063867021"/>
          <c:y val="2.777784850899998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barChart>
        <c:barDir val="col"/>
        <c:grouping val="clustered"/>
        <c:varyColors val="0"/>
        <c:ser>
          <c:idx val="1"/>
          <c:order val="0"/>
          <c:tx>
            <c:strRef>
              <c:f>'0201060'!$A$8</c:f>
              <c:strCache>
                <c:ptCount val="1"/>
                <c:pt idx="0">
                  <c:v>Weichweizen</c:v>
                </c:pt>
              </c:strCache>
            </c:strRef>
          </c:tx>
          <c:spPr>
            <a:noFill/>
            <a:ln>
              <a:noFill/>
            </a:ln>
            <a:effectLst/>
          </c:spPr>
          <c:invertIfNegative val="0"/>
          <c:cat>
            <c:strLit>
              <c:ptCount val="12"/>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'0201060'!$B$8:$P$8</c15:sqref>
                  </c15:fullRef>
                </c:ext>
              </c:extLst>
              <c:f>'0201060'!$B$8:$M$8</c:f>
              <c:numCache>
                <c:formatCode>General</c:formatCode>
                <c:ptCount val="12"/>
              </c:numCache>
            </c:numRef>
          </c:val>
          <c:extLst>
            <c:ext xmlns:c15="http://schemas.microsoft.com/office/drawing/2012/chart" uri="{02D57815-91ED-43cb-92C2-25804820EDAC}">
              <c15:filteredCategoryTitle>
                <c15:cat>
                  <c:multiLvlStrRef>
                    <c:extLst>
                      <c:ext uri="{02D57815-91ED-43cb-92C2-25804820EDAC}">
                        <c15:formulaRef>
                          <c15:sqref>'0201060'!#REF!</c15:sqref>
                        </c15:formulaRef>
                      </c:ext>
                    </c:extLst>
                  </c:multiLvlStrRef>
                </c15:cat>
              </c15:filteredCategoryTitle>
            </c:ext>
            <c:ext xmlns:c16="http://schemas.microsoft.com/office/drawing/2014/chart" uri="{C3380CC4-5D6E-409C-BE32-E72D297353CC}">
              <c16:uniqueId val="{00000000-BB87-45A9-A6EC-F71DF745BCA7}"/>
            </c:ext>
          </c:extLst>
        </c:ser>
        <c:ser>
          <c:idx val="3"/>
          <c:order val="1"/>
          <c:tx>
            <c:strRef>
              <c:f>'0201060'!$A$9</c:f>
              <c:strCache>
                <c:ptCount val="1"/>
                <c:pt idx="0">
                  <c:v>2023/2024</c:v>
                </c:pt>
              </c:strCache>
            </c:strRef>
          </c:tx>
          <c:spPr>
            <a:solidFill>
              <a:srgbClr val="92D050"/>
            </a:solidFill>
            <a:ln>
              <a:noFill/>
            </a:ln>
            <a:effectLst/>
          </c:spPr>
          <c:invertIfNegative val="0"/>
          <c:cat>
            <c:strLit>
              <c:ptCount val="12"/>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'0201060'!$B$9:$P$9</c15:sqref>
                  </c15:fullRef>
                </c:ext>
              </c:extLst>
              <c:f>'0201060'!$B$9:$M$9</c:f>
              <c:numCache>
                <c:formatCode>?\ ??0.0;\-\ ?\ ??0.0;\ \ \ \ \ \ @</c:formatCode>
                <c:ptCount val="12"/>
                <c:pt idx="0">
                  <c:v>1843.925</c:v>
                </c:pt>
                <c:pt idx="1">
                  <c:v>4114.9870000000001</c:v>
                </c:pt>
                <c:pt idx="2">
                  <c:v>1389.943</c:v>
                </c:pt>
                <c:pt idx="3">
                  <c:v>653.06200000000001</c:v>
                </c:pt>
                <c:pt idx="4">
                  <c:v>808.56100000000004</c:v>
                </c:pt>
                <c:pt idx="5">
                  <c:v>685.52200000000005</c:v>
                </c:pt>
                <c:pt idx="6">
                  <c:v>568.99</c:v>
                </c:pt>
                <c:pt idx="7">
                  <c:v>879.92200000000003</c:v>
                </c:pt>
                <c:pt idx="8">
                  <c:v>781.09100000000001</c:v>
                </c:pt>
                <c:pt idx="9">
                  <c:v>772.14800000000002</c:v>
                </c:pt>
                <c:pt idx="10">
                  <c:v>878.53399999999999</c:v>
                </c:pt>
                <c:pt idx="11">
                  <c:v>916.00300000000004</c:v>
                </c:pt>
              </c:numCache>
            </c:numRef>
          </c:val>
          <c:extLst>
            <c:ext xmlns:c15="http://schemas.microsoft.com/office/drawing/2012/chart" uri="{02D57815-91ED-43cb-92C2-25804820EDAC}">
              <c15:filteredCategoryTitle>
                <c15:cat>
                  <c:multiLvlStrRef>
                    <c:extLst>
                      <c:ext uri="{02D57815-91ED-43cb-92C2-25804820EDAC}">
                        <c15:formulaRef>
                          <c15:sqref>'0201060'!#REF!</c15:sqref>
                        </c15:formulaRef>
                      </c:ext>
                    </c:extLst>
                  </c:multiLvlStrRef>
                </c15:cat>
              </c15:filteredCategoryTitle>
            </c:ext>
            <c:ext xmlns:c16="http://schemas.microsoft.com/office/drawing/2014/chart" uri="{C3380CC4-5D6E-409C-BE32-E72D297353CC}">
              <c16:uniqueId val="{00000001-BB87-45A9-A6EC-F71DF745BCA7}"/>
            </c:ext>
          </c:extLst>
        </c:ser>
        <c:ser>
          <c:idx val="4"/>
          <c:order val="2"/>
          <c:tx>
            <c:strRef>
              <c:f>'0201060'!$A$10</c:f>
              <c:strCache>
                <c:ptCount val="1"/>
                <c:pt idx="0">
                  <c:v>2024/2025</c:v>
                </c:pt>
              </c:strCache>
            </c:strRef>
          </c:tx>
          <c:spPr>
            <a:solidFill>
              <a:schemeClr val="accent3">
                <a:lumMod val="50000"/>
              </a:schemeClr>
            </a:solidFill>
            <a:ln>
              <a:noFill/>
            </a:ln>
            <a:effectLst/>
          </c:spPr>
          <c:invertIfNegative val="0"/>
          <c:cat>
            <c:strLit>
              <c:ptCount val="12"/>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'0201060'!$B$10:$P$10</c15:sqref>
                  </c15:fullRef>
                </c:ext>
              </c:extLst>
              <c:f>'0201060'!$B$10:$M$10</c:f>
              <c:numCache>
                <c:formatCode>?\ ??0.0;\-\ ?\ ??0.0;\ \ \ \ \ \ @</c:formatCode>
                <c:ptCount val="12"/>
                <c:pt idx="0">
                  <c:v>2986.4369999999999</c:v>
                </c:pt>
                <c:pt idx="1">
                  <c:v>2733.2719999999999</c:v>
                </c:pt>
                <c:pt idx="2">
                  <c:v>886.73699999999997</c:v>
                </c:pt>
                <c:pt idx="3">
                  <c:v>637.32799999999997</c:v>
                </c:pt>
                <c:pt idx="4">
                  <c:v>529.32399999999996</c:v>
                </c:pt>
              </c:numCache>
            </c:numRef>
          </c:val>
          <c:extLst>
            <c:ext xmlns:c15="http://schemas.microsoft.com/office/drawing/2012/chart" uri="{02D57815-91ED-43cb-92C2-25804820EDAC}">
              <c15:filteredCategoryTitle>
                <c15:cat>
                  <c:multiLvlStrRef>
                    <c:extLst>
                      <c:ext uri="{02D57815-91ED-43cb-92C2-25804820EDAC}">
                        <c15:formulaRef>
                          <c15:sqref>'0201060'!#REF!</c15:sqref>
                        </c15:formulaRef>
                      </c:ext>
                    </c:extLst>
                  </c:multiLvlStrRef>
                </c15:cat>
              </c15:filteredCategoryTitle>
            </c:ext>
            <c:ext xmlns:c16="http://schemas.microsoft.com/office/drawing/2014/chart" uri="{C3380CC4-5D6E-409C-BE32-E72D297353CC}">
              <c16:uniqueId val="{00000002-BB87-45A9-A6EC-F71DF745BCA7}"/>
            </c:ext>
          </c:extLst>
        </c:ser>
        <c:dLbls>
          <c:showLegendKey val="0"/>
          <c:showVal val="0"/>
          <c:showCatName val="0"/>
          <c:showSerName val="0"/>
          <c:showPercent val="0"/>
          <c:showBubbleSize val="0"/>
        </c:dLbls>
        <c:gapWidth val="219"/>
        <c:overlap val="-27"/>
        <c:axId val="515966768"/>
        <c:axId val="515964144"/>
      </c:barChart>
      <c:catAx>
        <c:axId val="515966768"/>
        <c:scaling>
          <c:orientation val="minMax"/>
        </c:scaling>
        <c:delete val="0"/>
        <c:axPos val="b"/>
        <c:majorGridlines>
          <c:spPr>
            <a:ln w="9525" cap="flat" cmpd="sng" algn="ctr">
              <a:solidFill>
                <a:schemeClr val="tx1">
                  <a:lumMod val="15000"/>
                  <a:lumOff val="85000"/>
                </a:schemeClr>
              </a:solidFill>
              <a:round/>
            </a:ln>
            <a:effectLst/>
          </c:spPr>
        </c:majorGridlines>
        <c:numFmt formatCode="?\ ??0.0;\-\ ?\ ??0.0;\ \ \ \ \ \ @"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15964144"/>
        <c:crosses val="autoZero"/>
        <c:auto val="1"/>
        <c:lblAlgn val="ctr"/>
        <c:lblOffset val="100"/>
        <c:noMultiLvlLbl val="0"/>
      </c:catAx>
      <c:valAx>
        <c:axId val="515964144"/>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15966768"/>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840" b="1" i="0" u="none" strike="noStrike" kern="1200" spc="0" baseline="0">
                <a:solidFill>
                  <a:schemeClr val="tx1">
                    <a:lumMod val="65000"/>
                    <a:lumOff val="35000"/>
                  </a:schemeClr>
                </a:solidFill>
                <a:latin typeface="+mn-lt"/>
                <a:ea typeface="+mn-ea"/>
                <a:cs typeface="+mn-cs"/>
              </a:defRPr>
            </a:pPr>
            <a:r>
              <a:rPr lang="de-DE" b="1"/>
              <a:t>Anlieferung</a:t>
            </a:r>
            <a:r>
              <a:rPr lang="de-DE" b="1" baseline="0"/>
              <a:t> Kuhmilch von ausländischen Erzeugern</a:t>
            </a:r>
            <a:endParaRPr lang="de-DE" b="1"/>
          </a:p>
        </c:rich>
      </c:tx>
      <c:layout>
        <c:manualLayout>
          <c:xMode val="edge"/>
          <c:yMode val="edge"/>
          <c:x val="0.24798994826455714"/>
          <c:y val="0"/>
        </c:manualLayout>
      </c:layout>
      <c:overlay val="0"/>
      <c:spPr>
        <a:noFill/>
        <a:ln>
          <a:noFill/>
        </a:ln>
        <a:effectLst/>
      </c:spPr>
      <c:txPr>
        <a:bodyPr rot="0" spcFirstLastPara="1" vertOverflow="ellipsis" vert="horz" wrap="square" anchor="ctr" anchorCtr="1"/>
        <a:lstStyle/>
        <a:p>
          <a:pPr>
            <a:defRPr sz="840" b="1"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14971380282431"/>
          <c:y val="0.15788716793689314"/>
          <c:w val="0.7856594957000228"/>
          <c:h val="0.73508058077798699"/>
        </c:manualLayout>
      </c:layout>
      <c:barChart>
        <c:barDir val="col"/>
        <c:grouping val="clustered"/>
        <c:varyColors val="0"/>
        <c:ser>
          <c:idx val="0"/>
          <c:order val="0"/>
          <c:tx>
            <c:strRef>
              <c:f>'0204040'!$A$136:$A$136</c:f>
              <c:strCache>
                <c:ptCount val="1"/>
                <c:pt idx="0">
                  <c:v>2023</c:v>
                </c:pt>
              </c:strCache>
            </c:strRef>
          </c:tx>
          <c:spPr>
            <a:solidFill>
              <a:schemeClr val="accent6">
                <a:lumMod val="60000"/>
                <a:lumOff val="40000"/>
              </a:schemeClr>
            </a:solidFill>
            <a:ln>
              <a:solidFill>
                <a:schemeClr val="accent6">
                  <a:lumMod val="60000"/>
                  <a:lumOff val="40000"/>
                </a:schemeClr>
              </a:solidFill>
            </a:ln>
            <a:effectLst/>
          </c:spPr>
          <c:invertIfNegative val="0"/>
          <c:cat>
            <c:strRef>
              <c:f>'0204040'!$B$6:$M$7</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'0204040'!$B$136:$M$136</c:f>
              <c:numCache>
                <c:formatCode>?\ ??0\ 000</c:formatCode>
                <c:ptCount val="12"/>
                <c:pt idx="0">
                  <c:v>86873.198999999993</c:v>
                </c:pt>
                <c:pt idx="1">
                  <c:v>76778.085000000006</c:v>
                </c:pt>
                <c:pt idx="2">
                  <c:v>87564.067999999999</c:v>
                </c:pt>
                <c:pt idx="3">
                  <c:v>86747.854999999996</c:v>
                </c:pt>
                <c:pt idx="4">
                  <c:v>93469.070999999996</c:v>
                </c:pt>
                <c:pt idx="5">
                  <c:v>86016.792000000001</c:v>
                </c:pt>
                <c:pt idx="6">
                  <c:v>82462.839000000007</c:v>
                </c:pt>
                <c:pt idx="7">
                  <c:v>75905.161999999997</c:v>
                </c:pt>
                <c:pt idx="8">
                  <c:v>71675.928</c:v>
                </c:pt>
                <c:pt idx="9">
                  <c:v>74661.604000000007</c:v>
                </c:pt>
                <c:pt idx="10">
                  <c:v>70996.024999999994</c:v>
                </c:pt>
                <c:pt idx="11">
                  <c:v>79661.542000000001</c:v>
                </c:pt>
              </c:numCache>
            </c:numRef>
          </c:val>
          <c:extLst>
            <c:ext xmlns:c16="http://schemas.microsoft.com/office/drawing/2014/chart" uri="{C3380CC4-5D6E-409C-BE32-E72D297353CC}">
              <c16:uniqueId val="{00000000-2597-474D-B3E7-561635E85B38}"/>
            </c:ext>
          </c:extLst>
        </c:ser>
        <c:ser>
          <c:idx val="1"/>
          <c:order val="1"/>
          <c:tx>
            <c:strRef>
              <c:f>'0204040'!$A$137:$A$137</c:f>
              <c:strCache>
                <c:ptCount val="1"/>
                <c:pt idx="0">
                  <c:v>2024</c:v>
                </c:pt>
              </c:strCache>
            </c:strRef>
          </c:tx>
          <c:spPr>
            <a:solidFill>
              <a:srgbClr val="FF6600"/>
            </a:solidFill>
            <a:ln>
              <a:solidFill>
                <a:srgbClr val="FF6600"/>
              </a:solidFill>
            </a:ln>
            <a:effectLst/>
          </c:spPr>
          <c:invertIfNegative val="0"/>
          <c:cat>
            <c:strRef>
              <c:f>'0204040'!$B$6:$M$7</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'0204040'!$B$137:$M$137</c:f>
              <c:numCache>
                <c:formatCode>?\ ??0\ 000</c:formatCode>
                <c:ptCount val="12"/>
                <c:pt idx="0">
                  <c:v>71508.229000000007</c:v>
                </c:pt>
                <c:pt idx="1">
                  <c:v>69008.514999999999</c:v>
                </c:pt>
                <c:pt idx="2">
                  <c:v>78732.845000000001</c:v>
                </c:pt>
                <c:pt idx="3">
                  <c:v>77183.695999999996</c:v>
                </c:pt>
                <c:pt idx="4">
                  <c:v>79669.152000000002</c:v>
                </c:pt>
                <c:pt idx="5">
                  <c:v>73121.565000000002</c:v>
                </c:pt>
                <c:pt idx="6">
                  <c:v>73771.069000000003</c:v>
                </c:pt>
                <c:pt idx="7">
                  <c:v>70823.504000000001</c:v>
                </c:pt>
                <c:pt idx="8">
                  <c:v>65886.899999999994</c:v>
                </c:pt>
                <c:pt idx="9">
                  <c:v>68105.376000000004</c:v>
                </c:pt>
                <c:pt idx="10">
                  <c:v>66066.574999999997</c:v>
                </c:pt>
                <c:pt idx="11" formatCode="?\ ??0">
                  <c:v>0</c:v>
                </c:pt>
              </c:numCache>
            </c:numRef>
          </c:val>
          <c:extLst>
            <c:ext xmlns:c16="http://schemas.microsoft.com/office/drawing/2014/chart" uri="{C3380CC4-5D6E-409C-BE32-E72D297353CC}">
              <c16:uniqueId val="{00000001-2597-474D-B3E7-561635E85B38}"/>
            </c:ext>
          </c:extLst>
        </c:ser>
        <c:dLbls>
          <c:showLegendKey val="0"/>
          <c:showVal val="0"/>
          <c:showCatName val="0"/>
          <c:showSerName val="0"/>
          <c:showPercent val="0"/>
          <c:showBubbleSize val="0"/>
        </c:dLbls>
        <c:gapWidth val="150"/>
        <c:axId val="359820184"/>
        <c:axId val="359819200"/>
      </c:barChart>
      <c:catAx>
        <c:axId val="359820184"/>
        <c:scaling>
          <c:orientation val="minMax"/>
        </c:scaling>
        <c:delete val="0"/>
        <c:axPos val="b"/>
        <c:numFmt formatCode="General" sourceLinked="1"/>
        <c:majorTickMark val="cross"/>
        <c:minorTickMark val="none"/>
        <c:tickLblPos val="nextTo"/>
        <c:spPr>
          <a:noFill/>
          <a:ln w="9525" cap="flat" cmpd="sng" algn="ctr">
            <a:no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crossAx val="359819200"/>
        <c:crosses val="autoZero"/>
        <c:auto val="1"/>
        <c:lblAlgn val="ctr"/>
        <c:lblOffset val="100"/>
        <c:noMultiLvlLbl val="0"/>
      </c:catAx>
      <c:valAx>
        <c:axId val="359819200"/>
        <c:scaling>
          <c:orientation val="minMax"/>
          <c:max val="1200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700" b="0" i="0" u="none" strike="noStrike" kern="1200" baseline="0">
                    <a:solidFill>
                      <a:schemeClr val="tx1">
                        <a:lumMod val="65000"/>
                        <a:lumOff val="35000"/>
                      </a:schemeClr>
                    </a:solidFill>
                    <a:latin typeface="+mn-lt"/>
                    <a:ea typeface="+mn-ea"/>
                    <a:cs typeface="+mn-cs"/>
                  </a:defRPr>
                </a:pPr>
                <a:r>
                  <a:rPr lang="de-DE"/>
                  <a:t>Angaben in Tonnen</a:t>
                </a:r>
              </a:p>
            </c:rich>
          </c:tx>
          <c:layout>
            <c:manualLayout>
              <c:xMode val="edge"/>
              <c:yMode val="edge"/>
              <c:x val="1.2632079310305288E-2"/>
              <c:y val="8.2336053547778214E-3"/>
            </c:manualLayout>
          </c:layout>
          <c:overlay val="0"/>
          <c:spPr>
            <a:noFill/>
            <a:ln>
              <a:noFill/>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title>
        <c:numFmt formatCode="#,##0" sourceLinked="0"/>
        <c:majorTickMark val="cross"/>
        <c:minorTickMark val="cross"/>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crossAx val="359820184"/>
        <c:crosses val="autoZero"/>
        <c:crossBetween val="between"/>
      </c:valAx>
      <c:spPr>
        <a:noFill/>
        <a:ln>
          <a:noFill/>
        </a:ln>
        <a:effectLst/>
      </c:spPr>
    </c:plotArea>
    <c:legend>
      <c:legendPos val="b"/>
      <c:layout>
        <c:manualLayout>
          <c:xMode val="edge"/>
          <c:yMode val="edge"/>
          <c:x val="0.69810567456742056"/>
          <c:y val="0.14415769532947656"/>
          <c:w val="0.2539067399930019"/>
          <c:h val="9.7089765538010589E-2"/>
        </c:manualLayout>
      </c:layout>
      <c:overlay val="0"/>
      <c:spPr>
        <a:noFill/>
        <a:ln>
          <a:noFill/>
        </a:ln>
        <a:effectLst/>
      </c:spPr>
      <c:txPr>
        <a:bodyPr rot="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700"/>
      </a:pPr>
      <a:endParaRPr lang="de-DE"/>
    </a:p>
  </c:txPr>
  <c:printSettings>
    <c:headerFooter/>
    <c:pageMargins b="0.78740157499999996" l="0.7" r="0.7" t="0.78740157499999996"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840" b="1" i="0" u="none" strike="noStrike" kern="1200" spc="0" baseline="0">
                <a:solidFill>
                  <a:schemeClr val="tx1">
                    <a:lumMod val="65000"/>
                    <a:lumOff val="35000"/>
                  </a:schemeClr>
                </a:solidFill>
                <a:latin typeface="+mn-lt"/>
                <a:ea typeface="+mn-ea"/>
                <a:cs typeface="+mn-cs"/>
              </a:defRPr>
            </a:pPr>
            <a:r>
              <a:rPr lang="de-DE" b="1"/>
              <a:t>Anlieferung</a:t>
            </a:r>
            <a:r>
              <a:rPr lang="de-DE" b="1" baseline="0"/>
              <a:t> von konventioneller Kuhmilch nach Bundesländern</a:t>
            </a:r>
          </a:p>
          <a:p>
            <a:pPr>
              <a:defRPr b="1"/>
            </a:pPr>
            <a:r>
              <a:rPr lang="de-DE" b="0" baseline="0"/>
              <a:t>Vergleich aktueller Zeitraum zum Vorjahreszeitraum</a:t>
            </a:r>
          </a:p>
        </c:rich>
      </c:tx>
      <c:layout>
        <c:manualLayout>
          <c:xMode val="edge"/>
          <c:yMode val="edge"/>
          <c:x val="0.27628060770468582"/>
          <c:y val="8.16921729571248E-3"/>
        </c:manualLayout>
      </c:layout>
      <c:overlay val="0"/>
      <c:spPr>
        <a:noFill/>
        <a:ln>
          <a:noFill/>
        </a:ln>
        <a:effectLst/>
      </c:spPr>
      <c:txPr>
        <a:bodyPr rot="0" spcFirstLastPara="1" vertOverflow="ellipsis" vert="horz" wrap="square" anchor="ctr" anchorCtr="1"/>
        <a:lstStyle/>
        <a:p>
          <a:pPr>
            <a:defRPr sz="840" b="1"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0757542536930433"/>
          <c:y val="0.11323564364587665"/>
          <c:w val="0.86950499859099173"/>
          <c:h val="0.55364972647595079"/>
        </c:manualLayout>
      </c:layout>
      <c:barChart>
        <c:barDir val="col"/>
        <c:grouping val="clustered"/>
        <c:varyColors val="0"/>
        <c:ser>
          <c:idx val="0"/>
          <c:order val="0"/>
          <c:tx>
            <c:strRef>
              <c:f>'0204040'!$G$185</c:f>
              <c:strCache>
                <c:ptCount val="1"/>
                <c:pt idx="0">
                  <c:v>2022</c:v>
                </c:pt>
              </c:strCache>
            </c:strRef>
          </c:tx>
          <c:spPr>
            <a:solidFill>
              <a:schemeClr val="accent4">
                <a:lumMod val="60000"/>
                <a:lumOff val="40000"/>
              </a:schemeClr>
            </a:solidFill>
            <a:ln>
              <a:solidFill>
                <a:schemeClr val="accent4">
                  <a:lumMod val="60000"/>
                  <a:lumOff val="40000"/>
                </a:schemeClr>
              </a:solidFill>
            </a:ln>
            <a:effectLst/>
          </c:spPr>
          <c:invertIfNegative val="0"/>
          <c:cat>
            <c:strRef>
              <c:f>'0204040'!$F$186:$F$196</c:f>
              <c:strCache>
                <c:ptCount val="11"/>
                <c:pt idx="0">
                  <c:v>Schleswig-Holstein/Hamburg</c:v>
                </c:pt>
                <c:pt idx="1">
                  <c:v>Niedersachsen/Bremen</c:v>
                </c:pt>
                <c:pt idx="2">
                  <c:v>Nordrhein-Westfalen</c:v>
                </c:pt>
                <c:pt idx="3">
                  <c:v>Hessen/Rheinland-PfalszSaarland</c:v>
                </c:pt>
                <c:pt idx="4">
                  <c:v>Baden-Württemberg</c:v>
                </c:pt>
                <c:pt idx="5">
                  <c:v>Bayern</c:v>
                </c:pt>
                <c:pt idx="6">
                  <c:v>Berlin/Brandenburg</c:v>
                </c:pt>
                <c:pt idx="7">
                  <c:v>Mecklenburg-Vorpommern</c:v>
                </c:pt>
                <c:pt idx="8">
                  <c:v>Sachsen</c:v>
                </c:pt>
                <c:pt idx="9">
                  <c:v>Sachsen-Anhalt</c:v>
                </c:pt>
                <c:pt idx="10">
                  <c:v>Thüringen</c:v>
                </c:pt>
              </c:strCache>
            </c:strRef>
          </c:cat>
          <c:val>
            <c:numRef>
              <c:f>'0204040'!$G$186:$G$196</c:f>
              <c:numCache>
                <c:formatCode>#,##0</c:formatCode>
                <c:ptCount val="11"/>
                <c:pt idx="0">
                  <c:v>2708035.98</c:v>
                </c:pt>
                <c:pt idx="1">
                  <c:v>6467633.8629999999</c:v>
                </c:pt>
                <c:pt idx="2">
                  <c:v>2978923.5449999995</c:v>
                </c:pt>
                <c:pt idx="3">
                  <c:v>1557028.324</c:v>
                </c:pt>
                <c:pt idx="4">
                  <c:v>1897829.2890000003</c:v>
                </c:pt>
                <c:pt idx="5">
                  <c:v>6313230.3190000001</c:v>
                </c:pt>
                <c:pt idx="6">
                  <c:v>1038013.16</c:v>
                </c:pt>
                <c:pt idx="7">
                  <c:v>1245166.2720000001</c:v>
                </c:pt>
                <c:pt idx="8">
                  <c:v>1430162.4909999999</c:v>
                </c:pt>
                <c:pt idx="9">
                  <c:v>884521.32900000014</c:v>
                </c:pt>
                <c:pt idx="10">
                  <c:v>715543.95299999998</c:v>
                </c:pt>
              </c:numCache>
            </c:numRef>
          </c:val>
          <c:extLst>
            <c:ext xmlns:c16="http://schemas.microsoft.com/office/drawing/2014/chart" uri="{C3380CC4-5D6E-409C-BE32-E72D297353CC}">
              <c16:uniqueId val="{00000000-9168-42B4-9AF2-4C340F6EF2AA}"/>
            </c:ext>
          </c:extLst>
        </c:ser>
        <c:ser>
          <c:idx val="1"/>
          <c:order val="1"/>
          <c:tx>
            <c:strRef>
              <c:f>'0204040'!$H$185</c:f>
              <c:strCache>
                <c:ptCount val="1"/>
                <c:pt idx="0">
                  <c:v>2023</c:v>
                </c:pt>
              </c:strCache>
            </c:strRef>
          </c:tx>
          <c:spPr>
            <a:solidFill>
              <a:srgbClr val="7030A0"/>
            </a:solidFill>
            <a:ln>
              <a:solidFill>
                <a:srgbClr val="7030A0"/>
              </a:solidFill>
            </a:ln>
            <a:effectLst/>
          </c:spPr>
          <c:invertIfNegative val="0"/>
          <c:cat>
            <c:strRef>
              <c:f>'0204040'!$F$186:$F$196</c:f>
              <c:strCache>
                <c:ptCount val="11"/>
                <c:pt idx="0">
                  <c:v>Schleswig-Holstein/Hamburg</c:v>
                </c:pt>
                <c:pt idx="1">
                  <c:v>Niedersachsen/Bremen</c:v>
                </c:pt>
                <c:pt idx="2">
                  <c:v>Nordrhein-Westfalen</c:v>
                </c:pt>
                <c:pt idx="3">
                  <c:v>Hessen/Rheinland-PfalszSaarland</c:v>
                </c:pt>
                <c:pt idx="4">
                  <c:v>Baden-Württemberg</c:v>
                </c:pt>
                <c:pt idx="5">
                  <c:v>Bayern</c:v>
                </c:pt>
                <c:pt idx="6">
                  <c:v>Berlin/Brandenburg</c:v>
                </c:pt>
                <c:pt idx="7">
                  <c:v>Mecklenburg-Vorpommern</c:v>
                </c:pt>
                <c:pt idx="8">
                  <c:v>Sachsen</c:v>
                </c:pt>
                <c:pt idx="9">
                  <c:v>Sachsen-Anhalt</c:v>
                </c:pt>
                <c:pt idx="10">
                  <c:v>Thüringen</c:v>
                </c:pt>
              </c:strCache>
            </c:strRef>
          </c:cat>
          <c:val>
            <c:numRef>
              <c:f>'0204040'!$H$186:$H$196</c:f>
              <c:numCache>
                <c:formatCode>#,##0</c:formatCode>
                <c:ptCount val="11"/>
                <c:pt idx="0">
                  <c:v>2700756.7369999997</c:v>
                </c:pt>
                <c:pt idx="1">
                  <c:v>6586346.6749999998</c:v>
                </c:pt>
                <c:pt idx="2">
                  <c:v>2994093.0420000004</c:v>
                </c:pt>
                <c:pt idx="3">
                  <c:v>1588857.2210000001</c:v>
                </c:pt>
                <c:pt idx="4">
                  <c:v>1931430.3120000002</c:v>
                </c:pt>
                <c:pt idx="5">
                  <c:v>6469466.7129999995</c:v>
                </c:pt>
                <c:pt idx="6">
                  <c:v>1028507.0530000001</c:v>
                </c:pt>
                <c:pt idx="7">
                  <c:v>1277026.2860000001</c:v>
                </c:pt>
                <c:pt idx="8">
                  <c:v>1446578.17</c:v>
                </c:pt>
                <c:pt idx="9">
                  <c:v>870754.2570000001</c:v>
                </c:pt>
                <c:pt idx="10">
                  <c:v>715665.54500000004</c:v>
                </c:pt>
              </c:numCache>
            </c:numRef>
          </c:val>
          <c:extLst>
            <c:ext xmlns:c16="http://schemas.microsoft.com/office/drawing/2014/chart" uri="{C3380CC4-5D6E-409C-BE32-E72D297353CC}">
              <c16:uniqueId val="{00000001-9168-42B4-9AF2-4C340F6EF2AA}"/>
            </c:ext>
          </c:extLst>
        </c:ser>
        <c:dLbls>
          <c:showLegendKey val="0"/>
          <c:showVal val="0"/>
          <c:showCatName val="0"/>
          <c:showSerName val="0"/>
          <c:showPercent val="0"/>
          <c:showBubbleSize val="0"/>
        </c:dLbls>
        <c:gapWidth val="150"/>
        <c:axId val="359820184"/>
        <c:axId val="359819200"/>
      </c:barChart>
      <c:catAx>
        <c:axId val="359820184"/>
        <c:scaling>
          <c:orientation val="minMax"/>
        </c:scaling>
        <c:delete val="0"/>
        <c:axPos val="b"/>
        <c:numFmt formatCode="General" sourceLinked="1"/>
        <c:majorTickMark val="cross"/>
        <c:minorTickMark val="none"/>
        <c:tickLblPos val="nextTo"/>
        <c:spPr>
          <a:noFill/>
          <a:ln w="9525" cap="flat" cmpd="sng" algn="ctr">
            <a:noFill/>
            <a:round/>
          </a:ln>
          <a:effectLst/>
        </c:spPr>
        <c:txPr>
          <a:bodyPr rot="-2520000" spcFirstLastPara="1" vertOverflow="ellipsis"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crossAx val="359819200"/>
        <c:crosses val="autoZero"/>
        <c:auto val="0"/>
        <c:lblAlgn val="ctr"/>
        <c:lblOffset val="100"/>
        <c:noMultiLvlLbl val="0"/>
      </c:catAx>
      <c:valAx>
        <c:axId val="3598192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700" b="0" i="0" u="none" strike="noStrike" kern="1200" baseline="0">
                    <a:solidFill>
                      <a:schemeClr val="tx1">
                        <a:lumMod val="65000"/>
                        <a:lumOff val="35000"/>
                      </a:schemeClr>
                    </a:solidFill>
                    <a:latin typeface="+mn-lt"/>
                    <a:ea typeface="+mn-ea"/>
                    <a:cs typeface="+mn-cs"/>
                  </a:defRPr>
                </a:pPr>
                <a:r>
                  <a:rPr lang="de-DE"/>
                  <a:t>Angaben in Tonnen</a:t>
                </a:r>
              </a:p>
            </c:rich>
          </c:tx>
          <c:layout>
            <c:manualLayout>
              <c:xMode val="edge"/>
              <c:yMode val="edge"/>
              <c:x val="1.7044828696926348E-2"/>
              <c:y val="2.4292815717836432E-2"/>
            </c:manualLayout>
          </c:layout>
          <c:overlay val="0"/>
          <c:spPr>
            <a:noFill/>
            <a:ln>
              <a:noFill/>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title>
        <c:numFmt formatCode="#,##0" sourceLinked="1"/>
        <c:majorTickMark val="cross"/>
        <c:minorTickMark val="cross"/>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crossAx val="359820184"/>
        <c:crosses val="autoZero"/>
        <c:crossBetween val="between"/>
      </c:valAx>
      <c:spPr>
        <a:noFill/>
        <a:ln>
          <a:noFill/>
        </a:ln>
        <a:effectLst/>
      </c:spPr>
    </c:plotArea>
    <c:legend>
      <c:legendPos val="t"/>
      <c:layout>
        <c:manualLayout>
          <c:xMode val="edge"/>
          <c:yMode val="edge"/>
          <c:x val="0.80653779772897771"/>
          <c:y val="0.12462140984609388"/>
          <c:w val="0.11946946934773174"/>
          <c:h val="5.0891972393191501E-2"/>
        </c:manualLayout>
      </c:layout>
      <c:overlay val="0"/>
      <c:spPr>
        <a:solidFill>
          <a:schemeClr val="bg1"/>
        </a:solidFill>
        <a:ln>
          <a:noFill/>
        </a:ln>
        <a:effectLst/>
      </c:spPr>
      <c:txPr>
        <a:bodyPr rot="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700"/>
      </a:pPr>
      <a:endParaRPr lang="de-DE"/>
    </a:p>
  </c:txPr>
  <c:printSettings>
    <c:headerFooter/>
    <c:pageMargins b="0.78740157499999996" l="0.7" r="0.7" t="0.78740157499999996"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840" b="1" i="0" u="none" strike="noStrike" kern="1200" spc="0" baseline="0">
                <a:solidFill>
                  <a:schemeClr val="tx1">
                    <a:lumMod val="65000"/>
                    <a:lumOff val="35000"/>
                  </a:schemeClr>
                </a:solidFill>
                <a:latin typeface="+mn-lt"/>
                <a:ea typeface="+mn-ea"/>
                <a:cs typeface="+mn-cs"/>
              </a:defRPr>
            </a:pPr>
            <a:r>
              <a:rPr lang="de-DE" b="1"/>
              <a:t>Anlieferung</a:t>
            </a:r>
            <a:r>
              <a:rPr lang="de-DE" b="1" baseline="0"/>
              <a:t> von ökologischer/biologischer Kuhmilch nach Bundesländern</a:t>
            </a:r>
          </a:p>
          <a:p>
            <a:pPr>
              <a:defRPr b="1"/>
            </a:pPr>
            <a:r>
              <a:rPr lang="de-DE" b="0" baseline="0"/>
              <a:t>Vergleich aktueller Zeitraum zum Vorjahreszeitraum</a:t>
            </a:r>
          </a:p>
        </c:rich>
      </c:tx>
      <c:layout>
        <c:manualLayout>
          <c:xMode val="edge"/>
          <c:yMode val="edge"/>
          <c:x val="0.2564224536478022"/>
          <c:y val="2.0423043239281197E-2"/>
        </c:manualLayout>
      </c:layout>
      <c:overlay val="0"/>
      <c:spPr>
        <a:noFill/>
        <a:ln>
          <a:noFill/>
        </a:ln>
        <a:effectLst/>
      </c:spPr>
      <c:txPr>
        <a:bodyPr rot="0" spcFirstLastPara="1" vertOverflow="ellipsis" vert="horz" wrap="square" anchor="ctr" anchorCtr="1"/>
        <a:lstStyle/>
        <a:p>
          <a:pPr>
            <a:defRPr sz="840" b="1"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9.824730507649472E-2"/>
          <c:y val="0.13774324904780061"/>
          <c:w val="0.88053730640037164"/>
          <c:h val="0.5631974187846327"/>
        </c:manualLayout>
      </c:layout>
      <c:barChart>
        <c:barDir val="col"/>
        <c:grouping val="clustered"/>
        <c:varyColors val="0"/>
        <c:ser>
          <c:idx val="0"/>
          <c:order val="0"/>
          <c:tx>
            <c:strRef>
              <c:f>'0204040'!$G$205</c:f>
              <c:strCache>
                <c:ptCount val="1"/>
                <c:pt idx="0">
                  <c:v>2022</c:v>
                </c:pt>
              </c:strCache>
            </c:strRef>
          </c:tx>
          <c:spPr>
            <a:solidFill>
              <a:srgbClr val="CCFFCC"/>
            </a:solidFill>
            <a:ln>
              <a:solidFill>
                <a:srgbClr val="CCFFCC"/>
              </a:solidFill>
            </a:ln>
            <a:effectLst/>
          </c:spPr>
          <c:invertIfNegative val="0"/>
          <c:cat>
            <c:strRef>
              <c:f>'0204040'!$F$206:$F$215</c:f>
              <c:strCache>
                <c:ptCount val="10"/>
                <c:pt idx="0">
                  <c:v>Schleswig-Holstein/Hamburg</c:v>
                </c:pt>
                <c:pt idx="1">
                  <c:v>Niedersachsen/Bremen</c:v>
                </c:pt>
                <c:pt idx="2">
                  <c:v>Nordrhein-Westfalen</c:v>
                </c:pt>
                <c:pt idx="3">
                  <c:v>Hessen/Rheinland-PfalszSaarland</c:v>
                </c:pt>
                <c:pt idx="4">
                  <c:v>Baden-Württemberg</c:v>
                </c:pt>
                <c:pt idx="5">
                  <c:v>Bayern</c:v>
                </c:pt>
                <c:pt idx="6">
                  <c:v>Berlin/Brandenburg</c:v>
                </c:pt>
                <c:pt idx="7">
                  <c:v>Mecklenburg-Vorpommern</c:v>
                </c:pt>
                <c:pt idx="8">
                  <c:v>Sachsen/Sachsen-Anhalt</c:v>
                </c:pt>
                <c:pt idx="9">
                  <c:v>Thüringen</c:v>
                </c:pt>
              </c:strCache>
            </c:strRef>
          </c:cat>
          <c:val>
            <c:numRef>
              <c:f>'0204040'!$G$206:$G$215</c:f>
              <c:numCache>
                <c:formatCode>#,##0</c:formatCode>
                <c:ptCount val="10"/>
                <c:pt idx="0">
                  <c:v>42047.955000000002</c:v>
                </c:pt>
                <c:pt idx="1">
                  <c:v>100987.81200000001</c:v>
                </c:pt>
                <c:pt idx="2">
                  <c:v>88872.148000000001</c:v>
                </c:pt>
                <c:pt idx="3">
                  <c:v>93633.85500000001</c:v>
                </c:pt>
                <c:pt idx="4">
                  <c:v>167561.609</c:v>
                </c:pt>
                <c:pt idx="5">
                  <c:v>595616.15299999993</c:v>
                </c:pt>
                <c:pt idx="6">
                  <c:v>36093.813999999998</c:v>
                </c:pt>
                <c:pt idx="7">
                  <c:v>23914.918999999998</c:v>
                </c:pt>
                <c:pt idx="8">
                  <c:v>49894.656999999999</c:v>
                </c:pt>
                <c:pt idx="9">
                  <c:v>8583.8230000000021</c:v>
                </c:pt>
              </c:numCache>
            </c:numRef>
          </c:val>
          <c:extLst>
            <c:ext xmlns:c16="http://schemas.microsoft.com/office/drawing/2014/chart" uri="{C3380CC4-5D6E-409C-BE32-E72D297353CC}">
              <c16:uniqueId val="{00000000-D167-46E8-808E-6AA74DD12A74}"/>
            </c:ext>
          </c:extLst>
        </c:ser>
        <c:ser>
          <c:idx val="1"/>
          <c:order val="1"/>
          <c:tx>
            <c:strRef>
              <c:f>'0204040'!$H$205</c:f>
              <c:strCache>
                <c:ptCount val="1"/>
                <c:pt idx="0">
                  <c:v>2023</c:v>
                </c:pt>
              </c:strCache>
            </c:strRef>
          </c:tx>
          <c:spPr>
            <a:solidFill>
              <a:srgbClr val="009999"/>
            </a:solidFill>
            <a:ln>
              <a:solidFill>
                <a:srgbClr val="009999"/>
              </a:solidFill>
            </a:ln>
            <a:effectLst/>
          </c:spPr>
          <c:invertIfNegative val="0"/>
          <c:cat>
            <c:strRef>
              <c:f>'0204040'!$F$206:$F$215</c:f>
              <c:strCache>
                <c:ptCount val="10"/>
                <c:pt idx="0">
                  <c:v>Schleswig-Holstein/Hamburg</c:v>
                </c:pt>
                <c:pt idx="1">
                  <c:v>Niedersachsen/Bremen</c:v>
                </c:pt>
                <c:pt idx="2">
                  <c:v>Nordrhein-Westfalen</c:v>
                </c:pt>
                <c:pt idx="3">
                  <c:v>Hessen/Rheinland-PfalszSaarland</c:v>
                </c:pt>
                <c:pt idx="4">
                  <c:v>Baden-Württemberg</c:v>
                </c:pt>
                <c:pt idx="5">
                  <c:v>Bayern</c:v>
                </c:pt>
                <c:pt idx="6">
                  <c:v>Berlin/Brandenburg</c:v>
                </c:pt>
                <c:pt idx="7">
                  <c:v>Mecklenburg-Vorpommern</c:v>
                </c:pt>
                <c:pt idx="8">
                  <c:v>Sachsen/Sachsen-Anhalt</c:v>
                </c:pt>
                <c:pt idx="9">
                  <c:v>Thüringen</c:v>
                </c:pt>
              </c:strCache>
            </c:strRef>
          </c:cat>
          <c:val>
            <c:numRef>
              <c:f>'0204040'!$H$206:$H$215</c:f>
              <c:numCache>
                <c:formatCode>#,##0</c:formatCode>
                <c:ptCount val="10"/>
                <c:pt idx="0">
                  <c:v>49394.773000000001</c:v>
                </c:pt>
                <c:pt idx="1">
                  <c:v>113157.19099999999</c:v>
                </c:pt>
                <c:pt idx="2">
                  <c:v>88670.497999999992</c:v>
                </c:pt>
                <c:pt idx="3">
                  <c:v>93276.180000000008</c:v>
                </c:pt>
                <c:pt idx="4">
                  <c:v>173079.67799999999</c:v>
                </c:pt>
                <c:pt idx="5">
                  <c:v>623459.49200000009</c:v>
                </c:pt>
                <c:pt idx="6">
                  <c:v>37123.134999999995</c:v>
                </c:pt>
                <c:pt idx="7">
                  <c:v>25370.655999999999</c:v>
                </c:pt>
                <c:pt idx="8">
                  <c:v>57899.071999999993</c:v>
                </c:pt>
                <c:pt idx="9">
                  <c:v>9382.1970000000001</c:v>
                </c:pt>
              </c:numCache>
            </c:numRef>
          </c:val>
          <c:extLst>
            <c:ext xmlns:c16="http://schemas.microsoft.com/office/drawing/2014/chart" uri="{C3380CC4-5D6E-409C-BE32-E72D297353CC}">
              <c16:uniqueId val="{00000001-D167-46E8-808E-6AA74DD12A74}"/>
            </c:ext>
          </c:extLst>
        </c:ser>
        <c:dLbls>
          <c:showLegendKey val="0"/>
          <c:showVal val="0"/>
          <c:showCatName val="0"/>
          <c:showSerName val="0"/>
          <c:showPercent val="0"/>
          <c:showBubbleSize val="0"/>
        </c:dLbls>
        <c:gapWidth val="150"/>
        <c:axId val="359820184"/>
        <c:axId val="359819200"/>
      </c:barChart>
      <c:catAx>
        <c:axId val="359820184"/>
        <c:scaling>
          <c:orientation val="minMax"/>
        </c:scaling>
        <c:delete val="0"/>
        <c:axPos val="b"/>
        <c:numFmt formatCode="General" sourceLinked="1"/>
        <c:majorTickMark val="cross"/>
        <c:minorTickMark val="none"/>
        <c:tickLblPos val="nextTo"/>
        <c:spPr>
          <a:noFill/>
          <a:ln w="9525" cap="flat" cmpd="sng" algn="ctr">
            <a:noFill/>
            <a:round/>
          </a:ln>
          <a:effectLst/>
        </c:spPr>
        <c:txPr>
          <a:bodyPr rot="-2400000" spcFirstLastPara="1" vertOverflow="ellipsis"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crossAx val="359819200"/>
        <c:crosses val="autoZero"/>
        <c:auto val="0"/>
        <c:lblAlgn val="ctr"/>
        <c:lblOffset val="100"/>
        <c:noMultiLvlLbl val="0"/>
      </c:catAx>
      <c:valAx>
        <c:axId val="3598192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700" b="0" i="0" u="none" strike="noStrike" kern="1200" baseline="0">
                    <a:solidFill>
                      <a:schemeClr val="tx1">
                        <a:lumMod val="65000"/>
                        <a:lumOff val="35000"/>
                      </a:schemeClr>
                    </a:solidFill>
                    <a:latin typeface="+mn-lt"/>
                    <a:ea typeface="+mn-ea"/>
                    <a:cs typeface="+mn-cs"/>
                  </a:defRPr>
                </a:pPr>
                <a:r>
                  <a:rPr lang="de-DE"/>
                  <a:t>Angaben</a:t>
                </a:r>
                <a:r>
                  <a:rPr lang="de-DE" baseline="0"/>
                  <a:t> in Tonnen</a:t>
                </a:r>
                <a:endParaRPr lang="de-DE"/>
              </a:p>
            </c:rich>
          </c:tx>
          <c:layout>
            <c:manualLayout>
              <c:xMode val="edge"/>
              <c:yMode val="edge"/>
              <c:x val="1.4838367135050386E-2"/>
              <c:y val="3.2440563564537984E-2"/>
            </c:manualLayout>
          </c:layout>
          <c:overlay val="0"/>
          <c:spPr>
            <a:noFill/>
            <a:ln>
              <a:noFill/>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title>
        <c:numFmt formatCode="#,##0" sourceLinked="1"/>
        <c:majorTickMark val="cross"/>
        <c:minorTickMark val="cross"/>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crossAx val="359820184"/>
        <c:crosses val="autoZero"/>
        <c:crossBetween val="between"/>
      </c:valAx>
      <c:spPr>
        <a:noFill/>
        <a:ln>
          <a:noFill/>
        </a:ln>
        <a:effectLst/>
      </c:spPr>
    </c:plotArea>
    <c:legend>
      <c:legendPos val="t"/>
      <c:layout>
        <c:manualLayout>
          <c:xMode val="edge"/>
          <c:yMode val="edge"/>
          <c:x val="0.83742825959524092"/>
          <c:y val="0.14504080460658128"/>
          <c:w val="0.11946946934773174"/>
          <c:h val="3.8623704012731963E-2"/>
        </c:manualLayout>
      </c:layout>
      <c:overlay val="0"/>
      <c:spPr>
        <a:solidFill>
          <a:schemeClr val="bg1"/>
        </a:solidFill>
        <a:ln>
          <a:noFill/>
        </a:ln>
        <a:effectLst/>
      </c:spPr>
      <c:txPr>
        <a:bodyPr rot="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700"/>
      </a:pPr>
      <a:endParaRPr lang="de-DE"/>
    </a:p>
  </c:txPr>
  <c:printSettings>
    <c:headerFooter/>
    <c:pageMargins b="0.78740157499999996" l="0.7" r="0.7" t="0.78740157499999996"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840" b="1" i="0" u="none" strike="noStrike" kern="1200" spc="0" baseline="0">
                <a:solidFill>
                  <a:schemeClr val="tx1">
                    <a:lumMod val="65000"/>
                    <a:lumOff val="35000"/>
                  </a:schemeClr>
                </a:solidFill>
                <a:latin typeface="+mn-lt"/>
                <a:ea typeface="+mn-ea"/>
                <a:cs typeface="+mn-cs"/>
              </a:defRPr>
            </a:pPr>
            <a:r>
              <a:rPr lang="de-DE" sz="840" b="1">
                <a:latin typeface="+mn-lt"/>
                <a:cs typeface="Times New Roman" panose="02020603050405020304" pitchFamily="18" charset="0"/>
              </a:rPr>
              <a:t>Anlieferung von Kuhmilch von deutschen Erzeugern - Anteile 2024</a:t>
            </a:r>
          </a:p>
        </c:rich>
      </c:tx>
      <c:overlay val="0"/>
      <c:spPr>
        <a:noFill/>
        <a:ln>
          <a:noFill/>
        </a:ln>
        <a:effectLst/>
      </c:spPr>
      <c:txPr>
        <a:bodyPr rot="0" spcFirstLastPara="1" vertOverflow="ellipsis" vert="horz" wrap="square" anchor="ctr" anchorCtr="1"/>
        <a:lstStyle/>
        <a:p>
          <a:pPr>
            <a:defRPr sz="840" b="1"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8379885453498856"/>
          <c:y val="0.2151961213546488"/>
          <c:w val="0.58189977890759226"/>
          <c:h val="0.7583263491030996"/>
        </c:manualLayout>
      </c:layout>
      <c:pieChart>
        <c:varyColors val="1"/>
        <c:ser>
          <c:idx val="0"/>
          <c:order val="0"/>
          <c:tx>
            <c:strRef>
              <c:f>'0204040'!$E$160</c:f>
              <c:strCache>
                <c:ptCount val="1"/>
                <c:pt idx="0">
                  <c:v>Anlieferung von Kuhmilch von deutschen Erzeugern - Anteile 2024</c:v>
                </c:pt>
              </c:strCache>
            </c:strRef>
          </c:tx>
          <c:spPr>
            <a:solidFill>
              <a:srgbClr val="0070C0"/>
            </a:solidFill>
            <a:ln w="6350"/>
          </c:spPr>
          <c:dPt>
            <c:idx val="0"/>
            <c:bubble3D val="0"/>
            <c:spPr>
              <a:solidFill>
                <a:srgbClr val="0070C0"/>
              </a:solidFill>
              <a:ln w="6350">
                <a:solidFill>
                  <a:schemeClr val="lt1"/>
                </a:solidFill>
              </a:ln>
              <a:effectLst/>
            </c:spPr>
            <c:extLst>
              <c:ext xmlns:c16="http://schemas.microsoft.com/office/drawing/2014/chart" uri="{C3380CC4-5D6E-409C-BE32-E72D297353CC}">
                <c16:uniqueId val="{00000001-EA75-4194-B896-9F1DFA1652B3}"/>
              </c:ext>
            </c:extLst>
          </c:dPt>
          <c:dPt>
            <c:idx val="1"/>
            <c:bubble3D val="0"/>
            <c:spPr>
              <a:solidFill>
                <a:srgbClr val="00B050"/>
              </a:solidFill>
              <a:ln w="6350">
                <a:solidFill>
                  <a:schemeClr val="lt1"/>
                </a:solidFill>
              </a:ln>
              <a:effectLst/>
            </c:spPr>
            <c:extLst>
              <c:ext xmlns:c16="http://schemas.microsoft.com/office/drawing/2014/chart" uri="{C3380CC4-5D6E-409C-BE32-E72D297353CC}">
                <c16:uniqueId val="{00000003-EA75-4194-B896-9F1DFA1652B3}"/>
              </c:ext>
            </c:extLst>
          </c:dPt>
          <c:dLbls>
            <c:dLbl>
              <c:idx val="0"/>
              <c:layout>
                <c:manualLayout>
                  <c:x val="0.2440371274431978"/>
                  <c:y val="-0.15017007121829992"/>
                </c:manualLayout>
              </c:layout>
              <c:spPr>
                <a:noFill/>
                <a:ln>
                  <a:noFill/>
                </a:ln>
                <a:effectLst/>
              </c:spPr>
              <c:txPr>
                <a:bodyPr rot="0" spcFirstLastPara="1" vertOverflow="ellipsis" vert="horz" wrap="square" lIns="38100" tIns="19050" rIns="38100" bIns="19050" anchor="ctr" anchorCtr="1">
                  <a:noAutofit/>
                </a:bodyPr>
                <a:lstStyle/>
                <a:p>
                  <a:pPr>
                    <a:defRPr sz="700" b="1" i="0" u="none" strike="noStrike" kern="1200" baseline="0">
                      <a:solidFill>
                        <a:schemeClr val="bg1"/>
                      </a:solidFill>
                      <a:latin typeface="+mn-lt"/>
                      <a:ea typeface="+mn-ea"/>
                      <a:cs typeface="+mn-cs"/>
                    </a:defRPr>
                  </a:pPr>
                  <a:endParaRPr lang="de-DE"/>
                </a:p>
              </c:txPr>
              <c:showLegendKey val="0"/>
              <c:showVal val="1"/>
              <c:showCatName val="1"/>
              <c:showSerName val="0"/>
              <c:showPercent val="0"/>
              <c:showBubbleSize val="0"/>
              <c:separator>
</c:separator>
              <c:extLst>
                <c:ext xmlns:c15="http://schemas.microsoft.com/office/drawing/2012/chart" uri="{CE6537A1-D6FC-4f65-9D91-7224C49458BB}">
                  <c15:layout>
                    <c:manualLayout>
                      <c:w val="0.25262247271540511"/>
                      <c:h val="0.24250133430070131"/>
                    </c:manualLayout>
                  </c15:layout>
                </c:ext>
                <c:ext xmlns:c16="http://schemas.microsoft.com/office/drawing/2014/chart" uri="{C3380CC4-5D6E-409C-BE32-E72D297353CC}">
                  <c16:uniqueId val="{00000001-EA75-4194-B896-9F1DFA1652B3}"/>
                </c:ext>
              </c:extLst>
            </c:dLbl>
            <c:dLbl>
              <c:idx val="1"/>
              <c:layout>
                <c:manualLayout>
                  <c:x val="4.1146131486879053E-2"/>
                  <c:y val="0.12715416593697096"/>
                </c:manualLayout>
              </c:layout>
              <c:spPr>
                <a:noFill/>
                <a:ln>
                  <a:noFill/>
                </a:ln>
                <a:effectLst/>
              </c:spPr>
              <c:txPr>
                <a:bodyPr rot="0" spcFirstLastPara="1" vertOverflow="ellipsis" vert="horz" wrap="square" lIns="38100" tIns="19050" rIns="38100" bIns="19050" anchor="ctr" anchorCtr="1">
                  <a:noAutofit/>
                </a:bodyPr>
                <a:lstStyle/>
                <a:p>
                  <a:pPr>
                    <a:defRPr sz="700" b="1" i="0" u="none" strike="noStrike" kern="1200" baseline="0">
                      <a:solidFill>
                        <a:schemeClr val="tx1">
                          <a:lumMod val="75000"/>
                          <a:lumOff val="25000"/>
                        </a:schemeClr>
                      </a:solidFill>
                      <a:latin typeface="+mn-lt"/>
                      <a:ea typeface="+mn-ea"/>
                      <a:cs typeface="+mn-cs"/>
                    </a:defRPr>
                  </a:pPr>
                  <a:endParaRPr lang="de-DE"/>
                </a:p>
              </c:txPr>
              <c:showLegendKey val="0"/>
              <c:showVal val="1"/>
              <c:showCatName val="1"/>
              <c:showSerName val="0"/>
              <c:showPercent val="0"/>
              <c:showBubbleSize val="0"/>
              <c:separator>
</c:separator>
              <c:extLst>
                <c:ext xmlns:c15="http://schemas.microsoft.com/office/drawing/2012/chart" uri="{CE6537A1-D6FC-4f65-9D91-7224C49458BB}">
                  <c15:layout>
                    <c:manualLayout>
                      <c:w val="0.23365084037512118"/>
                      <c:h val="0.24822683945860752"/>
                    </c:manualLayout>
                  </c15:layout>
                </c:ext>
                <c:ext xmlns:c16="http://schemas.microsoft.com/office/drawing/2014/chart" uri="{C3380CC4-5D6E-409C-BE32-E72D297353CC}">
                  <c16:uniqueId val="{00000003-EA75-4194-B896-9F1DFA1652B3}"/>
                </c:ext>
              </c:extLst>
            </c:dLbl>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mn-lt"/>
                    <a:ea typeface="+mn-ea"/>
                    <a:cs typeface="+mn-cs"/>
                  </a:defRPr>
                </a:pPr>
                <a:endParaRPr lang="de-DE"/>
              </a:p>
            </c:txPr>
            <c:showLegendKey val="0"/>
            <c:showVal val="0"/>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'0204040'!$G$161:$G$162</c:f>
              <c:strCache>
                <c:ptCount val="2"/>
                <c:pt idx="0">
                  <c:v>konventionelle Milch</c:v>
                </c:pt>
                <c:pt idx="1">
                  <c:v>ökologische/ biologische Milch</c:v>
                </c:pt>
              </c:strCache>
            </c:strRef>
          </c:cat>
          <c:val>
            <c:numRef>
              <c:f>'0204040'!$I$161:$I$162</c:f>
              <c:numCache>
                <c:formatCode>0.0%</c:formatCode>
                <c:ptCount val="2"/>
                <c:pt idx="0">
                  <c:v>0.95501159948550751</c:v>
                </c:pt>
                <c:pt idx="1">
                  <c:v>4.4988400514492537E-2</c:v>
                </c:pt>
              </c:numCache>
            </c:numRef>
          </c:val>
          <c:extLst>
            <c:ext xmlns:c16="http://schemas.microsoft.com/office/drawing/2014/chart" uri="{C3380CC4-5D6E-409C-BE32-E72D297353CC}">
              <c16:uniqueId val="{00000004-EA75-4194-B896-9F1DFA1652B3}"/>
            </c:ext>
          </c:extLst>
        </c:ser>
        <c:dLbls>
          <c:showLegendKey val="0"/>
          <c:showVal val="0"/>
          <c:showCatName val="0"/>
          <c:showSerName val="0"/>
          <c:showPercent val="0"/>
          <c:showBubbleSize val="0"/>
          <c:showLeaderLines val="1"/>
        </c:dLbls>
        <c:firstSliceAng val="50"/>
      </c:pie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840" b="1" i="0" u="none" strike="noStrike" kern="1200" spc="0" baseline="0">
                <a:solidFill>
                  <a:schemeClr val="tx1">
                    <a:lumMod val="65000"/>
                    <a:lumOff val="35000"/>
                  </a:schemeClr>
                </a:solidFill>
                <a:latin typeface="+mn-lt"/>
                <a:ea typeface="+mn-ea"/>
                <a:cs typeface="+mn-cs"/>
              </a:defRPr>
            </a:pPr>
            <a:r>
              <a:rPr lang="de-DE" sz="840" b="1"/>
              <a:t>Anlieferung konventioneller Kuhmilch von deutschen Erzeugern</a:t>
            </a:r>
          </a:p>
        </c:rich>
      </c:tx>
      <c:layout>
        <c:manualLayout>
          <c:xMode val="edge"/>
          <c:yMode val="edge"/>
          <c:x val="0.21722996166222641"/>
          <c:y val="5.2467064992395354E-5"/>
        </c:manualLayout>
      </c:layout>
      <c:overlay val="0"/>
      <c:spPr>
        <a:noFill/>
        <a:ln>
          <a:noFill/>
        </a:ln>
        <a:effectLst/>
      </c:spPr>
      <c:txPr>
        <a:bodyPr rot="0" spcFirstLastPara="1" vertOverflow="ellipsis" vert="horz" wrap="square" anchor="ctr" anchorCtr="1"/>
        <a:lstStyle/>
        <a:p>
          <a:pPr>
            <a:defRPr sz="840" b="1"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887819746033045"/>
          <c:y val="0.17071933167212719"/>
          <c:w val="0.7912427200040556"/>
          <c:h val="0.73027443261703462"/>
        </c:manualLayout>
      </c:layout>
      <c:barChart>
        <c:barDir val="col"/>
        <c:grouping val="clustered"/>
        <c:varyColors val="0"/>
        <c:ser>
          <c:idx val="1"/>
          <c:order val="0"/>
          <c:tx>
            <c:strRef>
              <c:f>'0204040'!$A$124:$A$124</c:f>
              <c:strCache>
                <c:ptCount val="1"/>
                <c:pt idx="0">
                  <c:v>2023</c:v>
                </c:pt>
              </c:strCache>
            </c:strRef>
          </c:tx>
          <c:spPr>
            <a:solidFill>
              <a:schemeClr val="tx2">
                <a:lumMod val="40000"/>
                <a:lumOff val="60000"/>
              </a:schemeClr>
            </a:solidFill>
            <a:ln>
              <a:noFill/>
            </a:ln>
            <a:effectLst/>
          </c:spPr>
          <c:invertIfNegative val="0"/>
          <c:cat>
            <c:strRef>
              <c:f>'0204040'!$B$6:$M$7</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'0204040'!$B$124:$M$124</c:f>
              <c:numCache>
                <c:formatCode>?\ ??0\ 000</c:formatCode>
                <c:ptCount val="12"/>
                <c:pt idx="0">
                  <c:v>2570743.1429999997</c:v>
                </c:pt>
                <c:pt idx="1">
                  <c:v>2359059.7420000001</c:v>
                </c:pt>
                <c:pt idx="2">
                  <c:v>2630869.13</c:v>
                </c:pt>
                <c:pt idx="3">
                  <c:v>2569719.9929999998</c:v>
                </c:pt>
                <c:pt idx="4">
                  <c:v>2673701.4680000003</c:v>
                </c:pt>
                <c:pt idx="5">
                  <c:v>2558684.0109999999</c:v>
                </c:pt>
                <c:pt idx="6">
                  <c:v>2607456.2810000004</c:v>
                </c:pt>
                <c:pt idx="7">
                  <c:v>2510801.2850000001</c:v>
                </c:pt>
                <c:pt idx="8">
                  <c:v>2374850.0950000002</c:v>
                </c:pt>
                <c:pt idx="9">
                  <c:v>2424212.7519999999</c:v>
                </c:pt>
                <c:pt idx="10">
                  <c:v>2329403.8459999999</c:v>
                </c:pt>
                <c:pt idx="11">
                  <c:v>2459158.4839999997</c:v>
                </c:pt>
              </c:numCache>
            </c:numRef>
          </c:val>
          <c:extLst>
            <c:ext xmlns:c16="http://schemas.microsoft.com/office/drawing/2014/chart" uri="{C3380CC4-5D6E-409C-BE32-E72D297353CC}">
              <c16:uniqueId val="{00000000-7ACF-440C-A42A-5BBFD3AD7D9F}"/>
            </c:ext>
          </c:extLst>
        </c:ser>
        <c:ser>
          <c:idx val="0"/>
          <c:order val="1"/>
          <c:tx>
            <c:strRef>
              <c:f>'0204040'!$A$125:$A$125</c:f>
              <c:strCache>
                <c:ptCount val="1"/>
                <c:pt idx="0">
                  <c:v>2024</c:v>
                </c:pt>
              </c:strCache>
            </c:strRef>
          </c:tx>
          <c:spPr>
            <a:solidFill>
              <a:srgbClr val="0070C0"/>
            </a:solidFill>
            <a:ln>
              <a:noFill/>
            </a:ln>
            <a:effectLst/>
          </c:spPr>
          <c:invertIfNegative val="0"/>
          <c:cat>
            <c:strRef>
              <c:f>'0204040'!$B$6:$M$7</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'0204040'!$B$125:$M$125</c:f>
              <c:numCache>
                <c:formatCode>?\ ??0\ 000</c:formatCode>
                <c:ptCount val="12"/>
                <c:pt idx="0">
                  <c:v>2531461.8930000002</c:v>
                </c:pt>
                <c:pt idx="1">
                  <c:v>2444354.9529999997</c:v>
                </c:pt>
                <c:pt idx="2">
                  <c:v>2643457.5099999998</c:v>
                </c:pt>
                <c:pt idx="3">
                  <c:v>2579087.5209999997</c:v>
                </c:pt>
                <c:pt idx="4">
                  <c:v>2686289.2239999999</c:v>
                </c:pt>
                <c:pt idx="5">
                  <c:v>2566590.4989999998</c:v>
                </c:pt>
                <c:pt idx="6">
                  <c:v>2577008.7749999994</c:v>
                </c:pt>
                <c:pt idx="7">
                  <c:v>2479210.1839999999</c:v>
                </c:pt>
                <c:pt idx="8">
                  <c:v>2336746.5310000004</c:v>
                </c:pt>
                <c:pt idx="9">
                  <c:v>2369960.8730000001</c:v>
                </c:pt>
                <c:pt idx="10">
                  <c:v>2286198.7080000001</c:v>
                </c:pt>
                <c:pt idx="11">
                  <c:v>0</c:v>
                </c:pt>
              </c:numCache>
            </c:numRef>
          </c:val>
          <c:extLst>
            <c:ext xmlns:c16="http://schemas.microsoft.com/office/drawing/2014/chart" uri="{C3380CC4-5D6E-409C-BE32-E72D297353CC}">
              <c16:uniqueId val="{00000001-7ACF-440C-A42A-5BBFD3AD7D9F}"/>
            </c:ext>
          </c:extLst>
        </c:ser>
        <c:dLbls>
          <c:showLegendKey val="0"/>
          <c:showVal val="0"/>
          <c:showCatName val="0"/>
          <c:showSerName val="0"/>
          <c:showPercent val="0"/>
          <c:showBubbleSize val="0"/>
        </c:dLbls>
        <c:gapWidth val="150"/>
        <c:axId val="1169112360"/>
        <c:axId val="1169115640"/>
      </c:barChart>
      <c:catAx>
        <c:axId val="11691123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crossAx val="1169115640"/>
        <c:crosses val="autoZero"/>
        <c:auto val="1"/>
        <c:lblAlgn val="ctr"/>
        <c:lblOffset val="100"/>
        <c:noMultiLvlLbl val="0"/>
      </c:catAx>
      <c:valAx>
        <c:axId val="1169115640"/>
        <c:scaling>
          <c:orientation val="minMax"/>
          <c:max val="3100000"/>
          <c:min val="15000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700" b="0" i="0" u="none" strike="noStrike" kern="1200" baseline="0">
                    <a:solidFill>
                      <a:schemeClr val="tx1">
                        <a:lumMod val="65000"/>
                        <a:lumOff val="35000"/>
                      </a:schemeClr>
                    </a:solidFill>
                    <a:latin typeface="+mn-lt"/>
                    <a:ea typeface="+mn-ea"/>
                    <a:cs typeface="+mn-cs"/>
                  </a:defRPr>
                </a:pPr>
                <a:r>
                  <a:rPr lang="de-DE" sz="700"/>
                  <a:t>Angaben in</a:t>
                </a:r>
              </a:p>
              <a:p>
                <a:pPr>
                  <a:defRPr sz="700"/>
                </a:pPr>
                <a:r>
                  <a:rPr lang="de-DE" sz="700"/>
                  <a:t>Tonnen</a:t>
                </a:r>
              </a:p>
            </c:rich>
          </c:tx>
          <c:layout>
            <c:manualLayout>
              <c:xMode val="edge"/>
              <c:yMode val="edge"/>
              <c:x val="4.4590460297594219E-3"/>
              <c:y val="5.5026455026455029E-3"/>
            </c:manualLayout>
          </c:layout>
          <c:overlay val="0"/>
          <c:spPr>
            <a:noFill/>
            <a:ln>
              <a:noFill/>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title>
        <c:numFmt formatCode="?\ ??0\ 000" sourceLinked="1"/>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crossAx val="1169112360"/>
        <c:crosses val="autoZero"/>
        <c:crossBetween val="between"/>
        <c:majorUnit val="200000"/>
      </c:valAx>
      <c:spPr>
        <a:noFill/>
        <a:ln>
          <a:noFill/>
        </a:ln>
        <a:effectLst/>
      </c:spPr>
    </c:plotArea>
    <c:legend>
      <c:legendPos val="r"/>
      <c:layout>
        <c:manualLayout>
          <c:xMode val="edge"/>
          <c:yMode val="edge"/>
          <c:x val="0.66352523988318735"/>
          <c:y val="0.16515026455026455"/>
          <c:w val="0.25743804213135069"/>
          <c:h val="8.0089947089947086E-2"/>
        </c:manualLayout>
      </c:layout>
      <c:overlay val="0"/>
      <c:spPr>
        <a:noFill/>
        <a:ln>
          <a:noFill/>
        </a:ln>
        <a:effectLst/>
      </c:spPr>
      <c:txPr>
        <a:bodyPr rot="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840" b="1" i="0" u="none" strike="noStrike" kern="1200" spc="0" baseline="0">
                <a:solidFill>
                  <a:schemeClr val="tx1">
                    <a:lumMod val="65000"/>
                    <a:lumOff val="35000"/>
                  </a:schemeClr>
                </a:solidFill>
                <a:latin typeface="+mn-lt"/>
                <a:ea typeface="+mn-ea"/>
                <a:cs typeface="+mn-cs"/>
              </a:defRPr>
            </a:pPr>
            <a:r>
              <a:rPr lang="de-DE" sz="840" b="1"/>
              <a:t>Anlieferung Kuhmilch</a:t>
            </a:r>
            <a:r>
              <a:rPr lang="de-DE" sz="840" b="1" baseline="0"/>
              <a:t> insgesamt</a:t>
            </a:r>
            <a:endParaRPr lang="de-DE" sz="840" b="1"/>
          </a:p>
        </c:rich>
      </c:tx>
      <c:layout>
        <c:manualLayout>
          <c:xMode val="edge"/>
          <c:yMode val="edge"/>
          <c:x val="0.29347480380008262"/>
          <c:y val="5.2380952380963389E-5"/>
        </c:manualLayout>
      </c:layout>
      <c:overlay val="0"/>
      <c:spPr>
        <a:noFill/>
        <a:ln>
          <a:noFill/>
        </a:ln>
        <a:effectLst/>
      </c:spPr>
      <c:txPr>
        <a:bodyPr rot="0" spcFirstLastPara="1" vertOverflow="ellipsis" vert="horz" wrap="square" anchor="ctr" anchorCtr="1"/>
        <a:lstStyle/>
        <a:p>
          <a:pPr>
            <a:defRPr sz="840" b="1"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887819746033045"/>
          <c:y val="0.17071933167212719"/>
          <c:w val="0.7912427200040556"/>
          <c:h val="0.73027443261703462"/>
        </c:manualLayout>
      </c:layout>
      <c:barChart>
        <c:barDir val="col"/>
        <c:grouping val="clustered"/>
        <c:varyColors val="0"/>
        <c:ser>
          <c:idx val="1"/>
          <c:order val="0"/>
          <c:tx>
            <c:strRef>
              <c:f>'0204040'!$A$140:$A$140</c:f>
              <c:strCache>
                <c:ptCount val="1"/>
                <c:pt idx="0">
                  <c:v>2023</c:v>
                </c:pt>
              </c:strCache>
            </c:strRef>
          </c:tx>
          <c:spPr>
            <a:solidFill>
              <a:srgbClr val="FF9797"/>
            </a:solidFill>
            <a:ln>
              <a:noFill/>
            </a:ln>
            <a:effectLst/>
          </c:spPr>
          <c:invertIfNegative val="0"/>
          <c:cat>
            <c:strRef>
              <c:f>'0204040'!$B$6:$M$7</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'0204040'!$B$140:$M$140</c:f>
              <c:numCache>
                <c:formatCode>?\ ??0\ 000</c:formatCode>
                <c:ptCount val="12"/>
                <c:pt idx="0">
                  <c:v>2774395.6719999998</c:v>
                </c:pt>
                <c:pt idx="1">
                  <c:v>2543432.372</c:v>
                </c:pt>
                <c:pt idx="2">
                  <c:v>2839645.6329999999</c:v>
                </c:pt>
                <c:pt idx="3">
                  <c:v>2776676.8369999998</c:v>
                </c:pt>
                <c:pt idx="4">
                  <c:v>2895424.2500000005</c:v>
                </c:pt>
                <c:pt idx="5">
                  <c:v>2762643.6539999996</c:v>
                </c:pt>
                <c:pt idx="6">
                  <c:v>2808531.2420000006</c:v>
                </c:pt>
                <c:pt idx="7">
                  <c:v>2701954.5330000003</c:v>
                </c:pt>
                <c:pt idx="8">
                  <c:v>2556397.8340000003</c:v>
                </c:pt>
                <c:pt idx="9">
                  <c:v>2610053.2589999996</c:v>
                </c:pt>
                <c:pt idx="10">
                  <c:v>2504309.96</c:v>
                </c:pt>
                <c:pt idx="11">
                  <c:v>2650239.5219999994</c:v>
                </c:pt>
              </c:numCache>
            </c:numRef>
          </c:val>
          <c:extLst>
            <c:ext xmlns:c16="http://schemas.microsoft.com/office/drawing/2014/chart" uri="{C3380CC4-5D6E-409C-BE32-E72D297353CC}">
              <c16:uniqueId val="{00000000-FCF3-4BF3-90E7-8459B929B33B}"/>
            </c:ext>
          </c:extLst>
        </c:ser>
        <c:ser>
          <c:idx val="0"/>
          <c:order val="1"/>
          <c:tx>
            <c:strRef>
              <c:f>'0204040'!$A$141:$A$141</c:f>
              <c:strCache>
                <c:ptCount val="1"/>
                <c:pt idx="0">
                  <c:v>2024</c:v>
                </c:pt>
              </c:strCache>
            </c:strRef>
          </c:tx>
          <c:spPr>
            <a:solidFill>
              <a:srgbClr val="C00000"/>
            </a:solidFill>
            <a:ln>
              <a:noFill/>
            </a:ln>
            <a:effectLst/>
          </c:spPr>
          <c:invertIfNegative val="0"/>
          <c:cat>
            <c:strRef>
              <c:f>'0204040'!$B$6:$M$7</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'0204040'!$B$141:$M$141</c:f>
              <c:numCache>
                <c:formatCode>?\ ??0\ 000</c:formatCode>
                <c:ptCount val="12"/>
                <c:pt idx="0">
                  <c:v>2719197.9950000001</c:v>
                </c:pt>
                <c:pt idx="1">
                  <c:v>2626539.7139999997</c:v>
                </c:pt>
                <c:pt idx="2">
                  <c:v>2845538.5380000002</c:v>
                </c:pt>
                <c:pt idx="3">
                  <c:v>2779883.2549999999</c:v>
                </c:pt>
                <c:pt idx="4">
                  <c:v>2897327.7220000001</c:v>
                </c:pt>
                <c:pt idx="5">
                  <c:v>2761535.2419999996</c:v>
                </c:pt>
                <c:pt idx="6">
                  <c:v>2772785.1259999997</c:v>
                </c:pt>
                <c:pt idx="7">
                  <c:v>2667706.747</c:v>
                </c:pt>
                <c:pt idx="8">
                  <c:v>2512963.7120000003</c:v>
                </c:pt>
                <c:pt idx="9">
                  <c:v>2548857.4090000005</c:v>
                </c:pt>
                <c:pt idx="10">
                  <c:v>2457387.6770000001</c:v>
                </c:pt>
                <c:pt idx="11">
                  <c:v>0</c:v>
                </c:pt>
              </c:numCache>
            </c:numRef>
          </c:val>
          <c:extLst>
            <c:ext xmlns:c16="http://schemas.microsoft.com/office/drawing/2014/chart" uri="{C3380CC4-5D6E-409C-BE32-E72D297353CC}">
              <c16:uniqueId val="{00000001-FCF3-4BF3-90E7-8459B929B33B}"/>
            </c:ext>
          </c:extLst>
        </c:ser>
        <c:dLbls>
          <c:showLegendKey val="0"/>
          <c:showVal val="0"/>
          <c:showCatName val="0"/>
          <c:showSerName val="0"/>
          <c:showPercent val="0"/>
          <c:showBubbleSize val="0"/>
        </c:dLbls>
        <c:gapWidth val="150"/>
        <c:axId val="1169112360"/>
        <c:axId val="1169115640"/>
      </c:barChart>
      <c:catAx>
        <c:axId val="11691123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crossAx val="1169115640"/>
        <c:crosses val="autoZero"/>
        <c:auto val="1"/>
        <c:lblAlgn val="ctr"/>
        <c:lblOffset val="100"/>
        <c:noMultiLvlLbl val="0"/>
      </c:catAx>
      <c:valAx>
        <c:axId val="1169115640"/>
        <c:scaling>
          <c:orientation val="minMax"/>
          <c:min val="15000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700" b="0" i="0" u="none" strike="noStrike" kern="1200" baseline="0">
                    <a:solidFill>
                      <a:schemeClr val="tx1">
                        <a:lumMod val="65000"/>
                        <a:lumOff val="35000"/>
                      </a:schemeClr>
                    </a:solidFill>
                    <a:latin typeface="+mn-lt"/>
                    <a:ea typeface="+mn-ea"/>
                    <a:cs typeface="+mn-cs"/>
                  </a:defRPr>
                </a:pPr>
                <a:r>
                  <a:rPr lang="de-DE" sz="700"/>
                  <a:t>Angaben in</a:t>
                </a:r>
              </a:p>
              <a:p>
                <a:pPr>
                  <a:defRPr sz="700"/>
                </a:pPr>
                <a:r>
                  <a:rPr lang="de-DE" sz="700"/>
                  <a:t>Tonnen</a:t>
                </a:r>
              </a:p>
            </c:rich>
          </c:tx>
          <c:layout>
            <c:manualLayout>
              <c:xMode val="edge"/>
              <c:yMode val="edge"/>
              <c:x val="1.3289618614897426E-2"/>
              <c:y val="1.2222222222222221E-2"/>
            </c:manualLayout>
          </c:layout>
          <c:overlay val="0"/>
          <c:spPr>
            <a:noFill/>
            <a:ln>
              <a:noFill/>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title>
        <c:numFmt formatCode="?\ ??0\ 000" sourceLinked="1"/>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crossAx val="1169112360"/>
        <c:crosses val="autoZero"/>
        <c:crossBetween val="between"/>
        <c:majorUnit val="200000"/>
      </c:valAx>
      <c:spPr>
        <a:noFill/>
        <a:ln>
          <a:noFill/>
        </a:ln>
        <a:effectLst/>
      </c:spPr>
    </c:plotArea>
    <c:legend>
      <c:legendPos val="r"/>
      <c:layout>
        <c:manualLayout>
          <c:xMode val="edge"/>
          <c:yMode val="edge"/>
          <c:x val="0.6988472394327413"/>
          <c:y val="0.16515026455026455"/>
          <c:w val="0.25743804213135069"/>
          <c:h val="8.0089947089947086E-2"/>
        </c:manualLayout>
      </c:layout>
      <c:overlay val="0"/>
      <c:spPr>
        <a:noFill/>
        <a:ln>
          <a:noFill/>
        </a:ln>
        <a:effectLst/>
      </c:spPr>
      <c:txPr>
        <a:bodyPr rot="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840" b="1" i="0" u="none" strike="noStrike" kern="1200" spc="0" baseline="0">
                <a:solidFill>
                  <a:schemeClr val="tx1">
                    <a:lumMod val="65000"/>
                    <a:lumOff val="35000"/>
                  </a:schemeClr>
                </a:solidFill>
                <a:latin typeface="+mn-lt"/>
                <a:ea typeface="+mn-ea"/>
                <a:cs typeface="+mn-cs"/>
              </a:defRPr>
            </a:pPr>
            <a:r>
              <a:rPr lang="de-DE" b="1"/>
              <a:t>Anlieferung Ziegen-</a:t>
            </a:r>
            <a:r>
              <a:rPr lang="de-DE" b="1" baseline="0"/>
              <a:t> und Schaf</a:t>
            </a:r>
            <a:r>
              <a:rPr lang="de-DE" b="1"/>
              <a:t>milch</a:t>
            </a:r>
          </a:p>
        </c:rich>
      </c:tx>
      <c:layout>
        <c:manualLayout>
          <c:xMode val="edge"/>
          <c:yMode val="edge"/>
          <c:x val="0.2303382557695495"/>
          <c:y val="0"/>
        </c:manualLayout>
      </c:layout>
      <c:overlay val="0"/>
      <c:spPr>
        <a:noFill/>
        <a:ln>
          <a:noFill/>
        </a:ln>
        <a:effectLst/>
      </c:spPr>
      <c:txPr>
        <a:bodyPr rot="0" spcFirstLastPara="1" vertOverflow="ellipsis" vert="horz" wrap="square" anchor="ctr" anchorCtr="1"/>
        <a:lstStyle/>
        <a:p>
          <a:pPr>
            <a:defRPr sz="840" b="1"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31846328812809"/>
          <c:y val="0.11088488173273257"/>
          <c:w val="0.82537576735347273"/>
          <c:h val="0.78511669170992404"/>
        </c:manualLayout>
      </c:layout>
      <c:barChart>
        <c:barDir val="col"/>
        <c:grouping val="clustered"/>
        <c:varyColors val="0"/>
        <c:ser>
          <c:idx val="0"/>
          <c:order val="0"/>
          <c:tx>
            <c:strRef>
              <c:f>'0204047'!$A$7:$A$7</c:f>
              <c:strCache>
                <c:ptCount val="1"/>
                <c:pt idx="0">
                  <c:v>2023</c:v>
                </c:pt>
              </c:strCache>
            </c:strRef>
          </c:tx>
          <c:spPr>
            <a:solidFill>
              <a:srgbClr val="92D050"/>
            </a:solidFill>
            <a:ln>
              <a:solidFill>
                <a:srgbClr val="92D050"/>
              </a:solidFill>
            </a:ln>
            <a:effectLst/>
          </c:spPr>
          <c:invertIfNegative val="0"/>
          <c:cat>
            <c:strLit>
              <c:ptCount val="12"/>
              <c:pt idx="0">
                <c:v>Jan.</c:v>
              </c:pt>
              <c:pt idx="1">
                <c:v>Feb.</c:v>
              </c:pt>
              <c:pt idx="2">
                <c:v>Mär.</c:v>
              </c:pt>
              <c:pt idx="3">
                <c:v>Apr.</c:v>
              </c:pt>
              <c:pt idx="4">
                <c:v>Mai</c:v>
              </c:pt>
              <c:pt idx="5">
                <c:v>Jun.</c:v>
              </c:pt>
              <c:pt idx="6">
                <c:v>Jul.</c:v>
              </c:pt>
              <c:pt idx="7">
                <c:v>Aug.</c:v>
              </c:pt>
              <c:pt idx="8">
                <c:v>Sep.</c:v>
              </c:pt>
              <c:pt idx="9">
                <c:v>Okt.</c:v>
              </c:pt>
              <c:pt idx="10">
                <c:v>Nov.</c:v>
              </c:pt>
              <c:pt idx="11">
                <c:v>Dez.</c:v>
              </c:pt>
            </c:strLit>
          </c:cat>
          <c:val>
            <c:numRef>
              <c:f>'0204047'!$B$7:$M$7</c:f>
              <c:numCache>
                <c:formatCode>#\ ##0_)</c:formatCode>
                <c:ptCount val="12"/>
                <c:pt idx="0">
                  <c:v>1046.4480000000001</c:v>
                </c:pt>
                <c:pt idx="1">
                  <c:v>943.91099999999994</c:v>
                </c:pt>
                <c:pt idx="2">
                  <c:v>1205.32</c:v>
                </c:pt>
                <c:pt idx="3">
                  <c:v>1249.0070000000001</c:v>
                </c:pt>
                <c:pt idx="4">
                  <c:v>1187.7360000000001</c:v>
                </c:pt>
                <c:pt idx="5">
                  <c:v>1200.847</c:v>
                </c:pt>
                <c:pt idx="6">
                  <c:v>1232.4880000000001</c:v>
                </c:pt>
                <c:pt idx="7">
                  <c:v>1136.1289999999999</c:v>
                </c:pt>
                <c:pt idx="8">
                  <c:v>1051.239</c:v>
                </c:pt>
                <c:pt idx="9">
                  <c:v>1070.827</c:v>
                </c:pt>
                <c:pt idx="10">
                  <c:v>924.65700000000004</c:v>
                </c:pt>
                <c:pt idx="11">
                  <c:v>850.93</c:v>
                </c:pt>
              </c:numCache>
            </c:numRef>
          </c:val>
          <c:extLst>
            <c:ext xmlns:c16="http://schemas.microsoft.com/office/drawing/2014/chart" uri="{C3380CC4-5D6E-409C-BE32-E72D297353CC}">
              <c16:uniqueId val="{00000000-D86B-4614-AC70-990E06A35AA6}"/>
            </c:ext>
          </c:extLst>
        </c:ser>
        <c:ser>
          <c:idx val="1"/>
          <c:order val="1"/>
          <c:tx>
            <c:strRef>
              <c:f>'0204047'!$A$8:$A$8</c:f>
              <c:strCache>
                <c:ptCount val="1"/>
                <c:pt idx="0">
                  <c:v>2024 v</c:v>
                </c:pt>
              </c:strCache>
            </c:strRef>
          </c:tx>
          <c:spPr>
            <a:solidFill>
              <a:srgbClr val="00B050"/>
            </a:solidFill>
            <a:ln>
              <a:solidFill>
                <a:srgbClr val="00B050"/>
              </a:solidFill>
            </a:ln>
            <a:effectLst/>
          </c:spPr>
          <c:invertIfNegative val="0"/>
          <c:cat>
            <c:strLit>
              <c:ptCount val="12"/>
              <c:pt idx="0">
                <c:v>Jan.</c:v>
              </c:pt>
              <c:pt idx="1">
                <c:v>Feb.</c:v>
              </c:pt>
              <c:pt idx="2">
                <c:v>Mär.</c:v>
              </c:pt>
              <c:pt idx="3">
                <c:v>Apr.</c:v>
              </c:pt>
              <c:pt idx="4">
                <c:v>Mai</c:v>
              </c:pt>
              <c:pt idx="5">
                <c:v>Jun.</c:v>
              </c:pt>
              <c:pt idx="6">
                <c:v>Jul.</c:v>
              </c:pt>
              <c:pt idx="7">
                <c:v>Aug.</c:v>
              </c:pt>
              <c:pt idx="8">
                <c:v>Sep.</c:v>
              </c:pt>
              <c:pt idx="9">
                <c:v>Okt.</c:v>
              </c:pt>
              <c:pt idx="10">
                <c:v>Nov.</c:v>
              </c:pt>
              <c:pt idx="11">
                <c:v>Dez.</c:v>
              </c:pt>
            </c:strLit>
          </c:cat>
          <c:val>
            <c:numRef>
              <c:f>'0204047'!$B$8:$M$8</c:f>
              <c:numCache>
                <c:formatCode>#\ ##0_)</c:formatCode>
                <c:ptCount val="12"/>
                <c:pt idx="0">
                  <c:v>837.50300000000004</c:v>
                </c:pt>
                <c:pt idx="1">
                  <c:v>813.97900000000004</c:v>
                </c:pt>
                <c:pt idx="2">
                  <c:v>1010.931</c:v>
                </c:pt>
                <c:pt idx="3">
                  <c:v>976.76099999999997</c:v>
                </c:pt>
                <c:pt idx="4">
                  <c:v>1028.3040000000001</c:v>
                </c:pt>
                <c:pt idx="5">
                  <c:v>1030.731</c:v>
                </c:pt>
                <c:pt idx="6">
                  <c:v>1073.8579999999999</c:v>
                </c:pt>
                <c:pt idx="7">
                  <c:v>1036.961</c:v>
                </c:pt>
                <c:pt idx="8">
                  <c:v>855.39200000000005</c:v>
                </c:pt>
                <c:pt idx="9">
                  <c:v>809.96699999999998</c:v>
                </c:pt>
                <c:pt idx="10">
                  <c:v>702.52099999999996</c:v>
                </c:pt>
                <c:pt idx="11">
                  <c:v>0</c:v>
                </c:pt>
              </c:numCache>
            </c:numRef>
          </c:val>
          <c:extLst>
            <c:ext xmlns:c16="http://schemas.microsoft.com/office/drawing/2014/chart" uri="{C3380CC4-5D6E-409C-BE32-E72D297353CC}">
              <c16:uniqueId val="{00000001-D86B-4614-AC70-990E06A35AA6}"/>
            </c:ext>
          </c:extLst>
        </c:ser>
        <c:dLbls>
          <c:showLegendKey val="0"/>
          <c:showVal val="0"/>
          <c:showCatName val="0"/>
          <c:showSerName val="0"/>
          <c:showPercent val="0"/>
          <c:showBubbleSize val="0"/>
        </c:dLbls>
        <c:gapWidth val="150"/>
        <c:axId val="359820184"/>
        <c:axId val="359819200"/>
      </c:barChart>
      <c:catAx>
        <c:axId val="35982018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crossAx val="359819200"/>
        <c:crosses val="autoZero"/>
        <c:auto val="1"/>
        <c:lblAlgn val="ctr"/>
        <c:lblOffset val="100"/>
        <c:noMultiLvlLbl val="0"/>
      </c:catAx>
      <c:valAx>
        <c:axId val="359819200"/>
        <c:scaling>
          <c:orientation val="minMax"/>
          <c:max val="1700"/>
          <c:min val="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700" b="0" i="0" u="none" strike="noStrike" kern="1200" baseline="0">
                    <a:solidFill>
                      <a:schemeClr val="tx1">
                        <a:lumMod val="65000"/>
                        <a:lumOff val="35000"/>
                      </a:schemeClr>
                    </a:solidFill>
                    <a:latin typeface="+mn-lt"/>
                    <a:ea typeface="+mn-ea"/>
                    <a:cs typeface="+mn-cs"/>
                  </a:defRPr>
                </a:pPr>
                <a:r>
                  <a:rPr lang="de-DE"/>
                  <a:t>Angaben</a:t>
                </a:r>
                <a:r>
                  <a:rPr lang="de-DE" baseline="0"/>
                  <a:t> in Tonnen</a:t>
                </a:r>
                <a:endParaRPr lang="de-DE"/>
              </a:p>
            </c:rich>
          </c:tx>
          <c:layout>
            <c:manualLayout>
              <c:xMode val="edge"/>
              <c:yMode val="edge"/>
              <c:x val="3.0490598511251667E-2"/>
              <c:y val="4.0784628052349899E-2"/>
            </c:manualLayout>
          </c:layout>
          <c:overlay val="0"/>
          <c:spPr>
            <a:noFill/>
            <a:ln>
              <a:noFill/>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title>
        <c:numFmt formatCode="#\ ##0_)" sourceLinked="1"/>
        <c:majorTickMark val="cross"/>
        <c:minorTickMark val="cross"/>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crossAx val="359820184"/>
        <c:crosses val="autoZero"/>
        <c:crossBetween val="between"/>
        <c:majorUnit val="250"/>
      </c:valAx>
      <c:spPr>
        <a:noFill/>
        <a:ln>
          <a:noFill/>
        </a:ln>
        <a:effectLst/>
      </c:spPr>
    </c:plotArea>
    <c:legend>
      <c:legendPos val="b"/>
      <c:layout>
        <c:manualLayout>
          <c:xMode val="edge"/>
          <c:yMode val="edge"/>
          <c:x val="0.71575736706242832"/>
          <c:y val="0.11729919836903364"/>
          <c:w val="0.23184212437424229"/>
          <c:h val="9.7089765538010589E-2"/>
        </c:manualLayout>
      </c:layout>
      <c:overlay val="0"/>
      <c:spPr>
        <a:noFill/>
        <a:ln>
          <a:noFill/>
        </a:ln>
        <a:effectLst/>
      </c:spPr>
      <c:txPr>
        <a:bodyPr rot="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700"/>
      </a:pPr>
      <a:endParaRPr lang="de-DE"/>
    </a:p>
  </c:txPr>
  <c:printSettings>
    <c:headerFooter/>
    <c:pageMargins b="0.78740157499999996" l="0.7" r="0.7" t="0.78740157499999996"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de-DE" sz="1000"/>
              <a:t>Bio-Konsummilch</a:t>
            </a:r>
          </a:p>
        </c:rich>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'0204050'!$A$7</c:f>
              <c:strCache>
                <c:ptCount val="1"/>
                <c:pt idx="0">
                  <c:v>Jahr 2022</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Lit>
              <c:ptCount val="12"/>
              <c:pt idx="0">
                <c:v>Jan</c:v>
              </c:pt>
              <c:pt idx="1">
                <c:v>Feb</c:v>
              </c:pt>
              <c:pt idx="2">
                <c:v>Mär</c:v>
              </c:pt>
              <c:pt idx="3">
                <c:v>Apr</c:v>
              </c:pt>
              <c:pt idx="4">
                <c:v>Mai</c:v>
              </c:pt>
              <c:pt idx="5">
                <c:v>Jun</c:v>
              </c:pt>
              <c:pt idx="6">
                <c:v>Jul</c:v>
              </c:pt>
              <c:pt idx="7">
                <c:v>Aug</c:v>
              </c:pt>
              <c:pt idx="8">
                <c:v>Sep</c:v>
              </c:pt>
              <c:pt idx="9">
                <c:v>Okt</c:v>
              </c:pt>
              <c:pt idx="10">
                <c:v>Nov</c:v>
              </c:pt>
              <c:pt idx="11">
                <c:v>Dez</c:v>
              </c:pt>
            </c:strLit>
          </c:cat>
          <c:val>
            <c:numRef>
              <c:f>'0204050'!$B$7:$M$7</c:f>
              <c:numCache>
                <c:formatCode>###\ ###\ ##0</c:formatCode>
                <c:ptCount val="12"/>
                <c:pt idx="0">
                  <c:v>33734.133000000002</c:v>
                </c:pt>
                <c:pt idx="1">
                  <c:v>31681.877</c:v>
                </c:pt>
                <c:pt idx="2">
                  <c:v>34911.163</c:v>
                </c:pt>
                <c:pt idx="3">
                  <c:v>30470.976999999999</c:v>
                </c:pt>
                <c:pt idx="4">
                  <c:v>34117.091</c:v>
                </c:pt>
                <c:pt idx="5">
                  <c:v>28349.864000000001</c:v>
                </c:pt>
                <c:pt idx="6">
                  <c:v>28253.396000000001</c:v>
                </c:pt>
                <c:pt idx="7">
                  <c:v>30228.111000000001</c:v>
                </c:pt>
                <c:pt idx="8">
                  <c:v>30394.548999999999</c:v>
                </c:pt>
                <c:pt idx="9">
                  <c:v>32591.68</c:v>
                </c:pt>
                <c:pt idx="10">
                  <c:v>33665.654000000002</c:v>
                </c:pt>
                <c:pt idx="11">
                  <c:v>32025.302</c:v>
                </c:pt>
              </c:numCache>
            </c:numRef>
          </c:val>
          <c:smooth val="0"/>
          <c:extLst>
            <c:ext xmlns:c16="http://schemas.microsoft.com/office/drawing/2014/chart" uri="{C3380CC4-5D6E-409C-BE32-E72D297353CC}">
              <c16:uniqueId val="{00000000-D84C-464D-A95E-85FE498ACE1A}"/>
            </c:ext>
          </c:extLst>
        </c:ser>
        <c:ser>
          <c:idx val="1"/>
          <c:order val="1"/>
          <c:tx>
            <c:strRef>
              <c:f>'0204050'!$A$8</c:f>
              <c:strCache>
                <c:ptCount val="1"/>
                <c:pt idx="0">
                  <c:v>Jahr 2023</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Lit>
              <c:ptCount val="12"/>
              <c:pt idx="0">
                <c:v>Jan</c:v>
              </c:pt>
              <c:pt idx="1">
                <c:v>Feb</c:v>
              </c:pt>
              <c:pt idx="2">
                <c:v>Mär</c:v>
              </c:pt>
              <c:pt idx="3">
                <c:v>Apr</c:v>
              </c:pt>
              <c:pt idx="4">
                <c:v>Mai</c:v>
              </c:pt>
              <c:pt idx="5">
                <c:v>Jun</c:v>
              </c:pt>
              <c:pt idx="6">
                <c:v>Jul</c:v>
              </c:pt>
              <c:pt idx="7">
                <c:v>Aug</c:v>
              </c:pt>
              <c:pt idx="8">
                <c:v>Sep</c:v>
              </c:pt>
              <c:pt idx="9">
                <c:v>Okt</c:v>
              </c:pt>
              <c:pt idx="10">
                <c:v>Nov</c:v>
              </c:pt>
              <c:pt idx="11">
                <c:v>Dez</c:v>
              </c:pt>
            </c:strLit>
          </c:cat>
          <c:val>
            <c:numRef>
              <c:f>'0204050'!$B$8:$M$8</c:f>
              <c:numCache>
                <c:formatCode>###\ ###\ ##0</c:formatCode>
                <c:ptCount val="12"/>
                <c:pt idx="0">
                  <c:v>35287.946000000004</c:v>
                </c:pt>
                <c:pt idx="1">
                  <c:v>34990.779000000002</c:v>
                </c:pt>
                <c:pt idx="2">
                  <c:v>34672.997000000003</c:v>
                </c:pt>
                <c:pt idx="3">
                  <c:v>34107.044000000002</c:v>
                </c:pt>
                <c:pt idx="4">
                  <c:v>36164.837</c:v>
                </c:pt>
                <c:pt idx="5">
                  <c:v>30890.984</c:v>
                </c:pt>
                <c:pt idx="6">
                  <c:v>33923.561000000002</c:v>
                </c:pt>
                <c:pt idx="7">
                  <c:v>31406.170999999998</c:v>
                </c:pt>
                <c:pt idx="8">
                  <c:v>33366.199000000001</c:v>
                </c:pt>
              </c:numCache>
            </c:numRef>
          </c:val>
          <c:smooth val="0"/>
          <c:extLst>
            <c:ext xmlns:c16="http://schemas.microsoft.com/office/drawing/2014/chart" uri="{C3380CC4-5D6E-409C-BE32-E72D297353CC}">
              <c16:uniqueId val="{00000001-D84C-464D-A95E-85FE498ACE1A}"/>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50000"/>
          <c:min val="1000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valAx>
      <c:spPr>
        <a:noFill/>
        <a:ln>
          <a:noFill/>
        </a:ln>
        <a:effectLst/>
      </c:spPr>
    </c:plotArea>
    <c:legend>
      <c:legendPos val="b"/>
      <c:layout>
        <c:manualLayout>
          <c:xMode val="edge"/>
          <c:yMode val="edge"/>
          <c:x val="0.19873723282745798"/>
          <c:y val="0.62671116884397726"/>
          <c:w val="0.70354565060659568"/>
          <c:h val="0.14770344078981376"/>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de-DE" sz="1000"/>
              <a:t>Bio-Butter</a:t>
            </a:r>
          </a:p>
        </c:rich>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'0204050'!$A$11</c:f>
              <c:strCache>
                <c:ptCount val="1"/>
                <c:pt idx="0">
                  <c:v>Jahr 2022</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'0204050'!$B$5:$M$5</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'0204050'!$B$11:$M$11</c:f>
              <c:numCache>
                <c:formatCode>###\ ###\ ##0</c:formatCode>
                <c:ptCount val="12"/>
                <c:pt idx="0">
                  <c:v>1072.039</c:v>
                </c:pt>
                <c:pt idx="1">
                  <c:v>1027.4380000000001</c:v>
                </c:pt>
                <c:pt idx="2">
                  <c:v>1070.0429999999999</c:v>
                </c:pt>
                <c:pt idx="3">
                  <c:v>1014.556</c:v>
                </c:pt>
                <c:pt idx="4">
                  <c:v>1167.0940000000001</c:v>
                </c:pt>
                <c:pt idx="5">
                  <c:v>998.29399999999998</c:v>
                </c:pt>
                <c:pt idx="6">
                  <c:v>959.19500000000005</c:v>
                </c:pt>
                <c:pt idx="7">
                  <c:v>1065.0999999999999</c:v>
                </c:pt>
                <c:pt idx="8">
                  <c:v>1084.2429999999999</c:v>
                </c:pt>
                <c:pt idx="9">
                  <c:v>1064.405</c:v>
                </c:pt>
                <c:pt idx="10">
                  <c:v>1175.0550000000001</c:v>
                </c:pt>
                <c:pt idx="11">
                  <c:v>1233.8579999999999</c:v>
                </c:pt>
              </c:numCache>
            </c:numRef>
          </c:val>
          <c:smooth val="0"/>
          <c:extLst>
            <c:ext xmlns:c16="http://schemas.microsoft.com/office/drawing/2014/chart" uri="{C3380CC4-5D6E-409C-BE32-E72D297353CC}">
              <c16:uniqueId val="{00000000-33DF-4C77-BEF0-53A9BE25BF71}"/>
            </c:ext>
          </c:extLst>
        </c:ser>
        <c:ser>
          <c:idx val="1"/>
          <c:order val="1"/>
          <c:tx>
            <c:strRef>
              <c:f>'0204050'!$A$12</c:f>
              <c:strCache>
                <c:ptCount val="1"/>
                <c:pt idx="0">
                  <c:v>Jahr 2023</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'0204050'!$B$5:$M$5</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'0204050'!$B$12:$M$12</c:f>
              <c:numCache>
                <c:formatCode>###\ ###\ ##0</c:formatCode>
                <c:ptCount val="12"/>
                <c:pt idx="0">
                  <c:v>1255.8810000000001</c:v>
                </c:pt>
                <c:pt idx="1">
                  <c:v>1162.558</c:v>
                </c:pt>
                <c:pt idx="2">
                  <c:v>1065.3789999999999</c:v>
                </c:pt>
                <c:pt idx="3">
                  <c:v>1282.741</c:v>
                </c:pt>
                <c:pt idx="4">
                  <c:v>1210.8810000000001</c:v>
                </c:pt>
                <c:pt idx="5">
                  <c:v>1096.261</c:v>
                </c:pt>
                <c:pt idx="6">
                  <c:v>1107.336</c:v>
                </c:pt>
                <c:pt idx="7">
                  <c:v>1021.553</c:v>
                </c:pt>
                <c:pt idx="8">
                  <c:v>934.13800000000003</c:v>
                </c:pt>
              </c:numCache>
            </c:numRef>
          </c:val>
          <c:smooth val="0"/>
          <c:extLst>
            <c:ext xmlns:c16="http://schemas.microsoft.com/office/drawing/2014/chart" uri="{C3380CC4-5D6E-409C-BE32-E72D297353CC}">
              <c16:uniqueId val="{00000001-33DF-4C77-BEF0-53A9BE25BF71}"/>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200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500"/>
      </c:valAx>
      <c:spPr>
        <a:noFill/>
        <a:ln>
          <a:noFill/>
        </a:ln>
        <a:effectLst/>
      </c:spPr>
    </c:plotArea>
    <c:legend>
      <c:legendPos val="b"/>
      <c:layout>
        <c:manualLayout>
          <c:xMode val="edge"/>
          <c:yMode val="edge"/>
          <c:x val="0.19877799768179774"/>
          <c:y val="0.64966409247870816"/>
          <c:w val="0.70354565060659568"/>
          <c:h val="0.13299073335009259"/>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de-DE" sz="1000"/>
              <a:t>Bio-Käse</a:t>
            </a:r>
          </a:p>
        </c:rich>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'0204050'!$A$15</c:f>
              <c:strCache>
                <c:ptCount val="1"/>
                <c:pt idx="0">
                  <c:v>Jahr 2022</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'0204050'!$B$5:$M$5</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'0204050'!$B$15:$M$15</c:f>
              <c:numCache>
                <c:formatCode>###\ ###\ ##0</c:formatCode>
                <c:ptCount val="12"/>
                <c:pt idx="0">
                  <c:v>5728.1840000000002</c:v>
                </c:pt>
                <c:pt idx="1">
                  <c:v>5379.2430000000004</c:v>
                </c:pt>
                <c:pt idx="2">
                  <c:v>6002.91</c:v>
                </c:pt>
                <c:pt idx="3">
                  <c:v>5531.6880000000001</c:v>
                </c:pt>
                <c:pt idx="4">
                  <c:v>6354.1090000000004</c:v>
                </c:pt>
                <c:pt idx="5">
                  <c:v>5844.2719999999999</c:v>
                </c:pt>
                <c:pt idx="6">
                  <c:v>5659.4920000000002</c:v>
                </c:pt>
                <c:pt idx="7">
                  <c:v>5502.9160000000002</c:v>
                </c:pt>
                <c:pt idx="8">
                  <c:v>5452.7460000000001</c:v>
                </c:pt>
                <c:pt idx="9">
                  <c:v>5520.4319999999998</c:v>
                </c:pt>
                <c:pt idx="10">
                  <c:v>5174.6819999999998</c:v>
                </c:pt>
                <c:pt idx="11">
                  <c:v>5025.8969999999999</c:v>
                </c:pt>
              </c:numCache>
            </c:numRef>
          </c:val>
          <c:smooth val="0"/>
          <c:extLst>
            <c:ext xmlns:c16="http://schemas.microsoft.com/office/drawing/2014/chart" uri="{C3380CC4-5D6E-409C-BE32-E72D297353CC}">
              <c16:uniqueId val="{00000000-DF6E-442E-AF2D-4B75513955C6}"/>
            </c:ext>
          </c:extLst>
        </c:ser>
        <c:ser>
          <c:idx val="1"/>
          <c:order val="1"/>
          <c:tx>
            <c:strRef>
              <c:f>'0204050'!$A$16</c:f>
              <c:strCache>
                <c:ptCount val="1"/>
                <c:pt idx="0">
                  <c:v>Jahr 2023</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'0204050'!$B$5:$M$5</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'0204050'!$B$16:$M$16</c:f>
              <c:numCache>
                <c:formatCode>###\ ###\ ##0</c:formatCode>
                <c:ptCount val="12"/>
                <c:pt idx="0">
                  <c:v>5895.94</c:v>
                </c:pt>
                <c:pt idx="1">
                  <c:v>5590.1450000000004</c:v>
                </c:pt>
                <c:pt idx="2">
                  <c:v>6122.6880000000001</c:v>
                </c:pt>
                <c:pt idx="3">
                  <c:v>6381.0330000000004</c:v>
                </c:pt>
                <c:pt idx="4">
                  <c:v>6507.598</c:v>
                </c:pt>
                <c:pt idx="5">
                  <c:v>6019.6930000000002</c:v>
                </c:pt>
                <c:pt idx="6">
                  <c:v>6341.2529999999997</c:v>
                </c:pt>
                <c:pt idx="7">
                  <c:v>6039.9570000000003</c:v>
                </c:pt>
                <c:pt idx="8">
                  <c:v>5954.4260000000004</c:v>
                </c:pt>
              </c:numCache>
            </c:numRef>
          </c:val>
          <c:smooth val="0"/>
          <c:extLst>
            <c:ext xmlns:c16="http://schemas.microsoft.com/office/drawing/2014/chart" uri="{C3380CC4-5D6E-409C-BE32-E72D297353CC}">
              <c16:uniqueId val="{00000001-DF6E-442E-AF2D-4B75513955C6}"/>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8000"/>
          <c:min val="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2000"/>
      </c:valAx>
      <c:spPr>
        <a:noFill/>
        <a:ln>
          <a:noFill/>
        </a:ln>
        <a:effectLst/>
      </c:spPr>
    </c:plotArea>
    <c:legend>
      <c:legendPos val="b"/>
      <c:layout>
        <c:manualLayout>
          <c:xMode val="edge"/>
          <c:yMode val="edge"/>
          <c:x val="0.19010025356674939"/>
          <c:y val="0.62016163334751173"/>
          <c:w val="0.70354565060659568"/>
          <c:h val="0.14770344078981376"/>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a:t>Roggen Käufe</a:t>
            </a:r>
          </a:p>
          <a:p>
            <a:pPr>
              <a:defRPr/>
            </a:pPr>
            <a:r>
              <a:rPr lang="de-DE"/>
              <a:t>in 1 000 t</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barChart>
        <c:barDir val="col"/>
        <c:grouping val="clustered"/>
        <c:varyColors val="0"/>
        <c:ser>
          <c:idx val="11"/>
          <c:order val="0"/>
          <c:tx>
            <c:strRef>
              <c:f>'0201060'!$A$14</c:f>
              <c:strCache>
                <c:ptCount val="1"/>
                <c:pt idx="0">
                  <c:v>Roggen</c:v>
                </c:pt>
              </c:strCache>
            </c:strRef>
          </c:tx>
          <c:spPr>
            <a:noFill/>
            <a:ln>
              <a:noFill/>
            </a:ln>
            <a:effectLst/>
          </c:spPr>
          <c:invertIfNegative val="0"/>
          <c:cat>
            <c:strLit>
              <c:ptCount val="12"/>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'0201060'!$B$14:$P$14</c15:sqref>
                  </c15:fullRef>
                </c:ext>
              </c:extLst>
              <c:f>'0201060'!$B$14:$M$14</c:f>
              <c:numCache>
                <c:formatCode>General</c:formatCode>
                <c:ptCount val="12"/>
              </c:numCache>
            </c:numRef>
          </c:val>
          <c:extLst>
            <c:ext xmlns:c15="http://schemas.microsoft.com/office/drawing/2012/chart" uri="{02D57815-91ED-43cb-92C2-25804820EDAC}">
              <c15:filteredCategoryTitle>
                <c15:cat>
                  <c:multiLvlStrRef>
                    <c:extLst>
                      <c:ext uri="{02D57815-91ED-43cb-92C2-25804820EDAC}">
                        <c15:formulaRef>
                          <c15:sqref>'0201060'!#REF!</c15:sqref>
                        </c15:formulaRef>
                      </c:ext>
                    </c:extLst>
                  </c:multiLvlStrRef>
                </c15:cat>
              </c15:filteredCategoryTitle>
            </c:ext>
            <c:ext xmlns:c16="http://schemas.microsoft.com/office/drawing/2014/chart" uri="{C3380CC4-5D6E-409C-BE32-E72D297353CC}">
              <c16:uniqueId val="{00000000-B463-4CD5-B1AE-F22FD606EC6B}"/>
            </c:ext>
          </c:extLst>
        </c:ser>
        <c:ser>
          <c:idx val="13"/>
          <c:order val="1"/>
          <c:tx>
            <c:strRef>
              <c:f>'0201060'!$A$15</c:f>
              <c:strCache>
                <c:ptCount val="1"/>
                <c:pt idx="0">
                  <c:v>2023/2024</c:v>
                </c:pt>
              </c:strCache>
            </c:strRef>
          </c:tx>
          <c:spPr>
            <a:solidFill>
              <a:srgbClr val="00B0F0"/>
            </a:solidFill>
            <a:ln>
              <a:noFill/>
            </a:ln>
            <a:effectLst/>
          </c:spPr>
          <c:invertIfNegative val="0"/>
          <c:cat>
            <c:strLit>
              <c:ptCount val="12"/>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'0201060'!$B$15:$P$15</c15:sqref>
                  </c15:fullRef>
                </c:ext>
              </c:extLst>
              <c:f>'0201060'!$B$15:$M$15</c:f>
              <c:numCache>
                <c:formatCode>?\ ??0.0;\-\ ?\ ??0.0;\ \ \ \ \ \ @</c:formatCode>
                <c:ptCount val="12"/>
                <c:pt idx="0">
                  <c:v>185.65899999999999</c:v>
                </c:pt>
                <c:pt idx="1">
                  <c:v>919.505</c:v>
                </c:pt>
                <c:pt idx="2">
                  <c:v>195.30699999999999</c:v>
                </c:pt>
                <c:pt idx="3">
                  <c:v>51.219000000000001</c:v>
                </c:pt>
                <c:pt idx="4">
                  <c:v>53.356999999999999</c:v>
                </c:pt>
                <c:pt idx="5">
                  <c:v>33.710999999999999</c:v>
                </c:pt>
                <c:pt idx="6">
                  <c:v>37.518999999999998</c:v>
                </c:pt>
                <c:pt idx="7">
                  <c:v>53.408000000000001</c:v>
                </c:pt>
                <c:pt idx="8">
                  <c:v>37.341999999999999</c:v>
                </c:pt>
                <c:pt idx="9">
                  <c:v>46.076999999999998</c:v>
                </c:pt>
                <c:pt idx="10">
                  <c:v>43.973999999999997</c:v>
                </c:pt>
                <c:pt idx="11">
                  <c:v>58.81</c:v>
                </c:pt>
              </c:numCache>
            </c:numRef>
          </c:val>
          <c:extLst>
            <c:ext xmlns:c15="http://schemas.microsoft.com/office/drawing/2012/chart" uri="{02D57815-91ED-43cb-92C2-25804820EDAC}">
              <c15:filteredCategoryTitle>
                <c15:cat>
                  <c:multiLvlStrRef>
                    <c:extLst>
                      <c:ext uri="{02D57815-91ED-43cb-92C2-25804820EDAC}">
                        <c15:formulaRef>
                          <c15:sqref>'0201060'!#REF!</c15:sqref>
                        </c15:formulaRef>
                      </c:ext>
                    </c:extLst>
                  </c:multiLvlStrRef>
                </c15:cat>
              </c15:filteredCategoryTitle>
            </c:ext>
            <c:ext xmlns:c16="http://schemas.microsoft.com/office/drawing/2014/chart" uri="{C3380CC4-5D6E-409C-BE32-E72D297353CC}">
              <c16:uniqueId val="{00000001-B463-4CD5-B1AE-F22FD606EC6B}"/>
            </c:ext>
          </c:extLst>
        </c:ser>
        <c:ser>
          <c:idx val="14"/>
          <c:order val="2"/>
          <c:tx>
            <c:strRef>
              <c:f>'0201060'!$A$16</c:f>
              <c:strCache>
                <c:ptCount val="1"/>
                <c:pt idx="0">
                  <c:v>2024/2025</c:v>
                </c:pt>
              </c:strCache>
            </c:strRef>
          </c:tx>
          <c:spPr>
            <a:solidFill>
              <a:schemeClr val="tx2">
                <a:lumMod val="50000"/>
              </a:schemeClr>
            </a:solidFill>
            <a:ln>
              <a:noFill/>
            </a:ln>
            <a:effectLst/>
          </c:spPr>
          <c:invertIfNegative val="0"/>
          <c:cat>
            <c:strLit>
              <c:ptCount val="12"/>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'0201060'!$B$16:$P$16</c15:sqref>
                  </c15:fullRef>
                </c:ext>
              </c:extLst>
              <c:f>'0201060'!$B$16:$M$16</c:f>
              <c:numCache>
                <c:formatCode>?\ ??0.0;\-\ ?\ ??0.0;\ \ \ \ \ \ @</c:formatCode>
                <c:ptCount val="12"/>
                <c:pt idx="0">
                  <c:v>429.81700000000001</c:v>
                </c:pt>
                <c:pt idx="1">
                  <c:v>642.61199999999997</c:v>
                </c:pt>
                <c:pt idx="2">
                  <c:v>89.846999999999994</c:v>
                </c:pt>
                <c:pt idx="3">
                  <c:v>79.986000000000004</c:v>
                </c:pt>
                <c:pt idx="4">
                  <c:v>45.478000000000002</c:v>
                </c:pt>
                <c:pt idx="5">
                  <c:v>0</c:v>
                </c:pt>
                <c:pt idx="6">
                  <c:v>0</c:v>
                </c:pt>
                <c:pt idx="7">
                  <c:v>0</c:v>
                </c:pt>
                <c:pt idx="8">
                  <c:v>0</c:v>
                </c:pt>
                <c:pt idx="9">
                  <c:v>0</c:v>
                </c:pt>
                <c:pt idx="10">
                  <c:v>0</c:v>
                </c:pt>
                <c:pt idx="11">
                  <c:v>0</c:v>
                </c:pt>
              </c:numCache>
            </c:numRef>
          </c:val>
          <c:extLst>
            <c:ext xmlns:c15="http://schemas.microsoft.com/office/drawing/2012/chart" uri="{02D57815-91ED-43cb-92C2-25804820EDAC}">
              <c15:filteredCategoryTitle>
                <c15:cat>
                  <c:multiLvlStrRef>
                    <c:extLst>
                      <c:ext uri="{02D57815-91ED-43cb-92C2-25804820EDAC}">
                        <c15:formulaRef>
                          <c15:sqref>'0201060'!#REF!</c15:sqref>
                        </c15:formulaRef>
                      </c:ext>
                    </c:extLst>
                  </c:multiLvlStrRef>
                </c15:cat>
              </c15:filteredCategoryTitle>
            </c:ext>
            <c:ext xmlns:c16="http://schemas.microsoft.com/office/drawing/2014/chart" uri="{C3380CC4-5D6E-409C-BE32-E72D297353CC}">
              <c16:uniqueId val="{00000002-B463-4CD5-B1AE-F22FD606EC6B}"/>
            </c:ext>
          </c:extLst>
        </c:ser>
        <c:dLbls>
          <c:showLegendKey val="0"/>
          <c:showVal val="0"/>
          <c:showCatName val="0"/>
          <c:showSerName val="0"/>
          <c:showPercent val="0"/>
          <c:showBubbleSize val="0"/>
        </c:dLbls>
        <c:gapWidth val="219"/>
        <c:overlap val="-27"/>
        <c:axId val="463010192"/>
        <c:axId val="463006256"/>
      </c:barChart>
      <c:catAx>
        <c:axId val="463010192"/>
        <c:scaling>
          <c:orientation val="minMax"/>
        </c:scaling>
        <c:delete val="0"/>
        <c:axPos val="b"/>
        <c:majorGridlines>
          <c:spPr>
            <a:ln w="9525" cap="flat" cmpd="sng" algn="ctr">
              <a:solidFill>
                <a:schemeClr val="tx1">
                  <a:lumMod val="15000"/>
                  <a:lumOff val="85000"/>
                </a:schemeClr>
              </a:solidFill>
              <a:round/>
            </a:ln>
            <a:effectLst/>
          </c:spPr>
        </c:majorGridlines>
        <c:numFmt formatCode="?\ ??0.0;\-\ ?\ ??0.0;\ \ \ \ \ \ @"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463006256"/>
        <c:crosses val="autoZero"/>
        <c:auto val="1"/>
        <c:lblAlgn val="ctr"/>
        <c:lblOffset val="100"/>
        <c:noMultiLvlLbl val="0"/>
      </c:catAx>
      <c:valAx>
        <c:axId val="463006256"/>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463010192"/>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de-DE" sz="1000"/>
              <a:t>Magerstufe</a:t>
            </a:r>
          </a:p>
        </c:rich>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'0204340'!$A$7</c:f>
              <c:strCache>
                <c:ptCount val="1"/>
                <c:pt idx="0">
                  <c:v>Jahr 2023</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Lit>
              <c:ptCount val="12"/>
              <c:pt idx="0">
                <c:v>Jan</c:v>
              </c:pt>
              <c:pt idx="1">
                <c:v>Feb</c:v>
              </c:pt>
              <c:pt idx="2">
                <c:v>Mär</c:v>
              </c:pt>
              <c:pt idx="3">
                <c:v>Apr</c:v>
              </c:pt>
              <c:pt idx="4">
                <c:v>Mai</c:v>
              </c:pt>
              <c:pt idx="5">
                <c:v>Jun</c:v>
              </c:pt>
              <c:pt idx="6">
                <c:v>Jul</c:v>
              </c:pt>
              <c:pt idx="7">
                <c:v>Aug</c:v>
              </c:pt>
              <c:pt idx="8">
                <c:v>Sep</c:v>
              </c:pt>
              <c:pt idx="9">
                <c:v>Okt</c:v>
              </c:pt>
              <c:pt idx="10">
                <c:v>Nov</c:v>
              </c:pt>
              <c:pt idx="11">
                <c:v>Dez</c:v>
              </c:pt>
            </c:strLit>
          </c:cat>
          <c:val>
            <c:numRef>
              <c:f>'0204340'!$B$7:$M$7</c:f>
              <c:numCache>
                <c:formatCode>###\ ###\ ##0</c:formatCode>
                <c:ptCount val="12"/>
                <c:pt idx="0">
                  <c:v>22335.356</c:v>
                </c:pt>
                <c:pt idx="1">
                  <c:v>22988.848000000002</c:v>
                </c:pt>
                <c:pt idx="2">
                  <c:v>26602.411</c:v>
                </c:pt>
                <c:pt idx="3">
                  <c:v>23142.572</c:v>
                </c:pt>
                <c:pt idx="4">
                  <c:v>25760.064999999999</c:v>
                </c:pt>
                <c:pt idx="5">
                  <c:v>24581.931</c:v>
                </c:pt>
                <c:pt idx="6">
                  <c:v>24117.137999999999</c:v>
                </c:pt>
                <c:pt idx="7">
                  <c:v>24096.927</c:v>
                </c:pt>
                <c:pt idx="8">
                  <c:v>23895.307000000001</c:v>
                </c:pt>
                <c:pt idx="9">
                  <c:v>23706.945</c:v>
                </c:pt>
                <c:pt idx="10">
                  <c:v>22109.423999999999</c:v>
                </c:pt>
                <c:pt idx="11">
                  <c:v>19904.784</c:v>
                </c:pt>
              </c:numCache>
            </c:numRef>
          </c:val>
          <c:smooth val="0"/>
          <c:extLst>
            <c:ext xmlns:c16="http://schemas.microsoft.com/office/drawing/2014/chart" uri="{C3380CC4-5D6E-409C-BE32-E72D297353CC}">
              <c16:uniqueId val="{00000000-033D-4BC8-B7D7-E247AF6D0E82}"/>
            </c:ext>
          </c:extLst>
        </c:ser>
        <c:ser>
          <c:idx val="1"/>
          <c:order val="1"/>
          <c:tx>
            <c:strRef>
              <c:f>'0204340'!$A$8</c:f>
              <c:strCache>
                <c:ptCount val="1"/>
                <c:pt idx="0">
                  <c:v>Jahr 2024</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Lit>
              <c:ptCount val="12"/>
              <c:pt idx="0">
                <c:v>Jan</c:v>
              </c:pt>
              <c:pt idx="1">
                <c:v>Feb</c:v>
              </c:pt>
              <c:pt idx="2">
                <c:v>Mär</c:v>
              </c:pt>
              <c:pt idx="3">
                <c:v>Apr</c:v>
              </c:pt>
              <c:pt idx="4">
                <c:v>Mai</c:v>
              </c:pt>
              <c:pt idx="5">
                <c:v>Jun</c:v>
              </c:pt>
              <c:pt idx="6">
                <c:v>Jul</c:v>
              </c:pt>
              <c:pt idx="7">
                <c:v>Aug</c:v>
              </c:pt>
              <c:pt idx="8">
                <c:v>Sep</c:v>
              </c:pt>
              <c:pt idx="9">
                <c:v>Okt</c:v>
              </c:pt>
              <c:pt idx="10">
                <c:v>Nov</c:v>
              </c:pt>
              <c:pt idx="11">
                <c:v>Dez</c:v>
              </c:pt>
            </c:strLit>
          </c:cat>
          <c:val>
            <c:numRef>
              <c:f>'0204340'!$B$8:$M$8</c:f>
              <c:numCache>
                <c:formatCode>###\ ###\ ##0</c:formatCode>
                <c:ptCount val="12"/>
                <c:pt idx="0">
                  <c:v>23566.733</c:v>
                </c:pt>
                <c:pt idx="1">
                  <c:v>24753.897000000001</c:v>
                </c:pt>
                <c:pt idx="2">
                  <c:v>26633.244999999999</c:v>
                </c:pt>
                <c:pt idx="3">
                  <c:v>24811.603999999999</c:v>
                </c:pt>
                <c:pt idx="4">
                  <c:v>26586.99</c:v>
                </c:pt>
                <c:pt idx="5">
                  <c:v>24146.723000000002</c:v>
                </c:pt>
                <c:pt idx="6">
                  <c:v>24853.154999999999</c:v>
                </c:pt>
                <c:pt idx="7">
                  <c:v>24473.326000000001</c:v>
                </c:pt>
                <c:pt idx="8">
                  <c:v>25028.621999999999</c:v>
                </c:pt>
              </c:numCache>
            </c:numRef>
          </c:val>
          <c:smooth val="0"/>
          <c:extLst>
            <c:ext xmlns:c16="http://schemas.microsoft.com/office/drawing/2014/chart" uri="{C3380CC4-5D6E-409C-BE32-E72D297353CC}">
              <c16:uniqueId val="{00000001-033D-4BC8-B7D7-E247AF6D0E82}"/>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5000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10000"/>
      </c:valAx>
      <c:spPr>
        <a:noFill/>
        <a:ln>
          <a:noFill/>
        </a:ln>
        <a:effectLst/>
      </c:spPr>
    </c:plotArea>
    <c:legend>
      <c:legendPos val="b"/>
      <c:layout>
        <c:manualLayout>
          <c:xMode val="edge"/>
          <c:yMode val="edge"/>
          <c:x val="0.19601209448528112"/>
          <c:y val="0.28502842984618176"/>
          <c:w val="0.70354565060659568"/>
          <c:h val="0.11410660127009495"/>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de-DE" sz="1000"/>
              <a:t>Viertelfettstufe</a:t>
            </a:r>
          </a:p>
        </c:rich>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'0204340'!$A$11</c:f>
              <c:strCache>
                <c:ptCount val="1"/>
                <c:pt idx="0">
                  <c:v>Jahr 2023</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Lit>
              <c:ptCount val="12"/>
              <c:pt idx="0">
                <c:v>Jan</c:v>
              </c:pt>
              <c:pt idx="1">
                <c:v>Feb</c:v>
              </c:pt>
              <c:pt idx="2">
                <c:v>Mär</c:v>
              </c:pt>
              <c:pt idx="3">
                <c:v>Apr</c:v>
              </c:pt>
              <c:pt idx="4">
                <c:v>Mai</c:v>
              </c:pt>
              <c:pt idx="5">
                <c:v>Jun</c:v>
              </c:pt>
              <c:pt idx="6">
                <c:v>Jul</c:v>
              </c:pt>
              <c:pt idx="7">
                <c:v>Aug</c:v>
              </c:pt>
              <c:pt idx="8">
                <c:v>Sep</c:v>
              </c:pt>
              <c:pt idx="9">
                <c:v>Okt</c:v>
              </c:pt>
              <c:pt idx="10">
                <c:v>Nov</c:v>
              </c:pt>
              <c:pt idx="11">
                <c:v>Dez</c:v>
              </c:pt>
            </c:strLit>
          </c:cat>
          <c:val>
            <c:numRef>
              <c:f>'0204340'!$B$11:$M$11</c:f>
              <c:numCache>
                <c:formatCode>###\ ###\ ##0</c:formatCode>
                <c:ptCount val="12"/>
                <c:pt idx="0">
                  <c:v>4377.9889999999996</c:v>
                </c:pt>
                <c:pt idx="1">
                  <c:v>4747.1459999999997</c:v>
                </c:pt>
                <c:pt idx="2">
                  <c:v>4925.6570000000002</c:v>
                </c:pt>
                <c:pt idx="3">
                  <c:v>4394.6260000000002</c:v>
                </c:pt>
                <c:pt idx="4">
                  <c:v>4776.9059999999999</c:v>
                </c:pt>
                <c:pt idx="5">
                  <c:v>4824.7430000000004</c:v>
                </c:pt>
                <c:pt idx="6">
                  <c:v>4084.2339999999999</c:v>
                </c:pt>
                <c:pt idx="7">
                  <c:v>4526.5039999999999</c:v>
                </c:pt>
                <c:pt idx="8">
                  <c:v>4954.1220000000003</c:v>
                </c:pt>
                <c:pt idx="9">
                  <c:v>4540.982</c:v>
                </c:pt>
                <c:pt idx="10">
                  <c:v>4719.5169999999998</c:v>
                </c:pt>
                <c:pt idx="11">
                  <c:v>3811.37</c:v>
                </c:pt>
              </c:numCache>
            </c:numRef>
          </c:val>
          <c:smooth val="0"/>
          <c:extLst>
            <c:ext xmlns:c16="http://schemas.microsoft.com/office/drawing/2014/chart" uri="{C3380CC4-5D6E-409C-BE32-E72D297353CC}">
              <c16:uniqueId val="{00000000-5985-4502-B02B-C23F7687B4E1}"/>
            </c:ext>
          </c:extLst>
        </c:ser>
        <c:ser>
          <c:idx val="1"/>
          <c:order val="1"/>
          <c:tx>
            <c:strRef>
              <c:f>'0204340'!$A$12</c:f>
              <c:strCache>
                <c:ptCount val="1"/>
                <c:pt idx="0">
                  <c:v>Jahr 2024</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Lit>
              <c:ptCount val="12"/>
              <c:pt idx="0">
                <c:v>Jan</c:v>
              </c:pt>
              <c:pt idx="1">
                <c:v>Feb</c:v>
              </c:pt>
              <c:pt idx="2">
                <c:v>Mär</c:v>
              </c:pt>
              <c:pt idx="3">
                <c:v>Apr</c:v>
              </c:pt>
              <c:pt idx="4">
                <c:v>Mai</c:v>
              </c:pt>
              <c:pt idx="5">
                <c:v>Jun</c:v>
              </c:pt>
              <c:pt idx="6">
                <c:v>Jul</c:v>
              </c:pt>
              <c:pt idx="7">
                <c:v>Aug</c:v>
              </c:pt>
              <c:pt idx="8">
                <c:v>Sep</c:v>
              </c:pt>
              <c:pt idx="9">
                <c:v>Okt</c:v>
              </c:pt>
              <c:pt idx="10">
                <c:v>Nov</c:v>
              </c:pt>
              <c:pt idx="11">
                <c:v>Dez</c:v>
              </c:pt>
            </c:strLit>
          </c:cat>
          <c:val>
            <c:numRef>
              <c:f>'0204340'!$B$12:$M$12</c:f>
              <c:numCache>
                <c:formatCode>###\ ###\ ##0</c:formatCode>
                <c:ptCount val="12"/>
                <c:pt idx="0">
                  <c:v>4561.6390000000001</c:v>
                </c:pt>
                <c:pt idx="1">
                  <c:v>4280.3869999999997</c:v>
                </c:pt>
                <c:pt idx="2">
                  <c:v>4017.98</c:v>
                </c:pt>
                <c:pt idx="3">
                  <c:v>4228.9369999999999</c:v>
                </c:pt>
                <c:pt idx="4">
                  <c:v>4321.2539999999999</c:v>
                </c:pt>
                <c:pt idx="5">
                  <c:v>3844.8649999999998</c:v>
                </c:pt>
                <c:pt idx="6">
                  <c:v>4354.299</c:v>
                </c:pt>
                <c:pt idx="7">
                  <c:v>4265.7129999999997</c:v>
                </c:pt>
                <c:pt idx="8">
                  <c:v>3889.136</c:v>
                </c:pt>
              </c:numCache>
            </c:numRef>
          </c:val>
          <c:smooth val="0"/>
          <c:extLst>
            <c:ext xmlns:c16="http://schemas.microsoft.com/office/drawing/2014/chart" uri="{C3380CC4-5D6E-409C-BE32-E72D297353CC}">
              <c16:uniqueId val="{00000001-5985-4502-B02B-C23F7687B4E1}"/>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30000"/>
          <c:min val="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10000"/>
      </c:valAx>
      <c:spPr>
        <a:noFill/>
        <a:ln>
          <a:noFill/>
        </a:ln>
        <a:effectLst/>
      </c:spPr>
    </c:plotArea>
    <c:legend>
      <c:legendPos val="b"/>
      <c:layout>
        <c:manualLayout>
          <c:xMode val="edge"/>
          <c:yMode val="edge"/>
          <c:x val="0.20510185280413654"/>
          <c:y val="0.28502887139107613"/>
          <c:w val="0.70354565060659568"/>
          <c:h val="0.12979298615253784"/>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de-DE" sz="1000"/>
              <a:t>Halbfettstufe</a:t>
            </a:r>
          </a:p>
        </c:rich>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'0204340'!$A$15</c:f>
              <c:strCache>
                <c:ptCount val="1"/>
                <c:pt idx="0">
                  <c:v>Jahr 2023</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Lit>
              <c:ptCount val="12"/>
              <c:pt idx="0">
                <c:v>Jan</c:v>
              </c:pt>
              <c:pt idx="1">
                <c:v>Feb</c:v>
              </c:pt>
              <c:pt idx="2">
                <c:v>Mär</c:v>
              </c:pt>
              <c:pt idx="3">
                <c:v>Apr</c:v>
              </c:pt>
              <c:pt idx="4">
                <c:v>Mai</c:v>
              </c:pt>
              <c:pt idx="5">
                <c:v>Jun</c:v>
              </c:pt>
              <c:pt idx="6">
                <c:v>Jul</c:v>
              </c:pt>
              <c:pt idx="7">
                <c:v>Aug</c:v>
              </c:pt>
              <c:pt idx="8">
                <c:v>Sep</c:v>
              </c:pt>
              <c:pt idx="9">
                <c:v>Okt</c:v>
              </c:pt>
              <c:pt idx="10">
                <c:v>Nov</c:v>
              </c:pt>
              <c:pt idx="11">
                <c:v>Dez</c:v>
              </c:pt>
            </c:strLit>
          </c:cat>
          <c:val>
            <c:numRef>
              <c:f>'0204340'!$B$15:$M$15</c:f>
              <c:numCache>
                <c:formatCode>###\ ###\ ##0</c:formatCode>
                <c:ptCount val="12"/>
                <c:pt idx="0">
                  <c:v>9034.0769999999993</c:v>
                </c:pt>
                <c:pt idx="1">
                  <c:v>9129.0300000000007</c:v>
                </c:pt>
                <c:pt idx="2">
                  <c:v>10055.359</c:v>
                </c:pt>
                <c:pt idx="3">
                  <c:v>9178.3649999999998</c:v>
                </c:pt>
                <c:pt idx="4">
                  <c:v>10370.753000000001</c:v>
                </c:pt>
                <c:pt idx="5">
                  <c:v>9913.4830000000002</c:v>
                </c:pt>
                <c:pt idx="6">
                  <c:v>9369.0910000000003</c:v>
                </c:pt>
                <c:pt idx="7">
                  <c:v>9689.4230000000007</c:v>
                </c:pt>
                <c:pt idx="8">
                  <c:v>8960.4920000000002</c:v>
                </c:pt>
                <c:pt idx="9">
                  <c:v>8864.6679999999997</c:v>
                </c:pt>
                <c:pt idx="10">
                  <c:v>9056.4</c:v>
                </c:pt>
                <c:pt idx="11">
                  <c:v>7420.8860000000004</c:v>
                </c:pt>
              </c:numCache>
            </c:numRef>
          </c:val>
          <c:smooth val="0"/>
          <c:extLst>
            <c:ext xmlns:c16="http://schemas.microsoft.com/office/drawing/2014/chart" uri="{C3380CC4-5D6E-409C-BE32-E72D297353CC}">
              <c16:uniqueId val="{00000000-9629-44C0-8829-ACFAA1BC9A88}"/>
            </c:ext>
          </c:extLst>
        </c:ser>
        <c:ser>
          <c:idx val="1"/>
          <c:order val="1"/>
          <c:tx>
            <c:strRef>
              <c:f>'0204340'!$A$16</c:f>
              <c:strCache>
                <c:ptCount val="1"/>
                <c:pt idx="0">
                  <c:v>Jahr 2024</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Lit>
              <c:ptCount val="12"/>
              <c:pt idx="0">
                <c:v>Jan</c:v>
              </c:pt>
              <c:pt idx="1">
                <c:v>Feb</c:v>
              </c:pt>
              <c:pt idx="2">
                <c:v>Mär</c:v>
              </c:pt>
              <c:pt idx="3">
                <c:v>Apr</c:v>
              </c:pt>
              <c:pt idx="4">
                <c:v>Mai</c:v>
              </c:pt>
              <c:pt idx="5">
                <c:v>Jun</c:v>
              </c:pt>
              <c:pt idx="6">
                <c:v>Jul</c:v>
              </c:pt>
              <c:pt idx="7">
                <c:v>Aug</c:v>
              </c:pt>
              <c:pt idx="8">
                <c:v>Sep</c:v>
              </c:pt>
              <c:pt idx="9">
                <c:v>Okt</c:v>
              </c:pt>
              <c:pt idx="10">
                <c:v>Nov</c:v>
              </c:pt>
              <c:pt idx="11">
                <c:v>Dez</c:v>
              </c:pt>
            </c:strLit>
          </c:cat>
          <c:val>
            <c:numRef>
              <c:f>'0204340'!$B$16:$M$16</c:f>
              <c:numCache>
                <c:formatCode>###\ ###\ ##0</c:formatCode>
                <c:ptCount val="12"/>
                <c:pt idx="0">
                  <c:v>9872.4410000000007</c:v>
                </c:pt>
                <c:pt idx="1">
                  <c:v>9057.51</c:v>
                </c:pt>
                <c:pt idx="2">
                  <c:v>9775.9060000000009</c:v>
                </c:pt>
                <c:pt idx="3">
                  <c:v>10524.651</c:v>
                </c:pt>
                <c:pt idx="4">
                  <c:v>10890.092000000001</c:v>
                </c:pt>
                <c:pt idx="5">
                  <c:v>9915.4169999999995</c:v>
                </c:pt>
                <c:pt idx="6">
                  <c:v>10219.026</c:v>
                </c:pt>
                <c:pt idx="7">
                  <c:v>9877.107</c:v>
                </c:pt>
                <c:pt idx="8">
                  <c:v>9886.4879999999994</c:v>
                </c:pt>
              </c:numCache>
            </c:numRef>
          </c:val>
          <c:smooth val="0"/>
          <c:extLst>
            <c:ext xmlns:c16="http://schemas.microsoft.com/office/drawing/2014/chart" uri="{C3380CC4-5D6E-409C-BE32-E72D297353CC}">
              <c16:uniqueId val="{00000001-9629-44C0-8829-ACFAA1BC9A88}"/>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3000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10000"/>
      </c:valAx>
      <c:spPr>
        <a:noFill/>
        <a:ln>
          <a:noFill/>
        </a:ln>
        <a:effectLst/>
      </c:spPr>
    </c:plotArea>
    <c:legend>
      <c:legendPos val="b"/>
      <c:layout>
        <c:manualLayout>
          <c:xMode val="edge"/>
          <c:yMode val="edge"/>
          <c:x val="0.19601216517547215"/>
          <c:y val="0.27750602603246022"/>
          <c:w val="0.70354565060659568"/>
          <c:h val="0.12979298615253784"/>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de-DE" sz="1000"/>
              <a:t>Dreiviertelfettstufe</a:t>
            </a:r>
          </a:p>
        </c:rich>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'0204340'!$A$19</c:f>
              <c:strCache>
                <c:ptCount val="1"/>
                <c:pt idx="0">
                  <c:v>Jahr 2023</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Lit>
              <c:ptCount val="12"/>
              <c:pt idx="0">
                <c:v>Jan</c:v>
              </c:pt>
              <c:pt idx="1">
                <c:v>Feb</c:v>
              </c:pt>
              <c:pt idx="2">
                <c:v>Mär</c:v>
              </c:pt>
              <c:pt idx="3">
                <c:v>Apr</c:v>
              </c:pt>
              <c:pt idx="4">
                <c:v>Mai</c:v>
              </c:pt>
              <c:pt idx="5">
                <c:v>Jun</c:v>
              </c:pt>
              <c:pt idx="6">
                <c:v>Jul</c:v>
              </c:pt>
              <c:pt idx="7">
                <c:v>Aug</c:v>
              </c:pt>
              <c:pt idx="8">
                <c:v>Sep</c:v>
              </c:pt>
              <c:pt idx="9">
                <c:v>Okt</c:v>
              </c:pt>
              <c:pt idx="10">
                <c:v>Nov</c:v>
              </c:pt>
              <c:pt idx="11">
                <c:v>Dez</c:v>
              </c:pt>
            </c:strLit>
          </c:cat>
          <c:val>
            <c:numRef>
              <c:f>'0204340'!$B$19:$M$19</c:f>
              <c:numCache>
                <c:formatCode>###\ ###\ ##0</c:formatCode>
                <c:ptCount val="12"/>
                <c:pt idx="0">
                  <c:v>5821.7820000000002</c:v>
                </c:pt>
                <c:pt idx="1">
                  <c:v>6033.5739999999996</c:v>
                </c:pt>
                <c:pt idx="2">
                  <c:v>6861.6289999999999</c:v>
                </c:pt>
                <c:pt idx="3">
                  <c:v>6100.3010000000004</c:v>
                </c:pt>
                <c:pt idx="4">
                  <c:v>6758.741</c:v>
                </c:pt>
                <c:pt idx="5">
                  <c:v>6435.6480000000001</c:v>
                </c:pt>
                <c:pt idx="6">
                  <c:v>6571.0339999999997</c:v>
                </c:pt>
                <c:pt idx="7">
                  <c:v>6813.1639999999998</c:v>
                </c:pt>
                <c:pt idx="8">
                  <c:v>6225.2920000000004</c:v>
                </c:pt>
                <c:pt idx="9">
                  <c:v>6246.2510000000002</c:v>
                </c:pt>
                <c:pt idx="10">
                  <c:v>6205.2389999999996</c:v>
                </c:pt>
                <c:pt idx="11">
                  <c:v>5768.942</c:v>
                </c:pt>
              </c:numCache>
            </c:numRef>
          </c:val>
          <c:smooth val="0"/>
          <c:extLst>
            <c:ext xmlns:c16="http://schemas.microsoft.com/office/drawing/2014/chart" uri="{C3380CC4-5D6E-409C-BE32-E72D297353CC}">
              <c16:uniqueId val="{00000000-22FD-4663-8AD6-94CBB99249AD}"/>
            </c:ext>
          </c:extLst>
        </c:ser>
        <c:ser>
          <c:idx val="1"/>
          <c:order val="1"/>
          <c:tx>
            <c:strRef>
              <c:f>'0204340'!$A$20</c:f>
              <c:strCache>
                <c:ptCount val="1"/>
                <c:pt idx="0">
                  <c:v>Jahr 2024</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Lit>
              <c:ptCount val="12"/>
              <c:pt idx="0">
                <c:v>Jan</c:v>
              </c:pt>
              <c:pt idx="1">
                <c:v>Feb</c:v>
              </c:pt>
              <c:pt idx="2">
                <c:v>Mär</c:v>
              </c:pt>
              <c:pt idx="3">
                <c:v>Apr</c:v>
              </c:pt>
              <c:pt idx="4">
                <c:v>Mai</c:v>
              </c:pt>
              <c:pt idx="5">
                <c:v>Jun</c:v>
              </c:pt>
              <c:pt idx="6">
                <c:v>Jul</c:v>
              </c:pt>
              <c:pt idx="7">
                <c:v>Aug</c:v>
              </c:pt>
              <c:pt idx="8">
                <c:v>Sep</c:v>
              </c:pt>
              <c:pt idx="9">
                <c:v>Okt</c:v>
              </c:pt>
              <c:pt idx="10">
                <c:v>Nov</c:v>
              </c:pt>
              <c:pt idx="11">
                <c:v>Dez</c:v>
              </c:pt>
            </c:strLit>
          </c:cat>
          <c:val>
            <c:numRef>
              <c:f>'0204340'!$B$20:$M$20</c:f>
              <c:numCache>
                <c:formatCode>###\ ###\ ##0</c:formatCode>
                <c:ptCount val="12"/>
                <c:pt idx="0">
                  <c:v>6760.2809999999999</c:v>
                </c:pt>
                <c:pt idx="1">
                  <c:v>6056.3519999999999</c:v>
                </c:pt>
                <c:pt idx="2">
                  <c:v>6858.0230000000001</c:v>
                </c:pt>
                <c:pt idx="3">
                  <c:v>6489.4880000000003</c:v>
                </c:pt>
                <c:pt idx="4">
                  <c:v>6700.5529999999999</c:v>
                </c:pt>
                <c:pt idx="5">
                  <c:v>6626.0249999999996</c:v>
                </c:pt>
                <c:pt idx="6">
                  <c:v>6980.49</c:v>
                </c:pt>
                <c:pt idx="7">
                  <c:v>6918.1350000000002</c:v>
                </c:pt>
                <c:pt idx="8">
                  <c:v>6610.7560000000003</c:v>
                </c:pt>
              </c:numCache>
            </c:numRef>
          </c:val>
          <c:smooth val="0"/>
          <c:extLst>
            <c:ext xmlns:c16="http://schemas.microsoft.com/office/drawing/2014/chart" uri="{C3380CC4-5D6E-409C-BE32-E72D297353CC}">
              <c16:uniqueId val="{00000001-22FD-4663-8AD6-94CBB99249AD}"/>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3000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10000"/>
      </c:valAx>
      <c:spPr>
        <a:noFill/>
        <a:ln>
          <a:noFill/>
        </a:ln>
        <a:effectLst/>
      </c:spPr>
    </c:plotArea>
    <c:legend>
      <c:legendPos val="b"/>
      <c:layout>
        <c:manualLayout>
          <c:xMode val="edge"/>
          <c:yMode val="edge"/>
          <c:x val="0.18227170550840963"/>
          <c:y val="0.28566929133858265"/>
          <c:w val="0.70354565060659568"/>
          <c:h val="0.11346617387112325"/>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de-DE" sz="1000"/>
              <a:t>Fettstufe</a:t>
            </a:r>
          </a:p>
        </c:rich>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'0204340'!$A$23</c:f>
              <c:strCache>
                <c:ptCount val="1"/>
                <c:pt idx="0">
                  <c:v>Jahr 2023</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Lit>
              <c:ptCount val="12"/>
              <c:pt idx="0">
                <c:v>Jan</c:v>
              </c:pt>
              <c:pt idx="1">
                <c:v>Feb</c:v>
              </c:pt>
              <c:pt idx="2">
                <c:v>Mär</c:v>
              </c:pt>
              <c:pt idx="3">
                <c:v>Apr</c:v>
              </c:pt>
              <c:pt idx="4">
                <c:v>Mai</c:v>
              </c:pt>
              <c:pt idx="5">
                <c:v>Jun</c:v>
              </c:pt>
              <c:pt idx="6">
                <c:v>Jul</c:v>
              </c:pt>
              <c:pt idx="7">
                <c:v>Aug</c:v>
              </c:pt>
              <c:pt idx="8">
                <c:v>Sep</c:v>
              </c:pt>
              <c:pt idx="9">
                <c:v>Okt</c:v>
              </c:pt>
              <c:pt idx="10">
                <c:v>Nov</c:v>
              </c:pt>
              <c:pt idx="11">
                <c:v>Dez</c:v>
              </c:pt>
            </c:strLit>
          </c:cat>
          <c:val>
            <c:numRef>
              <c:f>'0204340'!$B$23:$M$23</c:f>
              <c:numCache>
                <c:formatCode>###\ ###\ ##0</c:formatCode>
                <c:ptCount val="12"/>
                <c:pt idx="0">
                  <c:v>37156.523000000001</c:v>
                </c:pt>
                <c:pt idx="1">
                  <c:v>34206.356</c:v>
                </c:pt>
                <c:pt idx="2">
                  <c:v>41969.500999999997</c:v>
                </c:pt>
                <c:pt idx="3">
                  <c:v>37960.815999999999</c:v>
                </c:pt>
                <c:pt idx="4">
                  <c:v>41224.483</c:v>
                </c:pt>
                <c:pt idx="5">
                  <c:v>40638.910000000003</c:v>
                </c:pt>
                <c:pt idx="6">
                  <c:v>41915.313000000002</c:v>
                </c:pt>
                <c:pt idx="7">
                  <c:v>38588.449000000001</c:v>
                </c:pt>
                <c:pt idx="8">
                  <c:v>37271.561000000002</c:v>
                </c:pt>
                <c:pt idx="9">
                  <c:v>37395.502</c:v>
                </c:pt>
                <c:pt idx="10">
                  <c:v>38320.76</c:v>
                </c:pt>
                <c:pt idx="11">
                  <c:v>39278.523000000001</c:v>
                </c:pt>
              </c:numCache>
            </c:numRef>
          </c:val>
          <c:smooth val="0"/>
          <c:extLst>
            <c:ext xmlns:c16="http://schemas.microsoft.com/office/drawing/2014/chart" uri="{C3380CC4-5D6E-409C-BE32-E72D297353CC}">
              <c16:uniqueId val="{00000000-3AD3-40FF-9F93-BDA500FD5D65}"/>
            </c:ext>
          </c:extLst>
        </c:ser>
        <c:ser>
          <c:idx val="1"/>
          <c:order val="1"/>
          <c:tx>
            <c:strRef>
              <c:f>'0204340'!$A$24</c:f>
              <c:strCache>
                <c:ptCount val="1"/>
                <c:pt idx="0">
                  <c:v>Jahr 2024</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Lit>
              <c:ptCount val="12"/>
              <c:pt idx="0">
                <c:v>Jan</c:v>
              </c:pt>
              <c:pt idx="1">
                <c:v>Feb</c:v>
              </c:pt>
              <c:pt idx="2">
                <c:v>Mär</c:v>
              </c:pt>
              <c:pt idx="3">
                <c:v>Apr</c:v>
              </c:pt>
              <c:pt idx="4">
                <c:v>Mai</c:v>
              </c:pt>
              <c:pt idx="5">
                <c:v>Jun</c:v>
              </c:pt>
              <c:pt idx="6">
                <c:v>Jul</c:v>
              </c:pt>
              <c:pt idx="7">
                <c:v>Aug</c:v>
              </c:pt>
              <c:pt idx="8">
                <c:v>Sep</c:v>
              </c:pt>
              <c:pt idx="9">
                <c:v>Okt</c:v>
              </c:pt>
              <c:pt idx="10">
                <c:v>Nov</c:v>
              </c:pt>
              <c:pt idx="11">
                <c:v>Dez</c:v>
              </c:pt>
            </c:strLit>
          </c:cat>
          <c:val>
            <c:numRef>
              <c:f>'0204340'!$B$24:$M$24</c:f>
              <c:numCache>
                <c:formatCode>###\ ###\ ##0</c:formatCode>
                <c:ptCount val="12"/>
                <c:pt idx="0">
                  <c:v>41351.425999999999</c:v>
                </c:pt>
                <c:pt idx="1">
                  <c:v>38110.692000000003</c:v>
                </c:pt>
                <c:pt idx="2">
                  <c:v>40588.800999999999</c:v>
                </c:pt>
                <c:pt idx="3">
                  <c:v>40685.438999999998</c:v>
                </c:pt>
                <c:pt idx="4">
                  <c:v>43956.338000000003</c:v>
                </c:pt>
                <c:pt idx="5">
                  <c:v>39933.430999999997</c:v>
                </c:pt>
                <c:pt idx="6">
                  <c:v>41107.578000000001</c:v>
                </c:pt>
                <c:pt idx="7">
                  <c:v>37675.453999999998</c:v>
                </c:pt>
                <c:pt idx="8">
                  <c:v>38223.805999999997</c:v>
                </c:pt>
              </c:numCache>
            </c:numRef>
          </c:val>
          <c:smooth val="0"/>
          <c:extLst>
            <c:ext xmlns:c16="http://schemas.microsoft.com/office/drawing/2014/chart" uri="{C3380CC4-5D6E-409C-BE32-E72D297353CC}">
              <c16:uniqueId val="{00000001-3AD3-40FF-9F93-BDA500FD5D65}"/>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5000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10000"/>
      </c:valAx>
      <c:spPr>
        <a:noFill/>
        <a:ln>
          <a:noFill/>
        </a:ln>
        <a:effectLst/>
      </c:spPr>
    </c:plotArea>
    <c:legend>
      <c:legendPos val="b"/>
      <c:layout>
        <c:manualLayout>
          <c:xMode val="edge"/>
          <c:yMode val="edge"/>
          <c:x val="0.16853124584134713"/>
          <c:y val="0.60403663827735821"/>
          <c:w val="0.70354565060659568"/>
          <c:h val="0.14611923509561306"/>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de-DE" sz="1000"/>
              <a:t>Vollfettstufe</a:t>
            </a:r>
          </a:p>
        </c:rich>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'0204340'!$A$27</c:f>
              <c:strCache>
                <c:ptCount val="1"/>
                <c:pt idx="0">
                  <c:v>Jahr 2023</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Lit>
              <c:ptCount val="12"/>
              <c:pt idx="0">
                <c:v>Jan</c:v>
              </c:pt>
              <c:pt idx="1">
                <c:v>Feb</c:v>
              </c:pt>
              <c:pt idx="2">
                <c:v>Mär</c:v>
              </c:pt>
              <c:pt idx="3">
                <c:v>Apr</c:v>
              </c:pt>
              <c:pt idx="4">
                <c:v>Mai</c:v>
              </c:pt>
              <c:pt idx="5">
                <c:v>Jun</c:v>
              </c:pt>
              <c:pt idx="6">
                <c:v>Jul</c:v>
              </c:pt>
              <c:pt idx="7">
                <c:v>Aug</c:v>
              </c:pt>
              <c:pt idx="8">
                <c:v>Sep</c:v>
              </c:pt>
              <c:pt idx="9">
                <c:v>Okt</c:v>
              </c:pt>
              <c:pt idx="10">
                <c:v>Nov</c:v>
              </c:pt>
              <c:pt idx="11">
                <c:v>Dez</c:v>
              </c:pt>
            </c:strLit>
          </c:cat>
          <c:val>
            <c:numRef>
              <c:f>'0204340'!$B$27:$M$27</c:f>
              <c:numCache>
                <c:formatCode>###\ ###\ ##0</c:formatCode>
                <c:ptCount val="12"/>
                <c:pt idx="0">
                  <c:v>75134.551999999996</c:v>
                </c:pt>
                <c:pt idx="1">
                  <c:v>67353.925000000003</c:v>
                </c:pt>
                <c:pt idx="2">
                  <c:v>73543.313999999998</c:v>
                </c:pt>
                <c:pt idx="3">
                  <c:v>75431.357999999993</c:v>
                </c:pt>
                <c:pt idx="4">
                  <c:v>78233.351999999999</c:v>
                </c:pt>
                <c:pt idx="5">
                  <c:v>77584.370999999999</c:v>
                </c:pt>
                <c:pt idx="6">
                  <c:v>78058.732999999993</c:v>
                </c:pt>
                <c:pt idx="7">
                  <c:v>76140.84</c:v>
                </c:pt>
                <c:pt idx="8">
                  <c:v>71670.296000000002</c:v>
                </c:pt>
                <c:pt idx="9">
                  <c:v>72646.548999999999</c:v>
                </c:pt>
                <c:pt idx="10">
                  <c:v>70234.043999999994</c:v>
                </c:pt>
                <c:pt idx="11">
                  <c:v>74913.159</c:v>
                </c:pt>
              </c:numCache>
            </c:numRef>
          </c:val>
          <c:smooth val="0"/>
          <c:extLst>
            <c:ext xmlns:c16="http://schemas.microsoft.com/office/drawing/2014/chart" uri="{C3380CC4-5D6E-409C-BE32-E72D297353CC}">
              <c16:uniqueId val="{00000000-2AB1-4373-841E-C3B3560ACEDA}"/>
            </c:ext>
          </c:extLst>
        </c:ser>
        <c:ser>
          <c:idx val="1"/>
          <c:order val="1"/>
          <c:tx>
            <c:strRef>
              <c:f>'0204340'!$A$28</c:f>
              <c:strCache>
                <c:ptCount val="1"/>
                <c:pt idx="0">
                  <c:v>Jahr 2024</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Lit>
              <c:ptCount val="12"/>
              <c:pt idx="0">
                <c:v>Jan</c:v>
              </c:pt>
              <c:pt idx="1">
                <c:v>Feb</c:v>
              </c:pt>
              <c:pt idx="2">
                <c:v>Mär</c:v>
              </c:pt>
              <c:pt idx="3">
                <c:v>Apr</c:v>
              </c:pt>
              <c:pt idx="4">
                <c:v>Mai</c:v>
              </c:pt>
              <c:pt idx="5">
                <c:v>Jun</c:v>
              </c:pt>
              <c:pt idx="6">
                <c:v>Jul</c:v>
              </c:pt>
              <c:pt idx="7">
                <c:v>Aug</c:v>
              </c:pt>
              <c:pt idx="8">
                <c:v>Sep</c:v>
              </c:pt>
              <c:pt idx="9">
                <c:v>Okt</c:v>
              </c:pt>
              <c:pt idx="10">
                <c:v>Nov</c:v>
              </c:pt>
              <c:pt idx="11">
                <c:v>Dez</c:v>
              </c:pt>
            </c:strLit>
          </c:cat>
          <c:val>
            <c:numRef>
              <c:f>'0204340'!$B$28:$M$28</c:f>
              <c:numCache>
                <c:formatCode>###\ ###\ ##0</c:formatCode>
                <c:ptCount val="12"/>
                <c:pt idx="0">
                  <c:v>78972.225999999995</c:v>
                </c:pt>
                <c:pt idx="1">
                  <c:v>74922.751999999993</c:v>
                </c:pt>
                <c:pt idx="2">
                  <c:v>81071.206999999995</c:v>
                </c:pt>
                <c:pt idx="3">
                  <c:v>79086.403000000006</c:v>
                </c:pt>
                <c:pt idx="4">
                  <c:v>84670.956999999995</c:v>
                </c:pt>
                <c:pt idx="5">
                  <c:v>77879.350999999995</c:v>
                </c:pt>
                <c:pt idx="6">
                  <c:v>82157.811000000002</c:v>
                </c:pt>
                <c:pt idx="7">
                  <c:v>80050.213000000003</c:v>
                </c:pt>
                <c:pt idx="8">
                  <c:v>71561.577000000005</c:v>
                </c:pt>
              </c:numCache>
            </c:numRef>
          </c:val>
          <c:smooth val="0"/>
          <c:extLst>
            <c:ext xmlns:c16="http://schemas.microsoft.com/office/drawing/2014/chart" uri="{C3380CC4-5D6E-409C-BE32-E72D297353CC}">
              <c16:uniqueId val="{00000001-2AB1-4373-841E-C3B3560ACEDA}"/>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90000"/>
          <c:min val="4000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10000"/>
      </c:valAx>
      <c:spPr>
        <a:noFill/>
        <a:ln>
          <a:noFill/>
        </a:ln>
        <a:effectLst/>
      </c:spPr>
    </c:plotArea>
    <c:legend>
      <c:legendPos val="b"/>
      <c:layout>
        <c:manualLayout>
          <c:xMode val="edge"/>
          <c:yMode val="edge"/>
          <c:x val="0.21433277806488887"/>
          <c:y val="0.59587337297123566"/>
          <c:w val="0.70354565060659568"/>
          <c:h val="0.15428250040173552"/>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de-DE" sz="1000"/>
              <a:t>Rahm-/Doppelrahmstufe</a:t>
            </a:r>
          </a:p>
        </c:rich>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'0204340'!$A$31</c:f>
              <c:strCache>
                <c:ptCount val="1"/>
                <c:pt idx="0">
                  <c:v>Jahr 2023</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Lit>
              <c:ptCount val="12"/>
              <c:pt idx="0">
                <c:v>Jan</c:v>
              </c:pt>
              <c:pt idx="1">
                <c:v>Feb</c:v>
              </c:pt>
              <c:pt idx="2">
                <c:v>Mär</c:v>
              </c:pt>
              <c:pt idx="3">
                <c:v>Apr</c:v>
              </c:pt>
              <c:pt idx="4">
                <c:v>Mai</c:v>
              </c:pt>
              <c:pt idx="5">
                <c:v>Jun</c:v>
              </c:pt>
              <c:pt idx="6">
                <c:v>Jul</c:v>
              </c:pt>
              <c:pt idx="7">
                <c:v>Aug</c:v>
              </c:pt>
              <c:pt idx="8">
                <c:v>Sep</c:v>
              </c:pt>
              <c:pt idx="9">
                <c:v>Okt</c:v>
              </c:pt>
              <c:pt idx="10">
                <c:v>Nov</c:v>
              </c:pt>
              <c:pt idx="11">
                <c:v>Dez</c:v>
              </c:pt>
            </c:strLit>
          </c:cat>
          <c:val>
            <c:numRef>
              <c:f>'0204340'!$B$31:$M$31</c:f>
              <c:numCache>
                <c:formatCode>###\ ###\ ##0</c:formatCode>
                <c:ptCount val="12"/>
                <c:pt idx="0">
                  <c:v>47197.034</c:v>
                </c:pt>
                <c:pt idx="1">
                  <c:v>44569.553</c:v>
                </c:pt>
                <c:pt idx="2">
                  <c:v>48542.595999999998</c:v>
                </c:pt>
                <c:pt idx="3">
                  <c:v>43866.404999999999</c:v>
                </c:pt>
                <c:pt idx="4">
                  <c:v>46800.728000000003</c:v>
                </c:pt>
                <c:pt idx="5">
                  <c:v>44861.004999999997</c:v>
                </c:pt>
                <c:pt idx="6">
                  <c:v>43621.286</c:v>
                </c:pt>
                <c:pt idx="7">
                  <c:v>44642.544999999998</c:v>
                </c:pt>
                <c:pt idx="8">
                  <c:v>43583.345999999998</c:v>
                </c:pt>
                <c:pt idx="9">
                  <c:v>45452.514000000003</c:v>
                </c:pt>
                <c:pt idx="10">
                  <c:v>46516.120999999999</c:v>
                </c:pt>
                <c:pt idx="11">
                  <c:v>45297.067999999999</c:v>
                </c:pt>
              </c:numCache>
            </c:numRef>
          </c:val>
          <c:smooth val="0"/>
          <c:extLst>
            <c:ext xmlns:c16="http://schemas.microsoft.com/office/drawing/2014/chart" uri="{C3380CC4-5D6E-409C-BE32-E72D297353CC}">
              <c16:uniqueId val="{00000000-467F-4845-8909-4B4979EF0785}"/>
            </c:ext>
          </c:extLst>
        </c:ser>
        <c:ser>
          <c:idx val="1"/>
          <c:order val="1"/>
          <c:tx>
            <c:strRef>
              <c:f>'0204340'!$A$32</c:f>
              <c:strCache>
                <c:ptCount val="1"/>
                <c:pt idx="0">
                  <c:v>Jahr 2024</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Lit>
              <c:ptCount val="12"/>
              <c:pt idx="0">
                <c:v>Jan</c:v>
              </c:pt>
              <c:pt idx="1">
                <c:v>Feb</c:v>
              </c:pt>
              <c:pt idx="2">
                <c:v>Mär</c:v>
              </c:pt>
              <c:pt idx="3">
                <c:v>Apr</c:v>
              </c:pt>
              <c:pt idx="4">
                <c:v>Mai</c:v>
              </c:pt>
              <c:pt idx="5">
                <c:v>Jun</c:v>
              </c:pt>
              <c:pt idx="6">
                <c:v>Jul</c:v>
              </c:pt>
              <c:pt idx="7">
                <c:v>Aug</c:v>
              </c:pt>
              <c:pt idx="8">
                <c:v>Sep</c:v>
              </c:pt>
              <c:pt idx="9">
                <c:v>Okt</c:v>
              </c:pt>
              <c:pt idx="10">
                <c:v>Nov</c:v>
              </c:pt>
              <c:pt idx="11">
                <c:v>Dez</c:v>
              </c:pt>
            </c:strLit>
          </c:cat>
          <c:val>
            <c:numRef>
              <c:f>'0204340'!$B$32:$M$32</c:f>
              <c:numCache>
                <c:formatCode>###\ ###\ ##0</c:formatCode>
                <c:ptCount val="12"/>
                <c:pt idx="0">
                  <c:v>48155.483999999997</c:v>
                </c:pt>
                <c:pt idx="1">
                  <c:v>44900.107000000004</c:v>
                </c:pt>
                <c:pt idx="2">
                  <c:v>45867.783000000003</c:v>
                </c:pt>
                <c:pt idx="3">
                  <c:v>47563.794999999998</c:v>
                </c:pt>
                <c:pt idx="4">
                  <c:v>48860.599000000002</c:v>
                </c:pt>
                <c:pt idx="5">
                  <c:v>44168.83</c:v>
                </c:pt>
                <c:pt idx="6">
                  <c:v>45730.186999999998</c:v>
                </c:pt>
                <c:pt idx="7">
                  <c:v>44807.887000000002</c:v>
                </c:pt>
                <c:pt idx="8">
                  <c:v>43431.169000000002</c:v>
                </c:pt>
              </c:numCache>
            </c:numRef>
          </c:val>
          <c:smooth val="0"/>
          <c:extLst>
            <c:ext xmlns:c16="http://schemas.microsoft.com/office/drawing/2014/chart" uri="{C3380CC4-5D6E-409C-BE32-E72D297353CC}">
              <c16:uniqueId val="{00000001-467F-4845-8909-4B4979EF0785}"/>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7000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10000"/>
      </c:valAx>
      <c:spPr>
        <a:noFill/>
        <a:ln>
          <a:noFill/>
        </a:ln>
        <a:effectLst/>
      </c:spPr>
    </c:plotArea>
    <c:legend>
      <c:legendPos val="b"/>
      <c:layout>
        <c:manualLayout>
          <c:xMode val="edge"/>
          <c:yMode val="edge"/>
          <c:x val="0.19143201195311799"/>
          <c:y val="0.62036341291119212"/>
          <c:w val="0.70354565060659568"/>
          <c:h val="0.11346617387112325"/>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de-DE" sz="1000"/>
              <a:t>Käse</a:t>
            </a:r>
            <a:r>
              <a:rPr lang="de-DE" sz="1000" baseline="0"/>
              <a:t> insgesamt</a:t>
            </a:r>
            <a:endParaRPr lang="de-DE" sz="1000"/>
          </a:p>
        </c:rich>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'0204340'!$A$35</c:f>
              <c:strCache>
                <c:ptCount val="1"/>
                <c:pt idx="0">
                  <c:v>Jahr 2023</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Lit>
              <c:ptCount val="12"/>
              <c:pt idx="0">
                <c:v>Jan</c:v>
              </c:pt>
              <c:pt idx="1">
                <c:v>Feb</c:v>
              </c:pt>
              <c:pt idx="2">
                <c:v>Mär</c:v>
              </c:pt>
              <c:pt idx="3">
                <c:v>Apr</c:v>
              </c:pt>
              <c:pt idx="4">
                <c:v>Mai</c:v>
              </c:pt>
              <c:pt idx="5">
                <c:v>Jun</c:v>
              </c:pt>
              <c:pt idx="6">
                <c:v>Jul</c:v>
              </c:pt>
              <c:pt idx="7">
                <c:v>Aug</c:v>
              </c:pt>
              <c:pt idx="8">
                <c:v>Sep</c:v>
              </c:pt>
              <c:pt idx="9">
                <c:v>Okt</c:v>
              </c:pt>
              <c:pt idx="10">
                <c:v>Nov</c:v>
              </c:pt>
              <c:pt idx="11">
                <c:v>Dez</c:v>
              </c:pt>
            </c:strLit>
          </c:cat>
          <c:val>
            <c:numRef>
              <c:f>'0204340'!$B$35:$M$35</c:f>
              <c:numCache>
                <c:formatCode>###\ ###\ ##0</c:formatCode>
                <c:ptCount val="12"/>
                <c:pt idx="0">
                  <c:v>201057.31299999997</c:v>
                </c:pt>
                <c:pt idx="1">
                  <c:v>189028.43200000003</c:v>
                </c:pt>
                <c:pt idx="2">
                  <c:v>212500.46699999998</c:v>
                </c:pt>
                <c:pt idx="3">
                  <c:v>200074.443</c:v>
                </c:pt>
                <c:pt idx="4">
                  <c:v>213925.02799999999</c:v>
                </c:pt>
                <c:pt idx="5">
                  <c:v>208840.09100000001</c:v>
                </c:pt>
                <c:pt idx="6">
                  <c:v>207736.829</c:v>
                </c:pt>
                <c:pt idx="7">
                  <c:v>204497.85200000001</c:v>
                </c:pt>
                <c:pt idx="8">
                  <c:v>196560.416</c:v>
                </c:pt>
                <c:pt idx="9">
                  <c:v>198853.41099999999</c:v>
                </c:pt>
                <c:pt idx="10">
                  <c:v>197161.505</c:v>
                </c:pt>
                <c:pt idx="11">
                  <c:v>196394.73199999999</c:v>
                </c:pt>
              </c:numCache>
            </c:numRef>
          </c:val>
          <c:smooth val="0"/>
          <c:extLst>
            <c:ext xmlns:c16="http://schemas.microsoft.com/office/drawing/2014/chart" uri="{C3380CC4-5D6E-409C-BE32-E72D297353CC}">
              <c16:uniqueId val="{00000000-E016-4309-AF69-6C1ED39FC588}"/>
            </c:ext>
          </c:extLst>
        </c:ser>
        <c:ser>
          <c:idx val="1"/>
          <c:order val="1"/>
          <c:tx>
            <c:strRef>
              <c:f>'0204340'!$A$36</c:f>
              <c:strCache>
                <c:ptCount val="1"/>
                <c:pt idx="0">
                  <c:v>Jahr 2024</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Lit>
              <c:ptCount val="12"/>
              <c:pt idx="0">
                <c:v>Jan</c:v>
              </c:pt>
              <c:pt idx="1">
                <c:v>Feb</c:v>
              </c:pt>
              <c:pt idx="2">
                <c:v>Mär</c:v>
              </c:pt>
              <c:pt idx="3">
                <c:v>Apr</c:v>
              </c:pt>
              <c:pt idx="4">
                <c:v>Mai</c:v>
              </c:pt>
              <c:pt idx="5">
                <c:v>Jun</c:v>
              </c:pt>
              <c:pt idx="6">
                <c:v>Jul</c:v>
              </c:pt>
              <c:pt idx="7">
                <c:v>Aug</c:v>
              </c:pt>
              <c:pt idx="8">
                <c:v>Sep</c:v>
              </c:pt>
              <c:pt idx="9">
                <c:v>Okt</c:v>
              </c:pt>
              <c:pt idx="10">
                <c:v>Nov</c:v>
              </c:pt>
              <c:pt idx="11">
                <c:v>Dez</c:v>
              </c:pt>
            </c:strLit>
          </c:cat>
          <c:val>
            <c:numRef>
              <c:f>'0204340'!$B$36:$M$36</c:f>
              <c:numCache>
                <c:formatCode>###\ ###\ ##0</c:formatCode>
                <c:ptCount val="12"/>
                <c:pt idx="0">
                  <c:v>213240.22999999998</c:v>
                </c:pt>
                <c:pt idx="1">
                  <c:v>202081.69699999999</c:v>
                </c:pt>
                <c:pt idx="2">
                  <c:v>214812.94500000001</c:v>
                </c:pt>
                <c:pt idx="3">
                  <c:v>213390.31699999998</c:v>
                </c:pt>
                <c:pt idx="4">
                  <c:v>225986.783</c:v>
                </c:pt>
                <c:pt idx="5">
                  <c:v>206514.64199999999</c:v>
                </c:pt>
                <c:pt idx="6">
                  <c:v>215402.546</c:v>
                </c:pt>
                <c:pt idx="7">
                  <c:v>208067.83500000002</c:v>
                </c:pt>
                <c:pt idx="8">
                  <c:v>198631.554</c:v>
                </c:pt>
              </c:numCache>
            </c:numRef>
          </c:val>
          <c:smooth val="0"/>
          <c:extLst>
            <c:ext xmlns:c16="http://schemas.microsoft.com/office/drawing/2014/chart" uri="{C3380CC4-5D6E-409C-BE32-E72D297353CC}">
              <c16:uniqueId val="{00000001-E016-4309-AF69-6C1ED39FC588}"/>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25000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50000"/>
      </c:valAx>
      <c:spPr>
        <a:noFill/>
        <a:ln>
          <a:noFill/>
        </a:ln>
        <a:effectLst/>
      </c:spPr>
    </c:plotArea>
    <c:legend>
      <c:legendPos val="b"/>
      <c:layout>
        <c:manualLayout>
          <c:xMode val="edge"/>
          <c:yMode val="edge"/>
          <c:x val="0.2189129312872431"/>
          <c:y val="0.58771010766511322"/>
          <c:w val="0.70354565060659568"/>
          <c:h val="0.14611923509561306"/>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00" b="0" i="0" u="none" strike="noStrike" kern="1200" spc="0" baseline="0">
                <a:solidFill>
                  <a:schemeClr val="tx1"/>
                </a:solidFill>
                <a:latin typeface="Arial" panose="020B0604020202020204" pitchFamily="34" charset="0"/>
                <a:ea typeface="+mn-ea"/>
                <a:cs typeface="Arial" panose="020B0604020202020204" pitchFamily="34" charset="0"/>
              </a:defRPr>
            </a:pPr>
            <a:r>
              <a:rPr lang="de-DE" sz="900" b="1">
                <a:solidFill>
                  <a:schemeClr val="tx1"/>
                </a:solidFill>
              </a:rPr>
              <a:t>Bestände an Raps bei den Ölmühlen                   </a:t>
            </a:r>
            <a:r>
              <a:rPr lang="de-DE" sz="900">
                <a:solidFill>
                  <a:schemeClr val="tx1"/>
                </a:solidFill>
              </a:rPr>
              <a:t>in 1000 t</a:t>
            </a:r>
          </a:p>
        </c:rich>
      </c:tx>
      <c:layout>
        <c:manualLayout>
          <c:xMode val="edge"/>
          <c:yMode val="edge"/>
          <c:x val="0.19991659375911344"/>
          <c:y val="2.9498525073746312E-2"/>
        </c:manualLayout>
      </c:layout>
      <c:overlay val="0"/>
      <c:spPr>
        <a:noFill/>
        <a:ln>
          <a:noFill/>
        </a:ln>
        <a:effectLst/>
      </c:spPr>
      <c:txPr>
        <a:bodyPr rot="0" spcFirstLastPara="1" vertOverflow="ellipsis" vert="horz" wrap="square" anchor="ctr" anchorCtr="1"/>
        <a:lstStyle/>
        <a:p>
          <a:pPr>
            <a:defRPr sz="900" b="0" i="0" u="none" strike="noStrike" kern="1200" spc="0" baseline="0">
              <a:solidFill>
                <a:schemeClr val="tx1"/>
              </a:solidFill>
              <a:latin typeface="Arial" panose="020B0604020202020204" pitchFamily="34" charset="0"/>
              <a:ea typeface="+mn-ea"/>
              <a:cs typeface="Arial" panose="020B0604020202020204" pitchFamily="34" charset="0"/>
            </a:defRPr>
          </a:pPr>
          <a:endParaRPr lang="de-DE"/>
        </a:p>
      </c:txPr>
    </c:title>
    <c:autoTitleDeleted val="0"/>
    <c:plotArea>
      <c:layout>
        <c:manualLayout>
          <c:layoutTarget val="inner"/>
          <c:xMode val="edge"/>
          <c:yMode val="edge"/>
          <c:x val="0.11128463108778069"/>
          <c:y val="0.19286135693215339"/>
          <c:w val="0.84797462817147862"/>
          <c:h val="0.52726221169256493"/>
        </c:manualLayout>
      </c:layout>
      <c:barChart>
        <c:barDir val="col"/>
        <c:grouping val="clustered"/>
        <c:varyColors val="0"/>
        <c:ser>
          <c:idx val="1"/>
          <c:order val="0"/>
          <c:tx>
            <c:strRef>
              <c:f>'0204490'!$E$38</c:f>
              <c:strCache>
                <c:ptCount val="1"/>
                <c:pt idx="0">
                  <c:v>2023</c:v>
                </c:pt>
              </c:strCache>
            </c:strRef>
          </c:tx>
          <c:spPr>
            <a:solidFill>
              <a:srgbClr val="F4E296"/>
            </a:solidFill>
            <a:ln>
              <a:noFill/>
            </a:ln>
            <a:effectLst/>
          </c:spPr>
          <c:invertIfNegative val="0"/>
          <c:cat>
            <c:strRef>
              <c:f>'0204490'!$A$7:$A$18</c:f>
              <c:strCache>
                <c:ptCount val="12"/>
                <c:pt idx="0">
                  <c:v>Jan.</c:v>
                </c:pt>
                <c:pt idx="1">
                  <c:v>Feb.</c:v>
                </c:pt>
                <c:pt idx="2">
                  <c:v>März</c:v>
                </c:pt>
                <c:pt idx="3">
                  <c:v>April</c:v>
                </c:pt>
                <c:pt idx="4">
                  <c:v>Mai</c:v>
                </c:pt>
                <c:pt idx="5">
                  <c:v>Juni</c:v>
                </c:pt>
                <c:pt idx="6">
                  <c:v>Juli</c:v>
                </c:pt>
                <c:pt idx="7">
                  <c:v>Aug.</c:v>
                </c:pt>
                <c:pt idx="8">
                  <c:v>Sept.</c:v>
                </c:pt>
                <c:pt idx="9">
                  <c:v>Okt.</c:v>
                </c:pt>
                <c:pt idx="10">
                  <c:v>Nov.</c:v>
                </c:pt>
                <c:pt idx="11">
                  <c:v>Dez 2)</c:v>
                </c:pt>
              </c:strCache>
            </c:strRef>
          </c:cat>
          <c:val>
            <c:numRef>
              <c:f>'0204490'!$B$7:$B$18</c:f>
              <c:numCache>
                <c:formatCode>??\ ???\ ??0</c:formatCode>
                <c:ptCount val="12"/>
                <c:pt idx="0">
                  <c:v>267.78399999999999</c:v>
                </c:pt>
                <c:pt idx="1">
                  <c:v>288.56200000000001</c:v>
                </c:pt>
                <c:pt idx="2">
                  <c:v>305.05200000000002</c:v>
                </c:pt>
                <c:pt idx="3">
                  <c:v>246.77099999999999</c:v>
                </c:pt>
                <c:pt idx="4">
                  <c:v>251.91900000000001</c:v>
                </c:pt>
                <c:pt idx="5">
                  <c:v>313.34699999999998</c:v>
                </c:pt>
                <c:pt idx="6">
                  <c:v>259.78899999999999</c:v>
                </c:pt>
                <c:pt idx="7">
                  <c:v>415.98899999999998</c:v>
                </c:pt>
                <c:pt idx="8">
                  <c:v>323.654</c:v>
                </c:pt>
                <c:pt idx="9">
                  <c:v>292.202</c:v>
                </c:pt>
                <c:pt idx="10">
                  <c:v>376.36399999999998</c:v>
                </c:pt>
                <c:pt idx="11">
                  <c:v>364.48400000000004</c:v>
                </c:pt>
              </c:numCache>
            </c:numRef>
          </c:val>
          <c:extLst>
            <c:ext xmlns:c16="http://schemas.microsoft.com/office/drawing/2014/chart" uri="{C3380CC4-5D6E-409C-BE32-E72D297353CC}">
              <c16:uniqueId val="{00000000-5532-41A4-83FE-5E3B653E1B16}"/>
            </c:ext>
          </c:extLst>
        </c:ser>
        <c:ser>
          <c:idx val="0"/>
          <c:order val="1"/>
          <c:tx>
            <c:strRef>
              <c:f>'0204490'!$D$38</c:f>
              <c:strCache>
                <c:ptCount val="1"/>
                <c:pt idx="0">
                  <c:v>2024</c:v>
                </c:pt>
              </c:strCache>
            </c:strRef>
          </c:tx>
          <c:spPr>
            <a:solidFill>
              <a:srgbClr val="FFC000"/>
            </a:solidFill>
            <a:ln>
              <a:noFill/>
            </a:ln>
            <a:effectLst/>
          </c:spPr>
          <c:invertIfNegative val="0"/>
          <c:cat>
            <c:strRef>
              <c:f>'0204490'!$A$7:$A$18</c:f>
              <c:strCache>
                <c:ptCount val="12"/>
                <c:pt idx="0">
                  <c:v>Jan.</c:v>
                </c:pt>
                <c:pt idx="1">
                  <c:v>Feb.</c:v>
                </c:pt>
                <c:pt idx="2">
                  <c:v>März</c:v>
                </c:pt>
                <c:pt idx="3">
                  <c:v>April</c:v>
                </c:pt>
                <c:pt idx="4">
                  <c:v>Mai</c:v>
                </c:pt>
                <c:pt idx="5">
                  <c:v>Juni</c:v>
                </c:pt>
                <c:pt idx="6">
                  <c:v>Juli</c:v>
                </c:pt>
                <c:pt idx="7">
                  <c:v>Aug.</c:v>
                </c:pt>
                <c:pt idx="8">
                  <c:v>Sept.</c:v>
                </c:pt>
                <c:pt idx="9">
                  <c:v>Okt.</c:v>
                </c:pt>
                <c:pt idx="10">
                  <c:v>Nov.</c:v>
                </c:pt>
                <c:pt idx="11">
                  <c:v>Dez 2)</c:v>
                </c:pt>
              </c:strCache>
            </c:strRef>
          </c:cat>
          <c:val>
            <c:numRef>
              <c:f>'0204490'!$C$7:$C$18</c:f>
              <c:numCache>
                <c:formatCode>??\ ???\ ??0</c:formatCode>
                <c:ptCount val="12"/>
                <c:pt idx="0">
                  <c:v>349.78199999999998</c:v>
                </c:pt>
                <c:pt idx="1">
                  <c:v>372.15300000000002</c:v>
                </c:pt>
                <c:pt idx="2">
                  <c:v>336.75700000000001</c:v>
                </c:pt>
                <c:pt idx="3">
                  <c:v>365.24900000000002</c:v>
                </c:pt>
                <c:pt idx="4">
                  <c:v>282.15300000000002</c:v>
                </c:pt>
                <c:pt idx="5">
                  <c:v>365.46100000000001</c:v>
                </c:pt>
                <c:pt idx="6">
                  <c:v>394.09300000000002</c:v>
                </c:pt>
                <c:pt idx="7">
                  <c:v>414.66500000000002</c:v>
                </c:pt>
                <c:pt idx="8">
                  <c:v>372.25200000000001</c:v>
                </c:pt>
                <c:pt idx="9">
                  <c:v>443.03800000000001</c:v>
                </c:pt>
                <c:pt idx="10">
                  <c:v>422.69499999999999</c:v>
                </c:pt>
              </c:numCache>
            </c:numRef>
          </c:val>
          <c:extLst>
            <c:ext xmlns:c16="http://schemas.microsoft.com/office/drawing/2014/chart" uri="{C3380CC4-5D6E-409C-BE32-E72D297353CC}">
              <c16:uniqueId val="{00000001-5532-41A4-83FE-5E3B653E1B16}"/>
            </c:ext>
          </c:extLst>
        </c:ser>
        <c:dLbls>
          <c:showLegendKey val="0"/>
          <c:showVal val="0"/>
          <c:showCatName val="0"/>
          <c:showSerName val="0"/>
          <c:showPercent val="0"/>
          <c:showBubbleSize val="0"/>
        </c:dLbls>
        <c:gapWidth val="219"/>
        <c:overlap val="-27"/>
        <c:axId val="256421736"/>
        <c:axId val="256423704"/>
      </c:barChart>
      <c:catAx>
        <c:axId val="2564217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crossAx val="256423704"/>
        <c:crosses val="autoZero"/>
        <c:auto val="1"/>
        <c:lblAlgn val="ctr"/>
        <c:lblOffset val="100"/>
        <c:noMultiLvlLbl val="0"/>
      </c:catAx>
      <c:valAx>
        <c:axId val="256423704"/>
        <c:scaling>
          <c:orientation val="minMax"/>
          <c:max val="450"/>
          <c:min val="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crossAx val="25642173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rgbClr val="002060"/>
          </a:solidFill>
          <a:latin typeface="Arial" panose="020B0604020202020204" pitchFamily="34" charset="0"/>
          <a:cs typeface="Arial" panose="020B0604020202020204" pitchFamily="34" charset="0"/>
        </a:defRPr>
      </a:pPr>
      <a:endParaRPr lang="de-DE"/>
    </a:p>
  </c:txPr>
  <c:printSettings>
    <c:headerFooter/>
    <c:pageMargins b="0.78740157499999996" l="0.7" r="0.7" t="0.78740157499999996" header="0.3" footer="0.3"/>
    <c:pageSetup/>
  </c:printSettings>
  <c:userShapes r:id="rId3"/>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00" b="0" i="0" u="none" strike="noStrike" kern="1200" spc="0" baseline="0">
                <a:solidFill>
                  <a:schemeClr val="tx1"/>
                </a:solidFill>
                <a:latin typeface="Arial" panose="020B0604020202020204" pitchFamily="34" charset="0"/>
                <a:ea typeface="+mn-ea"/>
                <a:cs typeface="Arial" panose="020B0604020202020204" pitchFamily="34" charset="0"/>
              </a:defRPr>
            </a:pPr>
            <a:r>
              <a:rPr lang="en-US" sz="900" b="1">
                <a:solidFill>
                  <a:schemeClr val="tx1"/>
                </a:solidFill>
                <a:latin typeface="Arial" panose="020B0604020202020204" pitchFamily="34" charset="0"/>
                <a:cs typeface="Arial" panose="020B0604020202020204" pitchFamily="34" charset="0"/>
              </a:rPr>
              <a:t>Bestände anderer Ölsaaten bei den Ölmühlen    </a:t>
            </a:r>
            <a:r>
              <a:rPr lang="en-US" sz="900">
                <a:solidFill>
                  <a:schemeClr val="tx1"/>
                </a:solidFill>
                <a:latin typeface="Arial" panose="020B0604020202020204" pitchFamily="34" charset="0"/>
                <a:cs typeface="Arial" panose="020B0604020202020204" pitchFamily="34" charset="0"/>
              </a:rPr>
              <a:t>in 1000 t </a:t>
            </a:r>
          </a:p>
        </c:rich>
      </c:tx>
      <c:overlay val="0"/>
      <c:spPr>
        <a:noFill/>
        <a:ln>
          <a:noFill/>
        </a:ln>
        <a:effectLst/>
      </c:spPr>
      <c:txPr>
        <a:bodyPr rot="0" spcFirstLastPara="1" vertOverflow="ellipsis" vert="horz" wrap="square" anchor="ctr" anchorCtr="1"/>
        <a:lstStyle/>
        <a:p>
          <a:pPr>
            <a:defRPr sz="900" b="0" i="0" u="none" strike="noStrike" kern="1200" spc="0" baseline="0">
              <a:solidFill>
                <a:schemeClr val="tx1"/>
              </a:solidFill>
              <a:latin typeface="Arial" panose="020B0604020202020204" pitchFamily="34" charset="0"/>
              <a:ea typeface="+mn-ea"/>
              <a:cs typeface="Arial" panose="020B0604020202020204" pitchFamily="34" charset="0"/>
            </a:defRPr>
          </a:pPr>
          <a:endParaRPr lang="de-DE"/>
        </a:p>
      </c:txPr>
    </c:title>
    <c:autoTitleDeleted val="0"/>
    <c:plotArea>
      <c:layout>
        <c:manualLayout>
          <c:layoutTarget val="inner"/>
          <c:xMode val="edge"/>
          <c:yMode val="edge"/>
          <c:x val="0.13074624691340039"/>
          <c:y val="0.19817647058823529"/>
          <c:w val="0.82855070035764489"/>
          <c:h val="0.53080361278369614"/>
        </c:manualLayout>
      </c:layout>
      <c:barChart>
        <c:barDir val="col"/>
        <c:grouping val="clustered"/>
        <c:varyColors val="0"/>
        <c:ser>
          <c:idx val="2"/>
          <c:order val="0"/>
          <c:tx>
            <c:strRef>
              <c:f>'0204490'!$E$38</c:f>
              <c:strCache>
                <c:ptCount val="1"/>
                <c:pt idx="0">
                  <c:v>2023</c:v>
                </c:pt>
              </c:strCache>
            </c:strRef>
          </c:tx>
          <c:spPr>
            <a:solidFill>
              <a:srgbClr val="C78E55"/>
            </a:solidFill>
            <a:ln>
              <a:noFill/>
            </a:ln>
            <a:effectLst/>
          </c:spPr>
          <c:invertIfNegative val="0"/>
          <c:cat>
            <c:strRef>
              <c:f>'0204490'!$A$7:$A$18</c:f>
              <c:strCache>
                <c:ptCount val="12"/>
                <c:pt idx="0">
                  <c:v>Jan.</c:v>
                </c:pt>
                <c:pt idx="1">
                  <c:v>Feb.</c:v>
                </c:pt>
                <c:pt idx="2">
                  <c:v>März</c:v>
                </c:pt>
                <c:pt idx="3">
                  <c:v>April</c:v>
                </c:pt>
                <c:pt idx="4">
                  <c:v>Mai</c:v>
                </c:pt>
                <c:pt idx="5">
                  <c:v>Juni</c:v>
                </c:pt>
                <c:pt idx="6">
                  <c:v>Juli</c:v>
                </c:pt>
                <c:pt idx="7">
                  <c:v>Aug.</c:v>
                </c:pt>
                <c:pt idx="8">
                  <c:v>Sept.</c:v>
                </c:pt>
                <c:pt idx="9">
                  <c:v>Okt.</c:v>
                </c:pt>
                <c:pt idx="10">
                  <c:v>Nov.</c:v>
                </c:pt>
                <c:pt idx="11">
                  <c:v>Dez 2)</c:v>
                </c:pt>
              </c:strCache>
            </c:strRef>
          </c:cat>
          <c:val>
            <c:numRef>
              <c:f>'0204490'!$D$7:$D$18</c:f>
              <c:numCache>
                <c:formatCode>??\ ???\ ??0</c:formatCode>
                <c:ptCount val="12"/>
                <c:pt idx="0">
                  <c:v>65.960999999999999</c:v>
                </c:pt>
                <c:pt idx="1">
                  <c:v>77.042000000000002</c:v>
                </c:pt>
                <c:pt idx="2">
                  <c:v>91.013000000000005</c:v>
                </c:pt>
                <c:pt idx="3">
                  <c:v>86.14</c:v>
                </c:pt>
                <c:pt idx="4">
                  <c:v>81.436999999999998</c:v>
                </c:pt>
                <c:pt idx="5">
                  <c:v>107.73699999999999</c:v>
                </c:pt>
                <c:pt idx="6">
                  <c:v>165.37899999999999</c:v>
                </c:pt>
                <c:pt idx="7">
                  <c:v>0</c:v>
                </c:pt>
                <c:pt idx="8">
                  <c:v>0</c:v>
                </c:pt>
                <c:pt idx="9">
                  <c:v>173.892</c:v>
                </c:pt>
                <c:pt idx="10">
                  <c:v>0</c:v>
                </c:pt>
                <c:pt idx="11">
                  <c:v>347.05700000000002</c:v>
                </c:pt>
              </c:numCache>
            </c:numRef>
          </c:val>
          <c:extLst>
            <c:ext xmlns:c16="http://schemas.microsoft.com/office/drawing/2014/chart" uri="{C3380CC4-5D6E-409C-BE32-E72D297353CC}">
              <c16:uniqueId val="{00000000-CB3C-4778-B8E3-07543B1A80C2}"/>
            </c:ext>
          </c:extLst>
        </c:ser>
        <c:ser>
          <c:idx val="0"/>
          <c:order val="1"/>
          <c:tx>
            <c:strRef>
              <c:f>'0204490'!$D$38</c:f>
              <c:strCache>
                <c:ptCount val="1"/>
                <c:pt idx="0">
                  <c:v>2024</c:v>
                </c:pt>
              </c:strCache>
            </c:strRef>
          </c:tx>
          <c:spPr>
            <a:solidFill>
              <a:srgbClr val="663300"/>
            </a:solidFill>
            <a:ln>
              <a:noFill/>
            </a:ln>
            <a:effectLst/>
          </c:spPr>
          <c:invertIfNegative val="0"/>
          <c:cat>
            <c:strRef>
              <c:f>'0204490'!$A$7:$A$18</c:f>
              <c:strCache>
                <c:ptCount val="12"/>
                <c:pt idx="0">
                  <c:v>Jan.</c:v>
                </c:pt>
                <c:pt idx="1">
                  <c:v>Feb.</c:v>
                </c:pt>
                <c:pt idx="2">
                  <c:v>März</c:v>
                </c:pt>
                <c:pt idx="3">
                  <c:v>April</c:v>
                </c:pt>
                <c:pt idx="4">
                  <c:v>Mai</c:v>
                </c:pt>
                <c:pt idx="5">
                  <c:v>Juni</c:v>
                </c:pt>
                <c:pt idx="6">
                  <c:v>Juli</c:v>
                </c:pt>
                <c:pt idx="7">
                  <c:v>Aug.</c:v>
                </c:pt>
                <c:pt idx="8">
                  <c:v>Sept.</c:v>
                </c:pt>
                <c:pt idx="9">
                  <c:v>Okt.</c:v>
                </c:pt>
                <c:pt idx="10">
                  <c:v>Nov.</c:v>
                </c:pt>
                <c:pt idx="11">
                  <c:v>Dez 2)</c:v>
                </c:pt>
              </c:strCache>
            </c:strRef>
          </c:cat>
          <c:val>
            <c:numRef>
              <c:f>'0204490'!$E$7:$E$18</c:f>
              <c:numCache>
                <c:formatCode>??\ ???\ ??0</c:formatCode>
                <c:ptCount val="12"/>
                <c:pt idx="0">
                  <c:v>282.55599999999998</c:v>
                </c:pt>
                <c:pt idx="1">
                  <c:v>0</c:v>
                </c:pt>
                <c:pt idx="2">
                  <c:v>183.76300000000001</c:v>
                </c:pt>
                <c:pt idx="3">
                  <c:v>355.40199999999999</c:v>
                </c:pt>
                <c:pt idx="4">
                  <c:v>204.62100000000001</c:v>
                </c:pt>
                <c:pt idx="5">
                  <c:v>223.23500000000001</c:v>
                </c:pt>
                <c:pt idx="6">
                  <c:v>208.52699999999999</c:v>
                </c:pt>
                <c:pt idx="7">
                  <c:v>126.991</c:v>
                </c:pt>
                <c:pt idx="8">
                  <c:v>175.352</c:v>
                </c:pt>
                <c:pt idx="9">
                  <c:v>230.31</c:v>
                </c:pt>
                <c:pt idx="10">
                  <c:v>266.56099999999998</c:v>
                </c:pt>
              </c:numCache>
            </c:numRef>
          </c:val>
          <c:extLst>
            <c:ext xmlns:c16="http://schemas.microsoft.com/office/drawing/2014/chart" uri="{C3380CC4-5D6E-409C-BE32-E72D297353CC}">
              <c16:uniqueId val="{00000001-CB3C-4778-B8E3-07543B1A80C2}"/>
            </c:ext>
          </c:extLst>
        </c:ser>
        <c:dLbls>
          <c:showLegendKey val="0"/>
          <c:showVal val="0"/>
          <c:showCatName val="0"/>
          <c:showSerName val="0"/>
          <c:showPercent val="0"/>
          <c:showBubbleSize val="0"/>
        </c:dLbls>
        <c:gapWidth val="219"/>
        <c:overlap val="-27"/>
        <c:axId val="817184224"/>
        <c:axId val="817179632"/>
        <c:extLst/>
      </c:barChart>
      <c:catAx>
        <c:axId val="8171842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crossAx val="817179632"/>
        <c:crosses val="autoZero"/>
        <c:auto val="1"/>
        <c:lblAlgn val="ctr"/>
        <c:lblOffset val="100"/>
        <c:noMultiLvlLbl val="0"/>
      </c:catAx>
      <c:valAx>
        <c:axId val="817179632"/>
        <c:scaling>
          <c:orientation val="minMax"/>
          <c:max val="400"/>
          <c:min val="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crossAx val="8171842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a:t>Übrige Gerste Käufe</a:t>
            </a:r>
          </a:p>
          <a:p>
            <a:pPr>
              <a:defRPr/>
            </a:pPr>
            <a:r>
              <a:rPr lang="de-DE"/>
              <a:t>in 1 000 t</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barChart>
        <c:barDir val="col"/>
        <c:grouping val="clustered"/>
        <c:varyColors val="0"/>
        <c:ser>
          <c:idx val="21"/>
          <c:order val="0"/>
          <c:tx>
            <c:strRef>
              <c:f>'0201060'!$A$20</c:f>
              <c:strCache>
                <c:ptCount val="1"/>
                <c:pt idx="0">
                  <c:v>Übrige Gerste</c:v>
                </c:pt>
              </c:strCache>
            </c:strRef>
          </c:tx>
          <c:spPr>
            <a:noFill/>
            <a:ln>
              <a:noFill/>
            </a:ln>
            <a:effectLst/>
          </c:spPr>
          <c:invertIfNegative val="0"/>
          <c:cat>
            <c:strLit>
              <c:ptCount val="12"/>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'0201060'!$B$20:$P$20</c15:sqref>
                  </c15:fullRef>
                </c:ext>
              </c:extLst>
              <c:f>'0201060'!$B$20:$M$20</c:f>
              <c:numCache>
                <c:formatCode>General</c:formatCode>
                <c:ptCount val="12"/>
              </c:numCache>
            </c:numRef>
          </c:val>
          <c:extLst>
            <c:ext xmlns:c15="http://schemas.microsoft.com/office/drawing/2012/chart" uri="{02D57815-91ED-43cb-92C2-25804820EDAC}">
              <c15:filteredCategoryTitle>
                <c15:cat>
                  <c:multiLvlStrRef>
                    <c:extLst>
                      <c:ext uri="{02D57815-91ED-43cb-92C2-25804820EDAC}">
                        <c15:formulaRef>
                          <c15:sqref>'0201060'!#REF!</c15:sqref>
                        </c15:formulaRef>
                      </c:ext>
                    </c:extLst>
                  </c:multiLvlStrRef>
                </c15:cat>
              </c15:filteredCategoryTitle>
            </c:ext>
            <c:ext xmlns:c16="http://schemas.microsoft.com/office/drawing/2014/chart" uri="{C3380CC4-5D6E-409C-BE32-E72D297353CC}">
              <c16:uniqueId val="{00000000-065B-410C-B87E-5F8796D50407}"/>
            </c:ext>
          </c:extLst>
        </c:ser>
        <c:ser>
          <c:idx val="23"/>
          <c:order val="1"/>
          <c:tx>
            <c:strRef>
              <c:f>'0201060'!$A$21</c:f>
              <c:strCache>
                <c:ptCount val="1"/>
                <c:pt idx="0">
                  <c:v>2023/2024</c:v>
                </c:pt>
              </c:strCache>
            </c:strRef>
          </c:tx>
          <c:spPr>
            <a:solidFill>
              <a:schemeClr val="accent6">
                <a:lumMod val="80000"/>
              </a:schemeClr>
            </a:solidFill>
            <a:ln>
              <a:noFill/>
            </a:ln>
            <a:effectLst/>
          </c:spPr>
          <c:invertIfNegative val="0"/>
          <c:cat>
            <c:strLit>
              <c:ptCount val="12"/>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'0201060'!$B$21:$P$21</c15:sqref>
                  </c15:fullRef>
                </c:ext>
              </c:extLst>
              <c:f>'0201060'!$B$21:$M$21</c:f>
              <c:numCache>
                <c:formatCode>?\ ??0.0;\-\ ?\ ??0.0;\ \ \ \ \ \ @</c:formatCode>
                <c:ptCount val="12"/>
                <c:pt idx="0">
                  <c:v>3064.3119999999999</c:v>
                </c:pt>
                <c:pt idx="1">
                  <c:v>343.887</c:v>
                </c:pt>
                <c:pt idx="2">
                  <c:v>207.46899999999999</c:v>
                </c:pt>
                <c:pt idx="3">
                  <c:v>96.698999999999998</c:v>
                </c:pt>
                <c:pt idx="4">
                  <c:v>146.5</c:v>
                </c:pt>
                <c:pt idx="5">
                  <c:v>164.10400000000001</c:v>
                </c:pt>
                <c:pt idx="6">
                  <c:v>134.75700000000001</c:v>
                </c:pt>
                <c:pt idx="7">
                  <c:v>211.12100000000001</c:v>
                </c:pt>
                <c:pt idx="8">
                  <c:v>211.18899999999999</c:v>
                </c:pt>
                <c:pt idx="9">
                  <c:v>252.23500000000001</c:v>
                </c:pt>
                <c:pt idx="10">
                  <c:v>207.87</c:v>
                </c:pt>
                <c:pt idx="11">
                  <c:v>449.08</c:v>
                </c:pt>
              </c:numCache>
            </c:numRef>
          </c:val>
          <c:extLst>
            <c:ext xmlns:c15="http://schemas.microsoft.com/office/drawing/2012/chart" uri="{02D57815-91ED-43cb-92C2-25804820EDAC}">
              <c15:filteredCategoryTitle>
                <c15:cat>
                  <c:multiLvlStrRef>
                    <c:extLst>
                      <c:ext uri="{02D57815-91ED-43cb-92C2-25804820EDAC}">
                        <c15:formulaRef>
                          <c15:sqref>'0201060'!#REF!</c15:sqref>
                        </c15:formulaRef>
                      </c:ext>
                    </c:extLst>
                  </c:multiLvlStrRef>
                </c15:cat>
              </c15:filteredCategoryTitle>
            </c:ext>
            <c:ext xmlns:c16="http://schemas.microsoft.com/office/drawing/2014/chart" uri="{C3380CC4-5D6E-409C-BE32-E72D297353CC}">
              <c16:uniqueId val="{00000001-065B-410C-B87E-5F8796D50407}"/>
            </c:ext>
          </c:extLst>
        </c:ser>
        <c:ser>
          <c:idx val="24"/>
          <c:order val="2"/>
          <c:tx>
            <c:strRef>
              <c:f>'0201060'!$A$22</c:f>
              <c:strCache>
                <c:ptCount val="1"/>
                <c:pt idx="0">
                  <c:v>2024/2025</c:v>
                </c:pt>
              </c:strCache>
            </c:strRef>
          </c:tx>
          <c:spPr>
            <a:solidFill>
              <a:srgbClr val="FF0000"/>
            </a:solidFill>
            <a:ln>
              <a:noFill/>
            </a:ln>
            <a:effectLst/>
          </c:spPr>
          <c:invertIfNegative val="0"/>
          <c:cat>
            <c:strLit>
              <c:ptCount val="12"/>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'0201060'!$B$22:$P$22</c15:sqref>
                  </c15:fullRef>
                </c:ext>
              </c:extLst>
              <c:f>'0201060'!$B$22:$M$22</c:f>
              <c:numCache>
                <c:formatCode>?\ ??0.0;\-\ ?\ ??0.0;\ \ \ \ \ \ @</c:formatCode>
                <c:ptCount val="12"/>
                <c:pt idx="0">
                  <c:v>2608.998</c:v>
                </c:pt>
                <c:pt idx="1">
                  <c:v>391.322</c:v>
                </c:pt>
                <c:pt idx="2">
                  <c:v>164.11699999999999</c:v>
                </c:pt>
                <c:pt idx="3">
                  <c:v>151.21299999999999</c:v>
                </c:pt>
                <c:pt idx="4">
                  <c:v>117.63</c:v>
                </c:pt>
                <c:pt idx="5">
                  <c:v>0</c:v>
                </c:pt>
                <c:pt idx="6">
                  <c:v>0</c:v>
                </c:pt>
                <c:pt idx="7">
                  <c:v>0</c:v>
                </c:pt>
                <c:pt idx="8">
                  <c:v>0</c:v>
                </c:pt>
                <c:pt idx="9">
                  <c:v>0</c:v>
                </c:pt>
                <c:pt idx="10">
                  <c:v>0</c:v>
                </c:pt>
                <c:pt idx="11">
                  <c:v>0</c:v>
                </c:pt>
              </c:numCache>
            </c:numRef>
          </c:val>
          <c:extLst>
            <c:ext xmlns:c15="http://schemas.microsoft.com/office/drawing/2012/chart" uri="{02D57815-91ED-43cb-92C2-25804820EDAC}">
              <c15:filteredCategoryTitle>
                <c15:cat>
                  <c:multiLvlStrRef>
                    <c:extLst>
                      <c:ext uri="{02D57815-91ED-43cb-92C2-25804820EDAC}">
                        <c15:formulaRef>
                          <c15:sqref>'0201060'!#REF!</c15:sqref>
                        </c15:formulaRef>
                      </c:ext>
                    </c:extLst>
                  </c:multiLvlStrRef>
                </c15:cat>
              </c15:filteredCategoryTitle>
            </c:ext>
            <c:ext xmlns:c16="http://schemas.microsoft.com/office/drawing/2014/chart" uri="{C3380CC4-5D6E-409C-BE32-E72D297353CC}">
              <c16:uniqueId val="{00000002-065B-410C-B87E-5F8796D50407}"/>
            </c:ext>
          </c:extLst>
        </c:ser>
        <c:dLbls>
          <c:showLegendKey val="0"/>
          <c:showVal val="0"/>
          <c:showCatName val="0"/>
          <c:showSerName val="0"/>
          <c:showPercent val="0"/>
          <c:showBubbleSize val="0"/>
        </c:dLbls>
        <c:gapWidth val="219"/>
        <c:overlap val="-27"/>
        <c:axId val="515927080"/>
        <c:axId val="515929376"/>
      </c:barChart>
      <c:catAx>
        <c:axId val="515927080"/>
        <c:scaling>
          <c:orientation val="minMax"/>
        </c:scaling>
        <c:delete val="0"/>
        <c:axPos val="b"/>
        <c:majorGridlines>
          <c:spPr>
            <a:ln w="9525" cap="flat" cmpd="sng" algn="ctr">
              <a:solidFill>
                <a:schemeClr val="tx1">
                  <a:lumMod val="15000"/>
                  <a:lumOff val="85000"/>
                </a:schemeClr>
              </a:solidFill>
              <a:round/>
            </a:ln>
            <a:effectLst/>
          </c:spPr>
        </c:majorGridlines>
        <c:numFmt formatCode="?\ ??0.0;\-\ ?\ ??0.0;\ \ \ \ \ \ @"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15929376"/>
        <c:crosses val="autoZero"/>
        <c:auto val="1"/>
        <c:lblAlgn val="ctr"/>
        <c:lblOffset val="100"/>
        <c:noMultiLvlLbl val="0"/>
      </c:catAx>
      <c:valAx>
        <c:axId val="515929376"/>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159270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Baden-Württemberg</a:t>
            </a:r>
          </a:p>
        </c:rich>
      </c:tx>
      <c:layout>
        <c:manualLayout>
          <c:xMode val="edge"/>
          <c:yMode val="edge"/>
          <c:x val="0.37671331783090528"/>
          <c:y val="5.9371727841569535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5925578213440008"/>
        </c:manualLayout>
      </c:layout>
      <c:lineChart>
        <c:grouping val="standard"/>
        <c:varyColors val="0"/>
        <c:ser>
          <c:idx val="1"/>
          <c:order val="0"/>
          <c:tx>
            <c:strRef>
              <c:f>'0301435'!$Y$1</c:f>
              <c:strCache>
                <c:ptCount val="1"/>
                <c:pt idx="0">
                  <c:v>ab Hof tatsächlich 2024</c:v>
                </c:pt>
              </c:strCache>
            </c:strRef>
          </c:tx>
          <c:spPr>
            <a:ln w="19050" cap="rnd">
              <a:solidFill>
                <a:srgbClr val="005C45"/>
              </a:solidFill>
              <a:round/>
            </a:ln>
            <a:effectLst/>
          </c:spPr>
          <c:marker>
            <c:symbol val="circle"/>
            <c:size val="2"/>
            <c:spPr>
              <a:solidFill>
                <a:srgbClr val="005C45"/>
              </a:solidFill>
              <a:ln w="9525">
                <a:no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'0301435'!$C$11:$N$11</c:f>
              <c:numCache>
                <c:formatCode>0.00\ \ </c:formatCode>
                <c:ptCount val="12"/>
                <c:pt idx="0">
                  <c:v>48.041047245199998</c:v>
                </c:pt>
                <c:pt idx="1">
                  <c:v>47.421870356699998</c:v>
                </c:pt>
                <c:pt idx="2">
                  <c:v>47.338659967799998</c:v>
                </c:pt>
                <c:pt idx="3">
                  <c:v>47.143938032900003</c:v>
                </c:pt>
                <c:pt idx="4">
                  <c:v>47.340268036700003</c:v>
                </c:pt>
                <c:pt idx="5">
                  <c:v>47.079805822200001</c:v>
                </c:pt>
                <c:pt idx="6">
                  <c:v>47.654518791000001</c:v>
                </c:pt>
                <c:pt idx="7">
                  <c:v>47.952342072299999</c:v>
                </c:pt>
                <c:pt idx="8">
                  <c:v>50.0834178462</c:v>
                </c:pt>
                <c:pt idx="9">
                  <c:v>52.440591145399999</c:v>
                </c:pt>
                <c:pt idx="10">
                  <c:v>53.647585748300003</c:v>
                </c:pt>
              </c:numCache>
            </c:numRef>
          </c:val>
          <c:smooth val="0"/>
          <c:extLst>
            <c:ext xmlns:c16="http://schemas.microsoft.com/office/drawing/2014/chart" uri="{C3380CC4-5D6E-409C-BE32-E72D297353CC}">
              <c16:uniqueId val="{00000000-D3F4-4344-851F-575A25F010FB}"/>
            </c:ext>
          </c:extLst>
        </c:ser>
        <c:ser>
          <c:idx val="4"/>
          <c:order val="1"/>
          <c:tx>
            <c:strRef>
              <c:f>'0301435'!$Y$4</c:f>
              <c:strCache>
                <c:ptCount val="1"/>
                <c:pt idx="0">
                  <c:v>ab Hof standardisiert 2024</c:v>
                </c:pt>
              </c:strCache>
            </c:strRef>
          </c:tx>
          <c:spPr>
            <a:ln w="19050" cap="rnd">
              <a:solidFill>
                <a:srgbClr val="66B692"/>
              </a:solidFill>
              <a:round/>
            </a:ln>
            <a:effectLst/>
          </c:spPr>
          <c:marker>
            <c:symbol val="circle"/>
            <c:size val="2"/>
            <c:spPr>
              <a:solidFill>
                <a:schemeClr val="accent5"/>
              </a:solidFill>
              <a:ln w="9525">
                <a:solidFill>
                  <a:srgbClr val="92D05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'0301435'!$C$13:$N$13</c:f>
              <c:numCache>
                <c:formatCode>0.00\ \ </c:formatCode>
                <c:ptCount val="12"/>
                <c:pt idx="0">
                  <c:v>46.679805687299996</c:v>
                </c:pt>
                <c:pt idx="1">
                  <c:v>46.617078386999999</c:v>
                </c:pt>
                <c:pt idx="2">
                  <c:v>46.687170933700003</c:v>
                </c:pt>
                <c:pt idx="3">
                  <c:v>46.620399387699997</c:v>
                </c:pt>
                <c:pt idx="4">
                  <c:v>47.031739671799997</c:v>
                </c:pt>
                <c:pt idx="5">
                  <c:v>47.1736990689</c:v>
                </c:pt>
                <c:pt idx="6">
                  <c:v>47.901434023599997</c:v>
                </c:pt>
                <c:pt idx="7">
                  <c:v>48.233233988599999</c:v>
                </c:pt>
                <c:pt idx="8">
                  <c:v>49.576830072100002</c:v>
                </c:pt>
                <c:pt idx="9">
                  <c:v>51.0465925914</c:v>
                </c:pt>
                <c:pt idx="10">
                  <c:v>52.002210766799998</c:v>
                </c:pt>
              </c:numCache>
            </c:numRef>
          </c:val>
          <c:smooth val="0"/>
          <c:extLst>
            <c:ext xmlns:c16="http://schemas.microsoft.com/office/drawing/2014/chart" uri="{C3380CC4-5D6E-409C-BE32-E72D297353CC}">
              <c16:uniqueId val="{00000001-D3F4-4344-851F-575A25F010FB}"/>
            </c:ext>
          </c:extLst>
        </c:ser>
        <c:ser>
          <c:idx val="2"/>
          <c:order val="2"/>
          <c:tx>
            <c:strRef>
              <c:f>'0301435'!$Y$7</c:f>
              <c:strCache>
                <c:ptCount val="1"/>
                <c:pt idx="0">
                  <c:v>Grundpreis 2024</c:v>
                </c:pt>
              </c:strCache>
            </c:strRef>
          </c:tx>
          <c:spPr>
            <a:ln w="19050" cap="rnd">
              <a:solidFill>
                <a:srgbClr val="0077B6"/>
              </a:solidFill>
              <a:round/>
            </a:ln>
            <a:effectLst/>
          </c:spPr>
          <c:marker>
            <c:symbol val="circle"/>
            <c:size val="2"/>
            <c:spPr>
              <a:solidFill>
                <a:srgbClr val="66ADD3"/>
              </a:solidFill>
              <a:ln w="9525">
                <a:solidFill>
                  <a:srgbClr val="0070C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'0301435'!$C$9:$N$9</c:f>
              <c:numCache>
                <c:formatCode>0.00\ \ </c:formatCode>
                <c:ptCount val="12"/>
                <c:pt idx="0">
                  <c:v>44.181395553100003</c:v>
                </c:pt>
                <c:pt idx="1">
                  <c:v>44.095249514099997</c:v>
                </c:pt>
                <c:pt idx="2">
                  <c:v>44.119016423799998</c:v>
                </c:pt>
                <c:pt idx="3">
                  <c:v>44.070662243299999</c:v>
                </c:pt>
                <c:pt idx="4">
                  <c:v>44.329378564099997</c:v>
                </c:pt>
                <c:pt idx="5">
                  <c:v>44.500795944700002</c:v>
                </c:pt>
                <c:pt idx="6">
                  <c:v>45.108876184800003</c:v>
                </c:pt>
                <c:pt idx="7">
                  <c:v>45.427330529000002</c:v>
                </c:pt>
                <c:pt idx="8">
                  <c:v>46.778157452000002</c:v>
                </c:pt>
                <c:pt idx="9">
                  <c:v>48.214233699200001</c:v>
                </c:pt>
                <c:pt idx="10">
                  <c:v>49.138465559300002</c:v>
                </c:pt>
              </c:numCache>
            </c:numRef>
          </c:val>
          <c:smooth val="0"/>
          <c:extLst>
            <c:ext xmlns:c16="http://schemas.microsoft.com/office/drawing/2014/chart" uri="{C3380CC4-5D6E-409C-BE32-E72D297353CC}">
              <c16:uniqueId val="{00000002-D3F4-4344-851F-575A25F010FB}"/>
            </c:ext>
          </c:extLst>
        </c:ser>
        <c:ser>
          <c:idx val="0"/>
          <c:order val="3"/>
          <c:tx>
            <c:strRef>
              <c:f>'0301435'!$Y$2</c:f>
              <c:strCache>
                <c:ptCount val="1"/>
                <c:pt idx="0">
                  <c:v>ab Hof tatsächlich 2023</c:v>
                </c:pt>
              </c:strCache>
            </c:strRef>
          </c:tx>
          <c:spPr>
            <a:ln w="19050" cap="rnd">
              <a:solidFill>
                <a:srgbClr val="005C45"/>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'0301435'!$C$10:$N$10</c:f>
              <c:numCache>
                <c:formatCode>0.00\ \ </c:formatCode>
                <c:ptCount val="12"/>
                <c:pt idx="0">
                  <c:v>56.750177345498201</c:v>
                </c:pt>
                <c:pt idx="1">
                  <c:v>54.606793181838</c:v>
                </c:pt>
                <c:pt idx="2">
                  <c:v>52.075834776000498</c:v>
                </c:pt>
                <c:pt idx="3">
                  <c:v>49.610940933738</c:v>
                </c:pt>
                <c:pt idx="4">
                  <c:v>47.631958261716001</c:v>
                </c:pt>
                <c:pt idx="5">
                  <c:v>44.9845807865673</c:v>
                </c:pt>
                <c:pt idx="6">
                  <c:v>43.801584333302898</c:v>
                </c:pt>
                <c:pt idx="7">
                  <c:v>43.370949224736897</c:v>
                </c:pt>
                <c:pt idx="8">
                  <c:v>44.105805606148003</c:v>
                </c:pt>
                <c:pt idx="9">
                  <c:v>46.257072562635798</c:v>
                </c:pt>
                <c:pt idx="10">
                  <c:v>47.9935360762058</c:v>
                </c:pt>
                <c:pt idx="11">
                  <c:v>48.065705557361497</c:v>
                </c:pt>
              </c:numCache>
            </c:numRef>
          </c:val>
          <c:smooth val="0"/>
          <c:extLst>
            <c:ext xmlns:c16="http://schemas.microsoft.com/office/drawing/2014/chart" uri="{C3380CC4-5D6E-409C-BE32-E72D297353CC}">
              <c16:uniqueId val="{00000003-D3F4-4344-851F-575A25F010FB}"/>
            </c:ext>
          </c:extLst>
        </c:ser>
        <c:ser>
          <c:idx val="3"/>
          <c:order val="4"/>
          <c:tx>
            <c:strRef>
              <c:f>'0301435'!$Y$5</c:f>
              <c:strCache>
                <c:ptCount val="1"/>
                <c:pt idx="0">
                  <c:v>ab Hof standardisiert 2023</c:v>
                </c:pt>
              </c:strCache>
            </c:strRef>
          </c:tx>
          <c:spPr>
            <a:ln w="19050" cap="rnd">
              <a:solidFill>
                <a:srgbClr val="66B692"/>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'0301435'!$C$12:$N$12</c:f>
              <c:numCache>
                <c:formatCode>0.00\ \ </c:formatCode>
                <c:ptCount val="12"/>
                <c:pt idx="0">
                  <c:v>55.758947161317401</c:v>
                </c:pt>
                <c:pt idx="1">
                  <c:v>53.481549993353802</c:v>
                </c:pt>
                <c:pt idx="2">
                  <c:v>51.176196374513303</c:v>
                </c:pt>
                <c:pt idx="3">
                  <c:v>48.862518404580001</c:v>
                </c:pt>
                <c:pt idx="4">
                  <c:v>47.364633874603498</c:v>
                </c:pt>
                <c:pt idx="5">
                  <c:v>45.107058848188501</c:v>
                </c:pt>
                <c:pt idx="6">
                  <c:v>44.092330331828798</c:v>
                </c:pt>
                <c:pt idx="7">
                  <c:v>43.526198399971598</c:v>
                </c:pt>
                <c:pt idx="8">
                  <c:v>43.955356634936102</c:v>
                </c:pt>
                <c:pt idx="9">
                  <c:v>45.251667394350399</c:v>
                </c:pt>
                <c:pt idx="10">
                  <c:v>46.368241608188498</c:v>
                </c:pt>
                <c:pt idx="11">
                  <c:v>46.485342961074203</c:v>
                </c:pt>
              </c:numCache>
            </c:numRef>
          </c:val>
          <c:smooth val="0"/>
          <c:extLst>
            <c:ext xmlns:c16="http://schemas.microsoft.com/office/drawing/2014/chart" uri="{C3380CC4-5D6E-409C-BE32-E72D297353CC}">
              <c16:uniqueId val="{00000004-D3F4-4344-851F-575A25F010FB}"/>
            </c:ext>
          </c:extLst>
        </c:ser>
        <c:dLbls>
          <c:showLegendKey val="0"/>
          <c:showVal val="0"/>
          <c:showCatName val="0"/>
          <c:showSerName val="0"/>
          <c:showPercent val="0"/>
          <c:showBubbleSize val="0"/>
        </c:dLbls>
        <c:marker val="1"/>
        <c:smooth val="0"/>
        <c:axId val="578100064"/>
        <c:axId val="578100720"/>
        <c:extLst>
          <c:ext xmlns:c15="http://schemas.microsoft.com/office/drawing/2012/chart" uri="{02D57815-91ED-43cb-92C2-25804820EDAC}">
            <c15:filteredLineSeries>
              <c15:ser>
                <c:idx val="5"/>
                <c:order val="5"/>
                <c:tx>
                  <c:strRef>
                    <c:extLst>
                      <c:ext uri="{02D57815-91ED-43cb-92C2-25804820EDAC}">
                        <c15:formulaRef>
                          <c15:sqref>'0301435'!$Y$8</c15:sqref>
                        </c15:formulaRef>
                      </c:ext>
                    </c:extLst>
                    <c:strCache>
                      <c:ptCount val="1"/>
                      <c:pt idx="0">
                        <c:v>Grundpreis 2023</c:v>
                      </c:pt>
                    </c:strCache>
                  </c:strRef>
                </c:tx>
                <c:spPr>
                  <a:ln w="19050" cap="rnd">
                    <a:solidFill>
                      <a:srgbClr val="66ADD3"/>
                    </a:solidFill>
                    <a:prstDash val="dash"/>
                    <a:round/>
                  </a:ln>
                  <a:effectLst/>
                </c:spPr>
                <c:marker>
                  <c:symbol val="none"/>
                </c:marker>
                <c:val>
                  <c:numRef>
                    <c:extLst>
                      <c:ext uri="{02D57815-91ED-43cb-92C2-25804820EDAC}">
                        <c15:formulaRef>
                          <c15:sqref>'0301435'!$C$8:$N$8</c15:sqref>
                        </c15:formulaRef>
                      </c:ext>
                    </c:extLst>
                    <c:numCache>
                      <c:formatCode>0.00\ \ </c:formatCode>
                      <c:ptCount val="12"/>
                    </c:numCache>
                  </c:numRef>
                </c:val>
                <c:smooth val="0"/>
                <c:extLst>
                  <c:ext xmlns:c16="http://schemas.microsoft.com/office/drawing/2014/chart" uri="{C3380CC4-5D6E-409C-BE32-E72D297353CC}">
                    <c16:uniqueId val="{00000005-D3F4-4344-851F-575A25F010FB}"/>
                  </c:ext>
                </c:extLst>
              </c15:ser>
            </c15:filteredLineSeries>
          </c:ext>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65"/>
          <c:min val="30"/>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Bayern</a:t>
            </a:r>
          </a:p>
        </c:rich>
      </c:tx>
      <c:layout>
        <c:manualLayout>
          <c:xMode val="edge"/>
          <c:yMode val="edge"/>
          <c:x val="0.4413271362906202"/>
          <c:y val="6.2536618504895877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5925578213440008"/>
        </c:manualLayout>
      </c:layout>
      <c:lineChart>
        <c:grouping val="standard"/>
        <c:varyColors val="0"/>
        <c:ser>
          <c:idx val="1"/>
          <c:order val="0"/>
          <c:tx>
            <c:strRef>
              <c:f>'0301435'!$Y$1</c:f>
              <c:strCache>
                <c:ptCount val="1"/>
                <c:pt idx="0">
                  <c:v>ab Hof tatsächlich 2024</c:v>
                </c:pt>
              </c:strCache>
            </c:strRef>
          </c:tx>
          <c:spPr>
            <a:ln w="19050" cap="rnd">
              <a:solidFill>
                <a:srgbClr val="005C45"/>
              </a:solidFill>
              <a:round/>
            </a:ln>
            <a:effectLst/>
          </c:spPr>
          <c:marker>
            <c:symbol val="circle"/>
            <c:size val="2"/>
            <c:spPr>
              <a:solidFill>
                <a:srgbClr val="005C45"/>
              </a:solidFill>
              <a:ln w="9525">
                <a:no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'0301435'!$C$26:$N$26</c:f>
              <c:numCache>
                <c:formatCode>0.00\ \ </c:formatCode>
                <c:ptCount val="12"/>
                <c:pt idx="0">
                  <c:v>48.240997080200003</c:v>
                </c:pt>
                <c:pt idx="1">
                  <c:v>47.951131411600002</c:v>
                </c:pt>
                <c:pt idx="2">
                  <c:v>47.915799060200001</c:v>
                </c:pt>
                <c:pt idx="3">
                  <c:v>47.8809715557</c:v>
                </c:pt>
                <c:pt idx="4">
                  <c:v>47.611131346000001</c:v>
                </c:pt>
                <c:pt idx="5">
                  <c:v>47.461958553499997</c:v>
                </c:pt>
                <c:pt idx="6">
                  <c:v>47.669618912899999</c:v>
                </c:pt>
                <c:pt idx="7">
                  <c:v>48.103373379399997</c:v>
                </c:pt>
                <c:pt idx="8">
                  <c:v>49.650503594900002</c:v>
                </c:pt>
                <c:pt idx="9">
                  <c:v>52.068906266299997</c:v>
                </c:pt>
                <c:pt idx="10">
                  <c:v>53.718059381000003</c:v>
                </c:pt>
              </c:numCache>
            </c:numRef>
          </c:val>
          <c:smooth val="0"/>
          <c:extLst>
            <c:ext xmlns:c16="http://schemas.microsoft.com/office/drawing/2014/chart" uri="{C3380CC4-5D6E-409C-BE32-E72D297353CC}">
              <c16:uniqueId val="{00000000-E198-4E66-9B32-AE0C199B66FA}"/>
            </c:ext>
          </c:extLst>
        </c:ser>
        <c:ser>
          <c:idx val="4"/>
          <c:order val="1"/>
          <c:tx>
            <c:strRef>
              <c:f>'0301435'!$Y$4</c:f>
              <c:strCache>
                <c:ptCount val="1"/>
                <c:pt idx="0">
                  <c:v>ab Hof standardisiert 2024</c:v>
                </c:pt>
              </c:strCache>
            </c:strRef>
          </c:tx>
          <c:spPr>
            <a:ln w="19050" cap="rnd">
              <a:solidFill>
                <a:srgbClr val="66B692"/>
              </a:solidFill>
              <a:round/>
            </a:ln>
            <a:effectLst/>
          </c:spPr>
          <c:marker>
            <c:symbol val="circle"/>
            <c:size val="2"/>
            <c:spPr>
              <a:solidFill>
                <a:schemeClr val="accent5"/>
              </a:solidFill>
              <a:ln w="9525">
                <a:solidFill>
                  <a:srgbClr val="92D05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'0301435'!$C$28:$N$28</c:f>
              <c:numCache>
                <c:formatCode>0.00\ \ </c:formatCode>
                <c:ptCount val="12"/>
                <c:pt idx="0">
                  <c:v>46.445547176799998</c:v>
                </c:pt>
                <c:pt idx="1">
                  <c:v>46.671670379799998</c:v>
                </c:pt>
                <c:pt idx="2">
                  <c:v>46.756346925700001</c:v>
                </c:pt>
                <c:pt idx="3">
                  <c:v>46.900656455099998</c:v>
                </c:pt>
                <c:pt idx="4">
                  <c:v>46.9541243623</c:v>
                </c:pt>
                <c:pt idx="5">
                  <c:v>47.1024706014</c:v>
                </c:pt>
                <c:pt idx="6">
                  <c:v>47.519203081199997</c:v>
                </c:pt>
                <c:pt idx="7">
                  <c:v>47.9237927064</c:v>
                </c:pt>
                <c:pt idx="8">
                  <c:v>48.820755998999999</c:v>
                </c:pt>
                <c:pt idx="9">
                  <c:v>50.385190753300002</c:v>
                </c:pt>
                <c:pt idx="10">
                  <c:v>51.605864489699997</c:v>
                </c:pt>
              </c:numCache>
            </c:numRef>
          </c:val>
          <c:smooth val="0"/>
          <c:extLst>
            <c:ext xmlns:c16="http://schemas.microsoft.com/office/drawing/2014/chart" uri="{C3380CC4-5D6E-409C-BE32-E72D297353CC}">
              <c16:uniqueId val="{00000001-E198-4E66-9B32-AE0C199B66FA}"/>
            </c:ext>
          </c:extLst>
        </c:ser>
        <c:ser>
          <c:idx val="2"/>
          <c:order val="2"/>
          <c:tx>
            <c:strRef>
              <c:f>'0301435'!$Y$7</c:f>
              <c:strCache>
                <c:ptCount val="1"/>
                <c:pt idx="0">
                  <c:v>Grundpreis 2024</c:v>
                </c:pt>
              </c:strCache>
            </c:strRef>
          </c:tx>
          <c:spPr>
            <a:ln w="19050" cap="rnd">
              <a:solidFill>
                <a:srgbClr val="0077B6"/>
              </a:solidFill>
              <a:round/>
            </a:ln>
            <a:effectLst/>
          </c:spPr>
          <c:marker>
            <c:symbol val="circle"/>
            <c:size val="2"/>
            <c:spPr>
              <a:solidFill>
                <a:srgbClr val="66ADD3"/>
              </a:solidFill>
              <a:ln w="9525">
                <a:solidFill>
                  <a:srgbClr val="0070C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'0301435'!$C$24:$N$24</c:f>
              <c:numCache>
                <c:formatCode>0.00\ \ </c:formatCode>
                <c:ptCount val="12"/>
                <c:pt idx="0">
                  <c:v>43.937610032999999</c:v>
                </c:pt>
                <c:pt idx="1">
                  <c:v>44.155225754100002</c:v>
                </c:pt>
                <c:pt idx="2">
                  <c:v>44.211022834200001</c:v>
                </c:pt>
                <c:pt idx="3">
                  <c:v>44.352007882300001</c:v>
                </c:pt>
                <c:pt idx="4">
                  <c:v>44.428111714899998</c:v>
                </c:pt>
                <c:pt idx="5">
                  <c:v>44.578831876400002</c:v>
                </c:pt>
                <c:pt idx="6">
                  <c:v>44.988592633300001</c:v>
                </c:pt>
                <c:pt idx="7">
                  <c:v>45.414835269999998</c:v>
                </c:pt>
                <c:pt idx="8">
                  <c:v>46.3278532924</c:v>
                </c:pt>
                <c:pt idx="9">
                  <c:v>47.857247102599999</c:v>
                </c:pt>
                <c:pt idx="10">
                  <c:v>48.839320207699998</c:v>
                </c:pt>
              </c:numCache>
            </c:numRef>
          </c:val>
          <c:smooth val="0"/>
          <c:extLst>
            <c:ext xmlns:c16="http://schemas.microsoft.com/office/drawing/2014/chart" uri="{C3380CC4-5D6E-409C-BE32-E72D297353CC}">
              <c16:uniqueId val="{00000002-E198-4E66-9B32-AE0C199B66FA}"/>
            </c:ext>
          </c:extLst>
        </c:ser>
        <c:ser>
          <c:idx val="0"/>
          <c:order val="3"/>
          <c:tx>
            <c:strRef>
              <c:f>'0301435'!$Y$2</c:f>
              <c:strCache>
                <c:ptCount val="1"/>
                <c:pt idx="0">
                  <c:v>ab Hof tatsächlich 2023</c:v>
                </c:pt>
              </c:strCache>
            </c:strRef>
          </c:tx>
          <c:spPr>
            <a:ln w="19050" cap="rnd">
              <a:solidFill>
                <a:srgbClr val="005C45"/>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'0301435'!$C$25:$N$25</c:f>
              <c:numCache>
                <c:formatCode>0.00\ \ </c:formatCode>
                <c:ptCount val="12"/>
                <c:pt idx="0">
                  <c:v>59.957486654741601</c:v>
                </c:pt>
                <c:pt idx="1">
                  <c:v>56.813018866180101</c:v>
                </c:pt>
                <c:pt idx="2">
                  <c:v>54.212772102570703</c:v>
                </c:pt>
                <c:pt idx="3">
                  <c:v>51.381184839529901</c:v>
                </c:pt>
                <c:pt idx="4">
                  <c:v>49.974785879375403</c:v>
                </c:pt>
                <c:pt idx="5">
                  <c:v>46.373072553585899</c:v>
                </c:pt>
                <c:pt idx="6">
                  <c:v>44.8716843933855</c:v>
                </c:pt>
                <c:pt idx="7">
                  <c:v>45.075219361788101</c:v>
                </c:pt>
                <c:pt idx="8">
                  <c:v>45.644563417516103</c:v>
                </c:pt>
                <c:pt idx="9">
                  <c:v>47.153284850146399</c:v>
                </c:pt>
                <c:pt idx="10">
                  <c:v>48.312485649299802</c:v>
                </c:pt>
                <c:pt idx="11">
                  <c:v>48.663621309283599</c:v>
                </c:pt>
              </c:numCache>
            </c:numRef>
          </c:val>
          <c:smooth val="0"/>
          <c:extLst>
            <c:ext xmlns:c16="http://schemas.microsoft.com/office/drawing/2014/chart" uri="{C3380CC4-5D6E-409C-BE32-E72D297353CC}">
              <c16:uniqueId val="{00000003-E198-4E66-9B32-AE0C199B66FA}"/>
            </c:ext>
          </c:extLst>
        </c:ser>
        <c:ser>
          <c:idx val="3"/>
          <c:order val="4"/>
          <c:tx>
            <c:strRef>
              <c:f>'0301435'!$Y$5</c:f>
              <c:strCache>
                <c:ptCount val="1"/>
                <c:pt idx="0">
                  <c:v>ab Hof standardisiert 2023</c:v>
                </c:pt>
              </c:strCache>
            </c:strRef>
          </c:tx>
          <c:spPr>
            <a:ln w="19050" cap="rnd">
              <a:solidFill>
                <a:srgbClr val="66B692"/>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'0301435'!$C$27:$N$27</c:f>
              <c:numCache>
                <c:formatCode>0.00\ \ </c:formatCode>
                <c:ptCount val="12"/>
                <c:pt idx="0">
                  <c:v>58.541167092847303</c:v>
                </c:pt>
                <c:pt idx="1">
                  <c:v>55.391009743828199</c:v>
                </c:pt>
                <c:pt idx="2">
                  <c:v>53.037031431956301</c:v>
                </c:pt>
                <c:pt idx="3">
                  <c:v>50.259695398242499</c:v>
                </c:pt>
                <c:pt idx="4">
                  <c:v>49.260715332631797</c:v>
                </c:pt>
                <c:pt idx="5">
                  <c:v>46.012985169840597</c:v>
                </c:pt>
                <c:pt idx="6">
                  <c:v>44.674490132598301</c:v>
                </c:pt>
                <c:pt idx="7">
                  <c:v>44.746860712330701</c:v>
                </c:pt>
                <c:pt idx="8">
                  <c:v>45.009886520083299</c:v>
                </c:pt>
                <c:pt idx="9">
                  <c:v>45.772487102108201</c:v>
                </c:pt>
                <c:pt idx="10">
                  <c:v>46.2966363690375</c:v>
                </c:pt>
                <c:pt idx="11">
                  <c:v>46.5887541347712</c:v>
                </c:pt>
              </c:numCache>
            </c:numRef>
          </c:val>
          <c:smooth val="0"/>
          <c:extLst>
            <c:ext xmlns:c16="http://schemas.microsoft.com/office/drawing/2014/chart" uri="{C3380CC4-5D6E-409C-BE32-E72D297353CC}">
              <c16:uniqueId val="{00000004-E198-4E66-9B32-AE0C199B66FA}"/>
            </c:ext>
          </c:extLst>
        </c:ser>
        <c:dLbls>
          <c:showLegendKey val="0"/>
          <c:showVal val="0"/>
          <c:showCatName val="0"/>
          <c:showSerName val="0"/>
          <c:showPercent val="0"/>
          <c:showBubbleSize val="0"/>
        </c:dLbls>
        <c:marker val="1"/>
        <c:smooth val="0"/>
        <c:axId val="578100064"/>
        <c:axId val="578100720"/>
        <c:extLst>
          <c:ext xmlns:c15="http://schemas.microsoft.com/office/drawing/2012/chart" uri="{02D57815-91ED-43cb-92C2-25804820EDAC}">
            <c15:filteredLineSeries>
              <c15:ser>
                <c:idx val="5"/>
                <c:order val="5"/>
                <c:tx>
                  <c:strRef>
                    <c:extLst>
                      <c:ext uri="{02D57815-91ED-43cb-92C2-25804820EDAC}">
                        <c15:formulaRef>
                          <c15:sqref>'0301435'!$Y$8</c15:sqref>
                        </c15:formulaRef>
                      </c:ext>
                    </c:extLst>
                    <c:strCache>
                      <c:ptCount val="1"/>
                      <c:pt idx="0">
                        <c:v>Grundpreis 2023</c:v>
                      </c:pt>
                    </c:strCache>
                  </c:strRef>
                </c:tx>
                <c:spPr>
                  <a:ln w="19050" cap="rnd">
                    <a:solidFill>
                      <a:srgbClr val="66ADD3"/>
                    </a:solidFill>
                    <a:prstDash val="dash"/>
                    <a:round/>
                  </a:ln>
                  <a:effectLst/>
                </c:spPr>
                <c:marker>
                  <c:symbol val="none"/>
                </c:marker>
                <c:val>
                  <c:numRef>
                    <c:extLst>
                      <c:ext uri="{02D57815-91ED-43cb-92C2-25804820EDAC}">
                        <c15:formulaRef>
                          <c15:sqref>'0301435'!$C$23:$N$23</c15:sqref>
                        </c15:formulaRef>
                      </c:ext>
                    </c:extLst>
                    <c:numCache>
                      <c:formatCode>0.00\ \ </c:formatCode>
                      <c:ptCount val="12"/>
                    </c:numCache>
                  </c:numRef>
                </c:val>
                <c:smooth val="0"/>
                <c:extLst>
                  <c:ext xmlns:c16="http://schemas.microsoft.com/office/drawing/2014/chart" uri="{C3380CC4-5D6E-409C-BE32-E72D297353CC}">
                    <c16:uniqueId val="{00000005-E198-4E66-9B32-AE0C199B66FA}"/>
                  </c:ext>
                </c:extLst>
              </c15:ser>
            </c15:filteredLineSeries>
          </c:ext>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65"/>
          <c:min val="30"/>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Hessen / Rheinland-Pfalz / Saarland</a:t>
            </a:r>
          </a:p>
        </c:rich>
      </c:tx>
      <c:layout>
        <c:manualLayout>
          <c:xMode val="edge"/>
          <c:yMode val="edge"/>
          <c:x val="0.21733273682896653"/>
          <c:y val="6.2536618504895877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5925578213440008"/>
        </c:manualLayout>
      </c:layout>
      <c:lineChart>
        <c:grouping val="standard"/>
        <c:varyColors val="0"/>
        <c:ser>
          <c:idx val="1"/>
          <c:order val="0"/>
          <c:tx>
            <c:strRef>
              <c:f>'0301435'!$Y$1</c:f>
              <c:strCache>
                <c:ptCount val="1"/>
                <c:pt idx="0">
                  <c:v>ab Hof tatsächlich 2024</c:v>
                </c:pt>
              </c:strCache>
            </c:strRef>
          </c:tx>
          <c:spPr>
            <a:ln w="19050" cap="rnd">
              <a:solidFill>
                <a:srgbClr val="005C45"/>
              </a:solidFill>
              <a:round/>
            </a:ln>
            <a:effectLst/>
          </c:spPr>
          <c:marker>
            <c:symbol val="circle"/>
            <c:size val="2"/>
            <c:spPr>
              <a:solidFill>
                <a:srgbClr val="005C45"/>
              </a:solidFill>
              <a:ln w="9525">
                <a:no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'0301435'!$C$41:$N$41</c:f>
              <c:numCache>
                <c:formatCode>0.00\ \ </c:formatCode>
                <c:ptCount val="12"/>
                <c:pt idx="0">
                  <c:v>42.241624622099998</c:v>
                </c:pt>
                <c:pt idx="1">
                  <c:v>42.2236307067</c:v>
                </c:pt>
                <c:pt idx="2">
                  <c:v>43.448049029499998</c:v>
                </c:pt>
                <c:pt idx="3">
                  <c:v>43.439005098099997</c:v>
                </c:pt>
                <c:pt idx="4">
                  <c:v>43.110803858799997</c:v>
                </c:pt>
                <c:pt idx="5">
                  <c:v>43.491510511900003</c:v>
                </c:pt>
                <c:pt idx="6">
                  <c:v>43.537530676800003</c:v>
                </c:pt>
                <c:pt idx="7">
                  <c:v>44.354661223999997</c:v>
                </c:pt>
                <c:pt idx="8">
                  <c:v>46.2286991199</c:v>
                </c:pt>
                <c:pt idx="9">
                  <c:v>48.680696974100002</c:v>
                </c:pt>
                <c:pt idx="10">
                  <c:v>50.684048088300003</c:v>
                </c:pt>
              </c:numCache>
            </c:numRef>
          </c:val>
          <c:smooth val="0"/>
          <c:extLst>
            <c:ext xmlns:c16="http://schemas.microsoft.com/office/drawing/2014/chart" uri="{C3380CC4-5D6E-409C-BE32-E72D297353CC}">
              <c16:uniqueId val="{00000000-C463-4D4E-B290-46B8570437A3}"/>
            </c:ext>
          </c:extLst>
        </c:ser>
        <c:ser>
          <c:idx val="4"/>
          <c:order val="1"/>
          <c:tx>
            <c:strRef>
              <c:f>'0301435'!$Y$4</c:f>
              <c:strCache>
                <c:ptCount val="1"/>
                <c:pt idx="0">
                  <c:v>ab Hof standardisiert 2024</c:v>
                </c:pt>
              </c:strCache>
            </c:strRef>
          </c:tx>
          <c:spPr>
            <a:ln w="19050" cap="rnd">
              <a:solidFill>
                <a:srgbClr val="66B692"/>
              </a:solidFill>
              <a:round/>
            </a:ln>
            <a:effectLst/>
          </c:spPr>
          <c:marker>
            <c:symbol val="circle"/>
            <c:size val="2"/>
            <c:spPr>
              <a:solidFill>
                <a:schemeClr val="accent5"/>
              </a:solidFill>
              <a:ln w="9525">
                <a:solidFill>
                  <a:srgbClr val="92D05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'0301435'!$C$43:$N$43</c:f>
              <c:numCache>
                <c:formatCode>0.00\ \ </c:formatCode>
                <c:ptCount val="12"/>
                <c:pt idx="0">
                  <c:v>40.789931831700002</c:v>
                </c:pt>
                <c:pt idx="1">
                  <c:v>41.358985520799997</c:v>
                </c:pt>
                <c:pt idx="2">
                  <c:v>42.617332920700001</c:v>
                </c:pt>
                <c:pt idx="3">
                  <c:v>42.736032177299997</c:v>
                </c:pt>
                <c:pt idx="4">
                  <c:v>42.880751648</c:v>
                </c:pt>
                <c:pt idx="5">
                  <c:v>43.571526281899999</c:v>
                </c:pt>
                <c:pt idx="6">
                  <c:v>43.891575654100002</c:v>
                </c:pt>
                <c:pt idx="7">
                  <c:v>44.612229295799999</c:v>
                </c:pt>
                <c:pt idx="8">
                  <c:v>45.645090018700003</c:v>
                </c:pt>
                <c:pt idx="9">
                  <c:v>47.127609945099998</c:v>
                </c:pt>
                <c:pt idx="10">
                  <c:v>48.817622958100003</c:v>
                </c:pt>
              </c:numCache>
            </c:numRef>
          </c:val>
          <c:smooth val="0"/>
          <c:extLst>
            <c:ext xmlns:c16="http://schemas.microsoft.com/office/drawing/2014/chart" uri="{C3380CC4-5D6E-409C-BE32-E72D297353CC}">
              <c16:uniqueId val="{00000001-C463-4D4E-B290-46B8570437A3}"/>
            </c:ext>
          </c:extLst>
        </c:ser>
        <c:ser>
          <c:idx val="2"/>
          <c:order val="2"/>
          <c:tx>
            <c:strRef>
              <c:f>'0301435'!$Y$7</c:f>
              <c:strCache>
                <c:ptCount val="1"/>
                <c:pt idx="0">
                  <c:v>Grundpreis 2024</c:v>
                </c:pt>
              </c:strCache>
            </c:strRef>
          </c:tx>
          <c:spPr>
            <a:ln w="19050" cap="rnd">
              <a:solidFill>
                <a:srgbClr val="0077B6"/>
              </a:solidFill>
              <a:round/>
            </a:ln>
            <a:effectLst/>
          </c:spPr>
          <c:marker>
            <c:symbol val="circle"/>
            <c:size val="2"/>
            <c:spPr>
              <a:solidFill>
                <a:srgbClr val="66ADD3"/>
              </a:solidFill>
              <a:ln w="9525">
                <a:solidFill>
                  <a:srgbClr val="0070C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'0301435'!$C$39:$N$39</c:f>
              <c:numCache>
                <c:formatCode>0.00\ \ </c:formatCode>
                <c:ptCount val="12"/>
                <c:pt idx="0">
                  <c:v>39.134679444500001</c:v>
                </c:pt>
                <c:pt idx="1">
                  <c:v>39.670401576000003</c:v>
                </c:pt>
                <c:pt idx="2">
                  <c:v>40.870161416499997</c:v>
                </c:pt>
                <c:pt idx="3">
                  <c:v>40.953204899200003</c:v>
                </c:pt>
                <c:pt idx="4">
                  <c:v>41.144726534299998</c:v>
                </c:pt>
                <c:pt idx="5">
                  <c:v>41.848543035500001</c:v>
                </c:pt>
                <c:pt idx="6">
                  <c:v>42.194806216300002</c:v>
                </c:pt>
                <c:pt idx="7">
                  <c:v>42.955263136600003</c:v>
                </c:pt>
                <c:pt idx="8">
                  <c:v>43.977845592500003</c:v>
                </c:pt>
                <c:pt idx="9">
                  <c:v>45.372301323800002</c:v>
                </c:pt>
                <c:pt idx="10">
                  <c:v>46.973946199899999</c:v>
                </c:pt>
              </c:numCache>
            </c:numRef>
          </c:val>
          <c:smooth val="0"/>
          <c:extLst>
            <c:ext xmlns:c16="http://schemas.microsoft.com/office/drawing/2014/chart" uri="{C3380CC4-5D6E-409C-BE32-E72D297353CC}">
              <c16:uniqueId val="{00000002-C463-4D4E-B290-46B8570437A3}"/>
            </c:ext>
          </c:extLst>
        </c:ser>
        <c:ser>
          <c:idx val="0"/>
          <c:order val="3"/>
          <c:tx>
            <c:strRef>
              <c:f>'0301435'!$Y$2</c:f>
              <c:strCache>
                <c:ptCount val="1"/>
                <c:pt idx="0">
                  <c:v>ab Hof tatsächlich 2023</c:v>
                </c:pt>
              </c:strCache>
            </c:strRef>
          </c:tx>
          <c:spPr>
            <a:ln w="19050" cap="rnd">
              <a:solidFill>
                <a:srgbClr val="005C45"/>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'0301435'!$C$40:$N$40</c:f>
              <c:numCache>
                <c:formatCode>0.00\ \ </c:formatCode>
                <c:ptCount val="12"/>
                <c:pt idx="0">
                  <c:v>60.079135999828999</c:v>
                </c:pt>
                <c:pt idx="1">
                  <c:v>56.851970826488802</c:v>
                </c:pt>
                <c:pt idx="2">
                  <c:v>53.800161045141103</c:v>
                </c:pt>
                <c:pt idx="3">
                  <c:v>49.988237152521499</c:v>
                </c:pt>
                <c:pt idx="4">
                  <c:v>46.632849831505098</c:v>
                </c:pt>
                <c:pt idx="5">
                  <c:v>43.3054528024646</c:v>
                </c:pt>
                <c:pt idx="6">
                  <c:v>40.8901715474978</c:v>
                </c:pt>
                <c:pt idx="7">
                  <c:v>40.357551247099103</c:v>
                </c:pt>
                <c:pt idx="8">
                  <c:v>40.462776800801798</c:v>
                </c:pt>
                <c:pt idx="9">
                  <c:v>40.719629015688398</c:v>
                </c:pt>
                <c:pt idx="10">
                  <c:v>41.549660472846298</c:v>
                </c:pt>
                <c:pt idx="11">
                  <c:v>42.081859430160897</c:v>
                </c:pt>
              </c:numCache>
            </c:numRef>
          </c:val>
          <c:smooth val="0"/>
          <c:extLst>
            <c:ext xmlns:c16="http://schemas.microsoft.com/office/drawing/2014/chart" uri="{C3380CC4-5D6E-409C-BE32-E72D297353CC}">
              <c16:uniqueId val="{00000003-C463-4D4E-B290-46B8570437A3}"/>
            </c:ext>
          </c:extLst>
        </c:ser>
        <c:ser>
          <c:idx val="3"/>
          <c:order val="4"/>
          <c:tx>
            <c:strRef>
              <c:f>'0301435'!$Y$5</c:f>
              <c:strCache>
                <c:ptCount val="1"/>
                <c:pt idx="0">
                  <c:v>ab Hof standardisiert 2023</c:v>
                </c:pt>
              </c:strCache>
            </c:strRef>
          </c:tx>
          <c:spPr>
            <a:ln w="19050" cap="rnd">
              <a:solidFill>
                <a:srgbClr val="66B692"/>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'0301435'!$C$42:$N$42</c:f>
              <c:numCache>
                <c:formatCode>0.00\ \ </c:formatCode>
                <c:ptCount val="12"/>
                <c:pt idx="0">
                  <c:v>58.931839879888798</c:v>
                </c:pt>
                <c:pt idx="1">
                  <c:v>55.642362203155301</c:v>
                </c:pt>
                <c:pt idx="2">
                  <c:v>52.604364336768697</c:v>
                </c:pt>
                <c:pt idx="3">
                  <c:v>48.967145840877201</c:v>
                </c:pt>
                <c:pt idx="4">
                  <c:v>46.219615784402301</c:v>
                </c:pt>
                <c:pt idx="5">
                  <c:v>43.4458445008515</c:v>
                </c:pt>
                <c:pt idx="6">
                  <c:v>41.173003866019798</c:v>
                </c:pt>
                <c:pt idx="7">
                  <c:v>40.282281922823302</c:v>
                </c:pt>
                <c:pt idx="8">
                  <c:v>40.077721094692201</c:v>
                </c:pt>
                <c:pt idx="9">
                  <c:v>39.595816025149702</c:v>
                </c:pt>
                <c:pt idx="10">
                  <c:v>39.844206103888801</c:v>
                </c:pt>
                <c:pt idx="11">
                  <c:v>40.4216000694515</c:v>
                </c:pt>
              </c:numCache>
            </c:numRef>
          </c:val>
          <c:smooth val="0"/>
          <c:extLst>
            <c:ext xmlns:c16="http://schemas.microsoft.com/office/drawing/2014/chart" uri="{C3380CC4-5D6E-409C-BE32-E72D297353CC}">
              <c16:uniqueId val="{00000004-C463-4D4E-B290-46B8570437A3}"/>
            </c:ext>
          </c:extLst>
        </c:ser>
        <c:dLbls>
          <c:showLegendKey val="0"/>
          <c:showVal val="0"/>
          <c:showCatName val="0"/>
          <c:showSerName val="0"/>
          <c:showPercent val="0"/>
          <c:showBubbleSize val="0"/>
        </c:dLbls>
        <c:marker val="1"/>
        <c:smooth val="0"/>
        <c:axId val="578100064"/>
        <c:axId val="578100720"/>
        <c:extLst>
          <c:ext xmlns:c15="http://schemas.microsoft.com/office/drawing/2012/chart" uri="{02D57815-91ED-43cb-92C2-25804820EDAC}">
            <c15:filteredLineSeries>
              <c15:ser>
                <c:idx val="5"/>
                <c:order val="5"/>
                <c:tx>
                  <c:strRef>
                    <c:extLst>
                      <c:ext uri="{02D57815-91ED-43cb-92C2-25804820EDAC}">
                        <c15:formulaRef>
                          <c15:sqref>'0301435'!$Y$8</c15:sqref>
                        </c15:formulaRef>
                      </c:ext>
                    </c:extLst>
                    <c:strCache>
                      <c:ptCount val="1"/>
                      <c:pt idx="0">
                        <c:v>Grundpreis 2023</c:v>
                      </c:pt>
                    </c:strCache>
                  </c:strRef>
                </c:tx>
                <c:spPr>
                  <a:ln w="19050" cap="rnd">
                    <a:solidFill>
                      <a:srgbClr val="66ADD3"/>
                    </a:solidFill>
                    <a:prstDash val="dash"/>
                    <a:round/>
                  </a:ln>
                  <a:effectLst/>
                </c:spPr>
                <c:marker>
                  <c:symbol val="none"/>
                </c:marker>
                <c:val>
                  <c:numRef>
                    <c:extLst>
                      <c:ext uri="{02D57815-91ED-43cb-92C2-25804820EDAC}">
                        <c15:formulaRef>
                          <c15:sqref>'0301435'!$C$38:$N$38</c15:sqref>
                        </c15:formulaRef>
                      </c:ext>
                    </c:extLst>
                    <c:numCache>
                      <c:formatCode>0.00\ \ </c:formatCode>
                      <c:ptCount val="12"/>
                    </c:numCache>
                  </c:numRef>
                </c:val>
                <c:smooth val="0"/>
                <c:extLst>
                  <c:ext xmlns:c16="http://schemas.microsoft.com/office/drawing/2014/chart" uri="{C3380CC4-5D6E-409C-BE32-E72D297353CC}">
                    <c16:uniqueId val="{00000005-C463-4D4E-B290-46B8570437A3}"/>
                  </c:ext>
                </c:extLst>
              </c15:ser>
            </c15:filteredLineSeries>
          </c:ext>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65"/>
          <c:min val="30"/>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Niedersachsen / Bremen</a:t>
            </a:r>
          </a:p>
        </c:rich>
      </c:tx>
      <c:layout>
        <c:manualLayout>
          <c:xMode val="edge"/>
          <c:yMode val="edge"/>
          <c:x val="0.31425339044218198"/>
          <c:y val="5.9371633309301043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5925578213440008"/>
        </c:manualLayout>
      </c:layout>
      <c:lineChart>
        <c:grouping val="standard"/>
        <c:varyColors val="0"/>
        <c:ser>
          <c:idx val="1"/>
          <c:order val="0"/>
          <c:tx>
            <c:strRef>
              <c:f>'0301435'!$Y$1</c:f>
              <c:strCache>
                <c:ptCount val="1"/>
                <c:pt idx="0">
                  <c:v>ab Hof tatsächlich 2024</c:v>
                </c:pt>
              </c:strCache>
            </c:strRef>
          </c:tx>
          <c:spPr>
            <a:ln w="19050" cap="rnd">
              <a:solidFill>
                <a:srgbClr val="005C45"/>
              </a:solidFill>
              <a:round/>
            </a:ln>
            <a:effectLst/>
          </c:spPr>
          <c:marker>
            <c:symbol val="circle"/>
            <c:size val="2"/>
            <c:spPr>
              <a:solidFill>
                <a:srgbClr val="005C45"/>
              </a:solidFill>
              <a:ln w="9525">
                <a:no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'0301435'!$C$56:$N$56</c:f>
              <c:numCache>
                <c:formatCode>0.00\ \ </c:formatCode>
                <c:ptCount val="12"/>
                <c:pt idx="0">
                  <c:v>44.7374041705</c:v>
                </c:pt>
                <c:pt idx="1">
                  <c:v>44.523057081799998</c:v>
                </c:pt>
                <c:pt idx="2">
                  <c:v>44.837804460900003</c:v>
                </c:pt>
                <c:pt idx="3">
                  <c:v>44.537114805100003</c:v>
                </c:pt>
                <c:pt idx="4">
                  <c:v>44.449758863699998</c:v>
                </c:pt>
                <c:pt idx="5">
                  <c:v>44.7033528722</c:v>
                </c:pt>
                <c:pt idx="6">
                  <c:v>45.487222003200003</c:v>
                </c:pt>
                <c:pt idx="7">
                  <c:v>47.146971107500001</c:v>
                </c:pt>
                <c:pt idx="8">
                  <c:v>49.693019318499999</c:v>
                </c:pt>
                <c:pt idx="9">
                  <c:v>53.6786053063</c:v>
                </c:pt>
                <c:pt idx="10">
                  <c:v>55.897838329400003</c:v>
                </c:pt>
              </c:numCache>
            </c:numRef>
          </c:val>
          <c:smooth val="0"/>
          <c:extLst>
            <c:ext xmlns:c16="http://schemas.microsoft.com/office/drawing/2014/chart" uri="{C3380CC4-5D6E-409C-BE32-E72D297353CC}">
              <c16:uniqueId val="{00000000-5273-4FD1-9CD8-4003BBA8353A}"/>
            </c:ext>
          </c:extLst>
        </c:ser>
        <c:ser>
          <c:idx val="4"/>
          <c:order val="1"/>
          <c:tx>
            <c:strRef>
              <c:f>'0301435'!$Y$4</c:f>
              <c:strCache>
                <c:ptCount val="1"/>
                <c:pt idx="0">
                  <c:v>ab Hof standardisiert 2024</c:v>
                </c:pt>
              </c:strCache>
            </c:strRef>
          </c:tx>
          <c:spPr>
            <a:ln w="19050" cap="rnd">
              <a:solidFill>
                <a:srgbClr val="66B692"/>
              </a:solidFill>
              <a:round/>
            </a:ln>
            <a:effectLst/>
          </c:spPr>
          <c:marker>
            <c:symbol val="circle"/>
            <c:size val="2"/>
            <c:spPr>
              <a:solidFill>
                <a:schemeClr val="accent5"/>
              </a:solidFill>
              <a:ln w="9525">
                <a:solidFill>
                  <a:srgbClr val="92D05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'0301435'!$C$58:$N$58</c:f>
              <c:numCache>
                <c:formatCode>0.00\ \ </c:formatCode>
                <c:ptCount val="12"/>
                <c:pt idx="0">
                  <c:v>43.243183691799999</c:v>
                </c:pt>
                <c:pt idx="1">
                  <c:v>43.554286547799997</c:v>
                </c:pt>
                <c:pt idx="2">
                  <c:v>44.010964469599998</c:v>
                </c:pt>
                <c:pt idx="3">
                  <c:v>44.015593422999999</c:v>
                </c:pt>
                <c:pt idx="4">
                  <c:v>44.575017899899997</c:v>
                </c:pt>
                <c:pt idx="5">
                  <c:v>45.052750144999997</c:v>
                </c:pt>
                <c:pt idx="6">
                  <c:v>46.050150617200003</c:v>
                </c:pt>
                <c:pt idx="7">
                  <c:v>47.461655084900002</c:v>
                </c:pt>
                <c:pt idx="8">
                  <c:v>49.175448651499998</c:v>
                </c:pt>
                <c:pt idx="9">
                  <c:v>51.938763548099999</c:v>
                </c:pt>
                <c:pt idx="10">
                  <c:v>53.667174770800003</c:v>
                </c:pt>
              </c:numCache>
            </c:numRef>
          </c:val>
          <c:smooth val="0"/>
          <c:extLst>
            <c:ext xmlns:c16="http://schemas.microsoft.com/office/drawing/2014/chart" uri="{C3380CC4-5D6E-409C-BE32-E72D297353CC}">
              <c16:uniqueId val="{00000001-5273-4FD1-9CD8-4003BBA8353A}"/>
            </c:ext>
          </c:extLst>
        </c:ser>
        <c:ser>
          <c:idx val="2"/>
          <c:order val="2"/>
          <c:tx>
            <c:strRef>
              <c:f>'0301435'!$Y$7</c:f>
              <c:strCache>
                <c:ptCount val="1"/>
                <c:pt idx="0">
                  <c:v>Grundpreis 2024</c:v>
                </c:pt>
              </c:strCache>
            </c:strRef>
          </c:tx>
          <c:spPr>
            <a:ln w="19050" cap="rnd">
              <a:solidFill>
                <a:srgbClr val="0077B6"/>
              </a:solidFill>
              <a:round/>
            </a:ln>
            <a:effectLst/>
          </c:spPr>
          <c:marker>
            <c:symbol val="circle"/>
            <c:size val="2"/>
            <c:spPr>
              <a:solidFill>
                <a:srgbClr val="66ADD3"/>
              </a:solidFill>
              <a:ln w="9525">
                <a:solidFill>
                  <a:srgbClr val="0070C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'0301435'!$C$54:$N$54</c:f>
              <c:numCache>
                <c:formatCode>0.00\ \ </c:formatCode>
                <c:ptCount val="12"/>
                <c:pt idx="0">
                  <c:v>42.455998837300001</c:v>
                </c:pt>
                <c:pt idx="1">
                  <c:v>42.781125473000003</c:v>
                </c:pt>
                <c:pt idx="2">
                  <c:v>43.239873245799998</c:v>
                </c:pt>
                <c:pt idx="3">
                  <c:v>43.230649451300003</c:v>
                </c:pt>
                <c:pt idx="4">
                  <c:v>43.780126231499999</c:v>
                </c:pt>
                <c:pt idx="5">
                  <c:v>44.2746026509</c:v>
                </c:pt>
                <c:pt idx="6">
                  <c:v>45.2991365894</c:v>
                </c:pt>
                <c:pt idx="7">
                  <c:v>46.734786098699999</c:v>
                </c:pt>
                <c:pt idx="8">
                  <c:v>48.452976895500001</c:v>
                </c:pt>
                <c:pt idx="9">
                  <c:v>51.176237017699997</c:v>
                </c:pt>
                <c:pt idx="10">
                  <c:v>52.873207791399999</c:v>
                </c:pt>
              </c:numCache>
            </c:numRef>
          </c:val>
          <c:smooth val="0"/>
          <c:extLst>
            <c:ext xmlns:c16="http://schemas.microsoft.com/office/drawing/2014/chart" uri="{C3380CC4-5D6E-409C-BE32-E72D297353CC}">
              <c16:uniqueId val="{00000002-5273-4FD1-9CD8-4003BBA8353A}"/>
            </c:ext>
          </c:extLst>
        </c:ser>
        <c:ser>
          <c:idx val="0"/>
          <c:order val="3"/>
          <c:tx>
            <c:strRef>
              <c:f>'0301435'!$Y$2</c:f>
              <c:strCache>
                <c:ptCount val="1"/>
                <c:pt idx="0">
                  <c:v>ab Hof tatsächlich 2023</c:v>
                </c:pt>
              </c:strCache>
            </c:strRef>
          </c:tx>
          <c:spPr>
            <a:ln w="19050" cap="rnd">
              <a:solidFill>
                <a:srgbClr val="005C45"/>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'0301435'!$C$55:$N$55</c:f>
              <c:numCache>
                <c:formatCode>0.00\ \ </c:formatCode>
                <c:ptCount val="12"/>
                <c:pt idx="0">
                  <c:v>57.002625414077499</c:v>
                </c:pt>
                <c:pt idx="1">
                  <c:v>51.009494558722501</c:v>
                </c:pt>
                <c:pt idx="2">
                  <c:v>45.377050611477898</c:v>
                </c:pt>
                <c:pt idx="3">
                  <c:v>42.870532030669402</c:v>
                </c:pt>
                <c:pt idx="4">
                  <c:v>40.549877565213599</c:v>
                </c:pt>
                <c:pt idx="5">
                  <c:v>39.042463032885003</c:v>
                </c:pt>
                <c:pt idx="6">
                  <c:v>38.434128943644701</c:v>
                </c:pt>
                <c:pt idx="7">
                  <c:v>38.706716902736702</c:v>
                </c:pt>
                <c:pt idx="8">
                  <c:v>38.896464970306198</c:v>
                </c:pt>
                <c:pt idx="9">
                  <c:v>40.898988876836597</c:v>
                </c:pt>
                <c:pt idx="10">
                  <c:v>42.409856939256599</c:v>
                </c:pt>
                <c:pt idx="11">
                  <c:v>44.140165793517603</c:v>
                </c:pt>
              </c:numCache>
            </c:numRef>
          </c:val>
          <c:smooth val="0"/>
          <c:extLst>
            <c:ext xmlns:c16="http://schemas.microsoft.com/office/drawing/2014/chart" uri="{C3380CC4-5D6E-409C-BE32-E72D297353CC}">
              <c16:uniqueId val="{00000003-5273-4FD1-9CD8-4003BBA8353A}"/>
            </c:ext>
          </c:extLst>
        </c:ser>
        <c:ser>
          <c:idx val="3"/>
          <c:order val="4"/>
          <c:tx>
            <c:strRef>
              <c:f>'0301435'!$Y$5</c:f>
              <c:strCache>
                <c:ptCount val="1"/>
                <c:pt idx="0">
                  <c:v>ab Hof standardisiert 2023</c:v>
                </c:pt>
              </c:strCache>
            </c:strRef>
          </c:tx>
          <c:spPr>
            <a:ln w="19050" cap="rnd">
              <a:solidFill>
                <a:srgbClr val="66B692"/>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'0301435'!$C$57:$N$57</c:f>
              <c:numCache>
                <c:formatCode>0.00\ \ </c:formatCode>
                <c:ptCount val="12"/>
                <c:pt idx="0">
                  <c:v>55.794927913561601</c:v>
                </c:pt>
                <c:pt idx="1">
                  <c:v>49.7941931943393</c:v>
                </c:pt>
                <c:pt idx="2">
                  <c:v>44.195309820469198</c:v>
                </c:pt>
                <c:pt idx="3">
                  <c:v>41.963124792720301</c:v>
                </c:pt>
                <c:pt idx="4">
                  <c:v>40.226311344773002</c:v>
                </c:pt>
                <c:pt idx="5">
                  <c:v>39.338777197116897</c:v>
                </c:pt>
                <c:pt idx="6">
                  <c:v>38.855243511936898</c:v>
                </c:pt>
                <c:pt idx="7">
                  <c:v>38.735515668239501</c:v>
                </c:pt>
                <c:pt idx="8">
                  <c:v>38.628752855429198</c:v>
                </c:pt>
                <c:pt idx="9">
                  <c:v>39.694557570984401</c:v>
                </c:pt>
                <c:pt idx="10">
                  <c:v>40.531604896052499</c:v>
                </c:pt>
                <c:pt idx="11">
                  <c:v>42.271977978067603</c:v>
                </c:pt>
              </c:numCache>
            </c:numRef>
          </c:val>
          <c:smooth val="0"/>
          <c:extLst>
            <c:ext xmlns:c16="http://schemas.microsoft.com/office/drawing/2014/chart" uri="{C3380CC4-5D6E-409C-BE32-E72D297353CC}">
              <c16:uniqueId val="{00000004-5273-4FD1-9CD8-4003BBA8353A}"/>
            </c:ext>
          </c:extLst>
        </c:ser>
        <c:dLbls>
          <c:showLegendKey val="0"/>
          <c:showVal val="0"/>
          <c:showCatName val="0"/>
          <c:showSerName val="0"/>
          <c:showPercent val="0"/>
          <c:showBubbleSize val="0"/>
        </c:dLbls>
        <c:marker val="1"/>
        <c:smooth val="0"/>
        <c:axId val="578100064"/>
        <c:axId val="578100720"/>
        <c:extLst>
          <c:ext xmlns:c15="http://schemas.microsoft.com/office/drawing/2012/chart" uri="{02D57815-91ED-43cb-92C2-25804820EDAC}">
            <c15:filteredLineSeries>
              <c15:ser>
                <c:idx val="5"/>
                <c:order val="5"/>
                <c:tx>
                  <c:strRef>
                    <c:extLst>
                      <c:ext uri="{02D57815-91ED-43cb-92C2-25804820EDAC}">
                        <c15:formulaRef>
                          <c15:sqref>'0301435'!$Y$8</c15:sqref>
                        </c15:formulaRef>
                      </c:ext>
                    </c:extLst>
                    <c:strCache>
                      <c:ptCount val="1"/>
                      <c:pt idx="0">
                        <c:v>Grundpreis 2023</c:v>
                      </c:pt>
                    </c:strCache>
                  </c:strRef>
                </c:tx>
                <c:spPr>
                  <a:ln w="19050" cap="rnd">
                    <a:solidFill>
                      <a:srgbClr val="66ADD3"/>
                    </a:solidFill>
                    <a:prstDash val="dash"/>
                    <a:round/>
                  </a:ln>
                  <a:effectLst/>
                </c:spPr>
                <c:marker>
                  <c:symbol val="none"/>
                </c:marker>
                <c:val>
                  <c:numRef>
                    <c:extLst>
                      <c:ext uri="{02D57815-91ED-43cb-92C2-25804820EDAC}">
                        <c15:formulaRef>
                          <c15:sqref>'0301435'!$C$53:$N$53</c15:sqref>
                        </c15:formulaRef>
                      </c:ext>
                    </c:extLst>
                    <c:numCache>
                      <c:formatCode>0.00\ \ </c:formatCode>
                      <c:ptCount val="12"/>
                    </c:numCache>
                  </c:numRef>
                </c:val>
                <c:smooth val="0"/>
                <c:extLst>
                  <c:ext xmlns:c16="http://schemas.microsoft.com/office/drawing/2014/chart" uri="{C3380CC4-5D6E-409C-BE32-E72D297353CC}">
                    <c16:uniqueId val="{00000005-5273-4FD1-9CD8-4003BBA8353A}"/>
                  </c:ext>
                </c:extLst>
              </c15:ser>
            </c15:filteredLineSeries>
          </c:ext>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65"/>
          <c:min val="30"/>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Nordrhein-Westfalen</a:t>
            </a:r>
          </a:p>
        </c:rich>
      </c:tx>
      <c:layout>
        <c:manualLayout>
          <c:xMode val="edge"/>
          <c:yMode val="edge"/>
          <c:x val="0.31425339044218198"/>
          <c:y val="5.9371633309301043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5925578213440008"/>
        </c:manualLayout>
      </c:layout>
      <c:lineChart>
        <c:grouping val="standard"/>
        <c:varyColors val="0"/>
        <c:ser>
          <c:idx val="1"/>
          <c:order val="0"/>
          <c:tx>
            <c:strRef>
              <c:f>'0301435'!$Y$1</c:f>
              <c:strCache>
                <c:ptCount val="1"/>
                <c:pt idx="0">
                  <c:v>ab Hof tatsächlich 2024</c:v>
                </c:pt>
              </c:strCache>
            </c:strRef>
          </c:tx>
          <c:spPr>
            <a:ln w="19050" cap="rnd">
              <a:solidFill>
                <a:srgbClr val="005C45"/>
              </a:solidFill>
              <a:round/>
            </a:ln>
            <a:effectLst/>
          </c:spPr>
          <c:marker>
            <c:symbol val="circle"/>
            <c:size val="2"/>
            <c:spPr>
              <a:solidFill>
                <a:srgbClr val="005C45"/>
              </a:solidFill>
              <a:ln w="9525">
                <a:no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'0301435'!$C$71:$N$71</c:f>
              <c:numCache>
                <c:formatCode>0.00\ \ </c:formatCode>
                <c:ptCount val="12"/>
                <c:pt idx="0">
                  <c:v>43.721304834199998</c:v>
                </c:pt>
                <c:pt idx="1">
                  <c:v>43.7319995533</c:v>
                </c:pt>
                <c:pt idx="2">
                  <c:v>44.526013734499998</c:v>
                </c:pt>
                <c:pt idx="3">
                  <c:v>44.441709761200002</c:v>
                </c:pt>
                <c:pt idx="4">
                  <c:v>44.0970298238</c:v>
                </c:pt>
                <c:pt idx="5">
                  <c:v>44.592812488</c:v>
                </c:pt>
                <c:pt idx="6">
                  <c:v>44.868995947800002</c:v>
                </c:pt>
                <c:pt idx="7">
                  <c:v>45.846392694499997</c:v>
                </c:pt>
                <c:pt idx="8">
                  <c:v>47.962773246499999</c:v>
                </c:pt>
                <c:pt idx="9">
                  <c:v>51.154639813400003</c:v>
                </c:pt>
                <c:pt idx="10">
                  <c:v>53.5030450601</c:v>
                </c:pt>
              </c:numCache>
            </c:numRef>
          </c:val>
          <c:smooth val="0"/>
          <c:extLst>
            <c:ext xmlns:c16="http://schemas.microsoft.com/office/drawing/2014/chart" uri="{C3380CC4-5D6E-409C-BE32-E72D297353CC}">
              <c16:uniqueId val="{00000000-0B12-40DD-BDDB-F43089F845DE}"/>
            </c:ext>
          </c:extLst>
        </c:ser>
        <c:ser>
          <c:idx val="4"/>
          <c:order val="1"/>
          <c:tx>
            <c:strRef>
              <c:f>'0301435'!$Y$4</c:f>
              <c:strCache>
                <c:ptCount val="1"/>
                <c:pt idx="0">
                  <c:v>ab Hof standardisiert 2024</c:v>
                </c:pt>
              </c:strCache>
            </c:strRef>
          </c:tx>
          <c:spPr>
            <a:ln w="19050" cap="rnd">
              <a:solidFill>
                <a:srgbClr val="66B692"/>
              </a:solidFill>
              <a:round/>
            </a:ln>
            <a:effectLst/>
          </c:spPr>
          <c:marker>
            <c:symbol val="circle"/>
            <c:size val="2"/>
            <c:spPr>
              <a:solidFill>
                <a:schemeClr val="accent5"/>
              </a:solidFill>
              <a:ln w="9525">
                <a:solidFill>
                  <a:srgbClr val="92D05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'0301435'!$C$73:$N$73</c:f>
              <c:numCache>
                <c:formatCode>0.00\ \ </c:formatCode>
                <c:ptCount val="12"/>
                <c:pt idx="0">
                  <c:v>42.185824488000002</c:v>
                </c:pt>
                <c:pt idx="1">
                  <c:v>42.770962768099999</c:v>
                </c:pt>
                <c:pt idx="2">
                  <c:v>43.705188219900002</c:v>
                </c:pt>
                <c:pt idx="3">
                  <c:v>43.770426280199999</c:v>
                </c:pt>
                <c:pt idx="4">
                  <c:v>43.992086176599997</c:v>
                </c:pt>
                <c:pt idx="5">
                  <c:v>44.730396980000002</c:v>
                </c:pt>
                <c:pt idx="6">
                  <c:v>45.277687075099998</c:v>
                </c:pt>
                <c:pt idx="7">
                  <c:v>46.176616214900001</c:v>
                </c:pt>
                <c:pt idx="8">
                  <c:v>47.468091915499997</c:v>
                </c:pt>
                <c:pt idx="9">
                  <c:v>49.558238991400003</c:v>
                </c:pt>
                <c:pt idx="10">
                  <c:v>51.418433109299997</c:v>
                </c:pt>
              </c:numCache>
            </c:numRef>
          </c:val>
          <c:smooth val="0"/>
          <c:extLst>
            <c:ext xmlns:c16="http://schemas.microsoft.com/office/drawing/2014/chart" uri="{C3380CC4-5D6E-409C-BE32-E72D297353CC}">
              <c16:uniqueId val="{00000001-0B12-40DD-BDDB-F43089F845DE}"/>
            </c:ext>
          </c:extLst>
        </c:ser>
        <c:ser>
          <c:idx val="2"/>
          <c:order val="2"/>
          <c:tx>
            <c:strRef>
              <c:f>'0301435'!$Y$7</c:f>
              <c:strCache>
                <c:ptCount val="1"/>
                <c:pt idx="0">
                  <c:v>Grundpreis 2024</c:v>
                </c:pt>
              </c:strCache>
            </c:strRef>
          </c:tx>
          <c:spPr>
            <a:ln w="19050" cap="rnd">
              <a:solidFill>
                <a:srgbClr val="0077B6"/>
              </a:solidFill>
              <a:round/>
            </a:ln>
            <a:effectLst/>
          </c:spPr>
          <c:marker>
            <c:symbol val="circle"/>
            <c:size val="2"/>
            <c:spPr>
              <a:solidFill>
                <a:srgbClr val="66ADD3"/>
              </a:solidFill>
              <a:ln w="9525">
                <a:solidFill>
                  <a:srgbClr val="0070C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'0301435'!$C$69:$N$69</c:f>
              <c:numCache>
                <c:formatCode>0.00\ \ </c:formatCode>
                <c:ptCount val="12"/>
                <c:pt idx="0">
                  <c:v>39.446825663600002</c:v>
                </c:pt>
                <c:pt idx="1">
                  <c:v>40.036204510099999</c:v>
                </c:pt>
                <c:pt idx="2">
                  <c:v>40.928497353899999</c:v>
                </c:pt>
                <c:pt idx="3">
                  <c:v>40.9816645915</c:v>
                </c:pt>
                <c:pt idx="4">
                  <c:v>41.264917944300002</c:v>
                </c:pt>
                <c:pt idx="5">
                  <c:v>42.021516196999997</c:v>
                </c:pt>
                <c:pt idx="6">
                  <c:v>42.632484278900002</c:v>
                </c:pt>
                <c:pt idx="7">
                  <c:v>43.558918913200003</c:v>
                </c:pt>
                <c:pt idx="8">
                  <c:v>44.8041905324</c:v>
                </c:pt>
                <c:pt idx="9">
                  <c:v>46.7400019301</c:v>
                </c:pt>
                <c:pt idx="10">
                  <c:v>48.538628211000002</c:v>
                </c:pt>
              </c:numCache>
            </c:numRef>
          </c:val>
          <c:smooth val="0"/>
          <c:extLst>
            <c:ext xmlns:c16="http://schemas.microsoft.com/office/drawing/2014/chart" uri="{C3380CC4-5D6E-409C-BE32-E72D297353CC}">
              <c16:uniqueId val="{00000002-0B12-40DD-BDDB-F43089F845DE}"/>
            </c:ext>
          </c:extLst>
        </c:ser>
        <c:ser>
          <c:idx val="0"/>
          <c:order val="3"/>
          <c:tx>
            <c:strRef>
              <c:f>'0301435'!$Y$2</c:f>
              <c:strCache>
                <c:ptCount val="1"/>
                <c:pt idx="0">
                  <c:v>ab Hof tatsächlich 2023</c:v>
                </c:pt>
              </c:strCache>
            </c:strRef>
          </c:tx>
          <c:spPr>
            <a:ln w="19050" cap="rnd">
              <a:solidFill>
                <a:srgbClr val="005C45"/>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'0301435'!$C$70:$N$70</c:f>
              <c:numCache>
                <c:formatCode>0.00\ \ </c:formatCode>
                <c:ptCount val="12"/>
                <c:pt idx="0">
                  <c:v>59.179738889875203</c:v>
                </c:pt>
                <c:pt idx="1">
                  <c:v>54.926509546397199</c:v>
                </c:pt>
                <c:pt idx="2">
                  <c:v>50.166105649103898</c:v>
                </c:pt>
                <c:pt idx="3">
                  <c:v>46.020237507226099</c:v>
                </c:pt>
                <c:pt idx="4">
                  <c:v>42.436618898599903</c:v>
                </c:pt>
                <c:pt idx="5">
                  <c:v>39.836722294513102</c:v>
                </c:pt>
                <c:pt idx="6">
                  <c:v>38.659283246141001</c:v>
                </c:pt>
                <c:pt idx="7">
                  <c:v>38.820199559143198</c:v>
                </c:pt>
                <c:pt idx="8">
                  <c:v>38.702775865385902</c:v>
                </c:pt>
                <c:pt idx="9">
                  <c:v>39.348711188351601</c:v>
                </c:pt>
                <c:pt idx="10">
                  <c:v>40.668660143534296</c:v>
                </c:pt>
                <c:pt idx="11">
                  <c:v>42.036245016683097</c:v>
                </c:pt>
              </c:numCache>
            </c:numRef>
          </c:val>
          <c:smooth val="0"/>
          <c:extLst>
            <c:ext xmlns:c16="http://schemas.microsoft.com/office/drawing/2014/chart" uri="{C3380CC4-5D6E-409C-BE32-E72D297353CC}">
              <c16:uniqueId val="{00000003-0B12-40DD-BDDB-F43089F845DE}"/>
            </c:ext>
          </c:extLst>
        </c:ser>
        <c:ser>
          <c:idx val="3"/>
          <c:order val="4"/>
          <c:tx>
            <c:strRef>
              <c:f>'0301435'!$Y$5</c:f>
              <c:strCache>
                <c:ptCount val="1"/>
                <c:pt idx="0">
                  <c:v>ab Hof standardisiert 2023</c:v>
                </c:pt>
              </c:strCache>
            </c:strRef>
          </c:tx>
          <c:spPr>
            <a:ln w="19050" cap="rnd">
              <a:solidFill>
                <a:srgbClr val="66B692"/>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'0301435'!$C$72:$N$72</c:f>
              <c:numCache>
                <c:formatCode>0.00\ \ </c:formatCode>
                <c:ptCount val="12"/>
                <c:pt idx="0">
                  <c:v>57.722885967286103</c:v>
                </c:pt>
                <c:pt idx="1">
                  <c:v>53.449018465778202</c:v>
                </c:pt>
                <c:pt idx="2">
                  <c:v>48.7226044115259</c:v>
                </c:pt>
                <c:pt idx="3">
                  <c:v>44.868802103300801</c:v>
                </c:pt>
                <c:pt idx="4">
                  <c:v>41.9948403273265</c:v>
                </c:pt>
                <c:pt idx="5">
                  <c:v>40.028070311924097</c:v>
                </c:pt>
                <c:pt idx="6">
                  <c:v>38.9340962830032</c:v>
                </c:pt>
                <c:pt idx="7">
                  <c:v>38.700999391990202</c:v>
                </c:pt>
                <c:pt idx="8">
                  <c:v>38.370901543922599</c:v>
                </c:pt>
                <c:pt idx="9">
                  <c:v>38.301565569446701</c:v>
                </c:pt>
                <c:pt idx="10">
                  <c:v>38.913863305486402</c:v>
                </c:pt>
                <c:pt idx="11">
                  <c:v>40.282034011347697</c:v>
                </c:pt>
              </c:numCache>
            </c:numRef>
          </c:val>
          <c:smooth val="0"/>
          <c:extLst>
            <c:ext xmlns:c16="http://schemas.microsoft.com/office/drawing/2014/chart" uri="{C3380CC4-5D6E-409C-BE32-E72D297353CC}">
              <c16:uniqueId val="{00000004-0B12-40DD-BDDB-F43089F845DE}"/>
            </c:ext>
          </c:extLst>
        </c:ser>
        <c:dLbls>
          <c:showLegendKey val="0"/>
          <c:showVal val="0"/>
          <c:showCatName val="0"/>
          <c:showSerName val="0"/>
          <c:showPercent val="0"/>
          <c:showBubbleSize val="0"/>
        </c:dLbls>
        <c:marker val="1"/>
        <c:smooth val="0"/>
        <c:axId val="578100064"/>
        <c:axId val="578100720"/>
        <c:extLst>
          <c:ext xmlns:c15="http://schemas.microsoft.com/office/drawing/2012/chart" uri="{02D57815-91ED-43cb-92C2-25804820EDAC}">
            <c15:filteredLineSeries>
              <c15:ser>
                <c:idx val="5"/>
                <c:order val="5"/>
                <c:tx>
                  <c:strRef>
                    <c:extLst>
                      <c:ext uri="{02D57815-91ED-43cb-92C2-25804820EDAC}">
                        <c15:formulaRef>
                          <c15:sqref>'0301435'!$Y$8</c15:sqref>
                        </c15:formulaRef>
                      </c:ext>
                    </c:extLst>
                    <c:strCache>
                      <c:ptCount val="1"/>
                      <c:pt idx="0">
                        <c:v>Grundpreis 2023</c:v>
                      </c:pt>
                    </c:strCache>
                  </c:strRef>
                </c:tx>
                <c:spPr>
                  <a:ln w="19050" cap="rnd">
                    <a:solidFill>
                      <a:srgbClr val="66ADD3"/>
                    </a:solidFill>
                    <a:prstDash val="dash"/>
                    <a:round/>
                  </a:ln>
                  <a:effectLst/>
                </c:spPr>
                <c:marker>
                  <c:symbol val="none"/>
                </c:marker>
                <c:val>
                  <c:numRef>
                    <c:extLst>
                      <c:ext uri="{02D57815-91ED-43cb-92C2-25804820EDAC}">
                        <c15:formulaRef>
                          <c15:sqref>'0301435'!$C$68:$N$68</c15:sqref>
                        </c15:formulaRef>
                      </c:ext>
                    </c:extLst>
                    <c:numCache>
                      <c:formatCode>0.00\ \ </c:formatCode>
                      <c:ptCount val="12"/>
                    </c:numCache>
                  </c:numRef>
                </c:val>
                <c:smooth val="0"/>
                <c:extLst>
                  <c:ext xmlns:c16="http://schemas.microsoft.com/office/drawing/2014/chart" uri="{C3380CC4-5D6E-409C-BE32-E72D297353CC}">
                    <c16:uniqueId val="{00000005-0B12-40DD-BDDB-F43089F845DE}"/>
                  </c:ext>
                </c:extLst>
              </c15:ser>
            </c15:filteredLineSeries>
          </c:ext>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65"/>
          <c:min val="30"/>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Schleswig-Holstein / Hamburg</a:t>
            </a:r>
          </a:p>
        </c:rich>
      </c:tx>
      <c:layout>
        <c:manualLayout>
          <c:xMode val="edge"/>
          <c:yMode val="edge"/>
          <c:x val="0.31425339044218198"/>
          <c:y val="5.9371633309301043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5925578213440008"/>
        </c:manualLayout>
      </c:layout>
      <c:lineChart>
        <c:grouping val="standard"/>
        <c:varyColors val="0"/>
        <c:ser>
          <c:idx val="1"/>
          <c:order val="0"/>
          <c:tx>
            <c:strRef>
              <c:f>'0301435'!$Y$1</c:f>
              <c:strCache>
                <c:ptCount val="1"/>
                <c:pt idx="0">
                  <c:v>ab Hof tatsächlich 2024</c:v>
                </c:pt>
              </c:strCache>
            </c:strRef>
          </c:tx>
          <c:spPr>
            <a:ln w="19050" cap="rnd">
              <a:solidFill>
                <a:srgbClr val="005C45"/>
              </a:solidFill>
              <a:round/>
            </a:ln>
            <a:effectLst/>
          </c:spPr>
          <c:marker>
            <c:symbol val="circle"/>
            <c:size val="2"/>
            <c:spPr>
              <a:solidFill>
                <a:srgbClr val="005C45"/>
              </a:solidFill>
              <a:ln w="9525">
                <a:no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'0301435'!$C$86:$N$86</c:f>
              <c:numCache>
                <c:formatCode>0.00\ \ </c:formatCode>
                <c:ptCount val="12"/>
                <c:pt idx="0">
                  <c:v>43.595495168500001</c:v>
                </c:pt>
                <c:pt idx="1">
                  <c:v>43.455566446699997</c:v>
                </c:pt>
                <c:pt idx="2">
                  <c:v>43.759419458799997</c:v>
                </c:pt>
                <c:pt idx="3">
                  <c:v>43.482160864100003</c:v>
                </c:pt>
                <c:pt idx="4">
                  <c:v>43.141518280299998</c:v>
                </c:pt>
                <c:pt idx="5">
                  <c:v>43.733977443400001</c:v>
                </c:pt>
                <c:pt idx="6">
                  <c:v>44.533160232699998</c:v>
                </c:pt>
                <c:pt idx="7">
                  <c:v>46.389004005099999</c:v>
                </c:pt>
                <c:pt idx="8">
                  <c:v>48.957230623000001</c:v>
                </c:pt>
                <c:pt idx="9">
                  <c:v>52.999870076299999</c:v>
                </c:pt>
                <c:pt idx="10">
                  <c:v>55.629111914500001</c:v>
                </c:pt>
              </c:numCache>
            </c:numRef>
          </c:val>
          <c:smooth val="0"/>
          <c:extLst>
            <c:ext xmlns:c16="http://schemas.microsoft.com/office/drawing/2014/chart" uri="{C3380CC4-5D6E-409C-BE32-E72D297353CC}">
              <c16:uniqueId val="{00000000-A080-4769-B8AA-117506B41414}"/>
            </c:ext>
          </c:extLst>
        </c:ser>
        <c:ser>
          <c:idx val="4"/>
          <c:order val="1"/>
          <c:tx>
            <c:strRef>
              <c:f>'0301435'!$Y$4</c:f>
              <c:strCache>
                <c:ptCount val="1"/>
                <c:pt idx="0">
                  <c:v>ab Hof standardisiert 2024</c:v>
                </c:pt>
              </c:strCache>
            </c:strRef>
          </c:tx>
          <c:spPr>
            <a:ln w="19050" cap="rnd">
              <a:solidFill>
                <a:srgbClr val="66B692"/>
              </a:solidFill>
              <a:round/>
            </a:ln>
            <a:effectLst/>
          </c:spPr>
          <c:marker>
            <c:symbol val="circle"/>
            <c:size val="2"/>
            <c:spPr>
              <a:solidFill>
                <a:schemeClr val="accent5"/>
              </a:solidFill>
              <a:ln w="9525">
                <a:solidFill>
                  <a:srgbClr val="92D05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'0301435'!$C$88:$N$88</c:f>
              <c:numCache>
                <c:formatCode>0.00\ \ </c:formatCode>
                <c:ptCount val="12"/>
                <c:pt idx="0">
                  <c:v>42.394650362100002</c:v>
                </c:pt>
                <c:pt idx="1">
                  <c:v>42.5235806401</c:v>
                </c:pt>
                <c:pt idx="2">
                  <c:v>42.896560022499997</c:v>
                </c:pt>
                <c:pt idx="3">
                  <c:v>42.92310621</c:v>
                </c:pt>
                <c:pt idx="4">
                  <c:v>43.125535644400003</c:v>
                </c:pt>
                <c:pt idx="5">
                  <c:v>43.881715428900002</c:v>
                </c:pt>
                <c:pt idx="6">
                  <c:v>44.830602472599999</c:v>
                </c:pt>
                <c:pt idx="7">
                  <c:v>46.520289063600003</c:v>
                </c:pt>
                <c:pt idx="8">
                  <c:v>48.586429368399997</c:v>
                </c:pt>
                <c:pt idx="9">
                  <c:v>51.702426120399998</c:v>
                </c:pt>
                <c:pt idx="10">
                  <c:v>54.027052916000002</c:v>
                </c:pt>
              </c:numCache>
            </c:numRef>
          </c:val>
          <c:smooth val="0"/>
          <c:extLst>
            <c:ext xmlns:c16="http://schemas.microsoft.com/office/drawing/2014/chart" uri="{C3380CC4-5D6E-409C-BE32-E72D297353CC}">
              <c16:uniqueId val="{00000001-A080-4769-B8AA-117506B41414}"/>
            </c:ext>
          </c:extLst>
        </c:ser>
        <c:ser>
          <c:idx val="2"/>
          <c:order val="2"/>
          <c:tx>
            <c:strRef>
              <c:f>'0301435'!$Y$7</c:f>
              <c:strCache>
                <c:ptCount val="1"/>
                <c:pt idx="0">
                  <c:v>Grundpreis 2024</c:v>
                </c:pt>
              </c:strCache>
            </c:strRef>
          </c:tx>
          <c:spPr>
            <a:ln w="19050" cap="rnd">
              <a:solidFill>
                <a:srgbClr val="0077B6"/>
              </a:solidFill>
              <a:round/>
            </a:ln>
            <a:effectLst/>
          </c:spPr>
          <c:marker>
            <c:symbol val="circle"/>
            <c:size val="2"/>
            <c:spPr>
              <a:solidFill>
                <a:srgbClr val="66ADD3"/>
              </a:solidFill>
              <a:ln w="9525">
                <a:solidFill>
                  <a:srgbClr val="0070C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'0301435'!$C$84:$N$84</c:f>
              <c:numCache>
                <c:formatCode>0.00\ \ </c:formatCode>
                <c:ptCount val="12"/>
                <c:pt idx="0">
                  <c:v>41.855934761999997</c:v>
                </c:pt>
                <c:pt idx="1">
                  <c:v>41.990247130599997</c:v>
                </c:pt>
                <c:pt idx="2">
                  <c:v>42.362401759999997</c:v>
                </c:pt>
                <c:pt idx="3">
                  <c:v>42.333445861100003</c:v>
                </c:pt>
                <c:pt idx="4">
                  <c:v>42.539865678699996</c:v>
                </c:pt>
                <c:pt idx="5">
                  <c:v>43.318195272600001</c:v>
                </c:pt>
                <c:pt idx="6">
                  <c:v>44.261544023299997</c:v>
                </c:pt>
                <c:pt idx="7">
                  <c:v>45.945499544800001</c:v>
                </c:pt>
                <c:pt idx="8">
                  <c:v>48.014015420500002</c:v>
                </c:pt>
                <c:pt idx="9">
                  <c:v>51.053532055799998</c:v>
                </c:pt>
                <c:pt idx="10">
                  <c:v>53.366865635300002</c:v>
                </c:pt>
              </c:numCache>
            </c:numRef>
          </c:val>
          <c:smooth val="0"/>
          <c:extLst>
            <c:ext xmlns:c16="http://schemas.microsoft.com/office/drawing/2014/chart" uri="{C3380CC4-5D6E-409C-BE32-E72D297353CC}">
              <c16:uniqueId val="{00000002-A080-4769-B8AA-117506B41414}"/>
            </c:ext>
          </c:extLst>
        </c:ser>
        <c:ser>
          <c:idx val="0"/>
          <c:order val="3"/>
          <c:tx>
            <c:strRef>
              <c:f>'0301435'!$Y$2</c:f>
              <c:strCache>
                <c:ptCount val="1"/>
                <c:pt idx="0">
                  <c:v>ab Hof tatsächlich 2023</c:v>
                </c:pt>
              </c:strCache>
            </c:strRef>
          </c:tx>
          <c:spPr>
            <a:ln w="19050" cap="rnd">
              <a:solidFill>
                <a:srgbClr val="005C45"/>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'0301435'!$C$85:$N$85</c:f>
              <c:numCache>
                <c:formatCode>0.00\ \ </c:formatCode>
                <c:ptCount val="12"/>
                <c:pt idx="0">
                  <c:v>56.551090580440203</c:v>
                </c:pt>
                <c:pt idx="1">
                  <c:v>49.335009165167001</c:v>
                </c:pt>
                <c:pt idx="2">
                  <c:v>41.984978454982702</c:v>
                </c:pt>
                <c:pt idx="3">
                  <c:v>38.967693227883203</c:v>
                </c:pt>
                <c:pt idx="4">
                  <c:v>37.3641532147604</c:v>
                </c:pt>
                <c:pt idx="5">
                  <c:v>36.5102633346376</c:v>
                </c:pt>
                <c:pt idx="6">
                  <c:v>36.34126795049</c:v>
                </c:pt>
                <c:pt idx="7">
                  <c:v>36.690483685666997</c:v>
                </c:pt>
                <c:pt idx="8">
                  <c:v>37.026394945611599</c:v>
                </c:pt>
                <c:pt idx="9">
                  <c:v>40.576576654227402</c:v>
                </c:pt>
                <c:pt idx="10">
                  <c:v>42.9947673199961</c:v>
                </c:pt>
                <c:pt idx="11">
                  <c:v>43.563617643204303</c:v>
                </c:pt>
              </c:numCache>
            </c:numRef>
          </c:val>
          <c:smooth val="0"/>
          <c:extLst>
            <c:ext xmlns:c16="http://schemas.microsoft.com/office/drawing/2014/chart" uri="{C3380CC4-5D6E-409C-BE32-E72D297353CC}">
              <c16:uniqueId val="{00000003-A080-4769-B8AA-117506B41414}"/>
            </c:ext>
          </c:extLst>
        </c:ser>
        <c:ser>
          <c:idx val="3"/>
          <c:order val="4"/>
          <c:tx>
            <c:strRef>
              <c:f>'0301435'!$Y$5</c:f>
              <c:strCache>
                <c:ptCount val="1"/>
                <c:pt idx="0">
                  <c:v>ab Hof standardisiert 2023</c:v>
                </c:pt>
              </c:strCache>
            </c:strRef>
          </c:tx>
          <c:spPr>
            <a:ln w="19050" cap="rnd">
              <a:solidFill>
                <a:srgbClr val="66B692"/>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'0301435'!$C$87:$N$87</c:f>
              <c:numCache>
                <c:formatCode>0.00\ \ </c:formatCode>
                <c:ptCount val="12"/>
                <c:pt idx="0">
                  <c:v>55.5976098537894</c:v>
                </c:pt>
                <c:pt idx="1">
                  <c:v>48.3534097010862</c:v>
                </c:pt>
                <c:pt idx="2">
                  <c:v>41.0348204149577</c:v>
                </c:pt>
                <c:pt idx="3">
                  <c:v>38.3172928662771</c:v>
                </c:pt>
                <c:pt idx="4">
                  <c:v>37.066355051919501</c:v>
                </c:pt>
                <c:pt idx="5">
                  <c:v>36.702378293820402</c:v>
                </c:pt>
                <c:pt idx="6">
                  <c:v>36.550795670970899</c:v>
                </c:pt>
                <c:pt idx="7">
                  <c:v>36.600153788665096</c:v>
                </c:pt>
                <c:pt idx="8">
                  <c:v>36.743326231607902</c:v>
                </c:pt>
                <c:pt idx="9">
                  <c:v>39.544757383203901</c:v>
                </c:pt>
                <c:pt idx="10">
                  <c:v>41.4804018173961</c:v>
                </c:pt>
                <c:pt idx="11">
                  <c:v>42.004463721974702</c:v>
                </c:pt>
              </c:numCache>
            </c:numRef>
          </c:val>
          <c:smooth val="0"/>
          <c:extLst>
            <c:ext xmlns:c16="http://schemas.microsoft.com/office/drawing/2014/chart" uri="{C3380CC4-5D6E-409C-BE32-E72D297353CC}">
              <c16:uniqueId val="{00000004-A080-4769-B8AA-117506B41414}"/>
            </c:ext>
          </c:extLst>
        </c:ser>
        <c:dLbls>
          <c:showLegendKey val="0"/>
          <c:showVal val="0"/>
          <c:showCatName val="0"/>
          <c:showSerName val="0"/>
          <c:showPercent val="0"/>
          <c:showBubbleSize val="0"/>
        </c:dLbls>
        <c:marker val="1"/>
        <c:smooth val="0"/>
        <c:axId val="578100064"/>
        <c:axId val="578100720"/>
        <c:extLst>
          <c:ext xmlns:c15="http://schemas.microsoft.com/office/drawing/2012/chart" uri="{02D57815-91ED-43cb-92C2-25804820EDAC}">
            <c15:filteredLineSeries>
              <c15:ser>
                <c:idx val="5"/>
                <c:order val="5"/>
                <c:tx>
                  <c:strRef>
                    <c:extLst>
                      <c:ext uri="{02D57815-91ED-43cb-92C2-25804820EDAC}">
                        <c15:formulaRef>
                          <c15:sqref>'0301435'!$Y$8</c15:sqref>
                        </c15:formulaRef>
                      </c:ext>
                    </c:extLst>
                    <c:strCache>
                      <c:ptCount val="1"/>
                      <c:pt idx="0">
                        <c:v>Grundpreis 2023</c:v>
                      </c:pt>
                    </c:strCache>
                  </c:strRef>
                </c:tx>
                <c:spPr>
                  <a:ln w="19050" cap="rnd">
                    <a:solidFill>
                      <a:srgbClr val="66ADD3"/>
                    </a:solidFill>
                    <a:prstDash val="dash"/>
                    <a:round/>
                  </a:ln>
                  <a:effectLst/>
                </c:spPr>
                <c:marker>
                  <c:symbol val="none"/>
                </c:marker>
                <c:val>
                  <c:numRef>
                    <c:extLst>
                      <c:ext uri="{02D57815-91ED-43cb-92C2-25804820EDAC}">
                        <c15:formulaRef>
                          <c15:sqref>'0301435'!$C$83:$N$83</c15:sqref>
                        </c15:formulaRef>
                      </c:ext>
                    </c:extLst>
                    <c:numCache>
                      <c:formatCode>0.00\ \ </c:formatCode>
                      <c:ptCount val="12"/>
                    </c:numCache>
                  </c:numRef>
                </c:val>
                <c:smooth val="0"/>
                <c:extLst>
                  <c:ext xmlns:c16="http://schemas.microsoft.com/office/drawing/2014/chart" uri="{C3380CC4-5D6E-409C-BE32-E72D297353CC}">
                    <c16:uniqueId val="{00000005-A080-4769-B8AA-117506B41414}"/>
                  </c:ext>
                </c:extLst>
              </c15:ser>
            </c15:filteredLineSeries>
          </c:ext>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65"/>
          <c:min val="30"/>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Brandenburg</a:t>
            </a:r>
            <a:r>
              <a:rPr lang="de-DE" sz="1600" baseline="0"/>
              <a:t> / Berlin</a:t>
            </a:r>
            <a:endParaRPr lang="de-DE" sz="1600"/>
          </a:p>
        </c:rich>
      </c:tx>
      <c:layout>
        <c:manualLayout>
          <c:xMode val="edge"/>
          <c:yMode val="edge"/>
          <c:x val="0.31425339044218198"/>
          <c:y val="5.9371633309301043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5925578213440008"/>
        </c:manualLayout>
      </c:layout>
      <c:lineChart>
        <c:grouping val="standard"/>
        <c:varyColors val="0"/>
        <c:ser>
          <c:idx val="1"/>
          <c:order val="0"/>
          <c:tx>
            <c:strRef>
              <c:f>'0301435'!$Y$1</c:f>
              <c:strCache>
                <c:ptCount val="1"/>
                <c:pt idx="0">
                  <c:v>ab Hof tatsächlich 2024</c:v>
                </c:pt>
              </c:strCache>
            </c:strRef>
          </c:tx>
          <c:spPr>
            <a:ln w="19050" cap="rnd">
              <a:solidFill>
                <a:srgbClr val="005C45"/>
              </a:solidFill>
              <a:round/>
            </a:ln>
            <a:effectLst/>
          </c:spPr>
          <c:marker>
            <c:symbol val="circle"/>
            <c:size val="2"/>
            <c:spPr>
              <a:solidFill>
                <a:srgbClr val="005C45"/>
              </a:solidFill>
              <a:ln w="9525">
                <a:no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'0301435'!$C$101:$N$101</c:f>
              <c:numCache>
                <c:formatCode>0.00\ \ </c:formatCode>
                <c:ptCount val="12"/>
                <c:pt idx="0">
                  <c:v>44.109586930399999</c:v>
                </c:pt>
                <c:pt idx="1">
                  <c:v>43.802512125699998</c:v>
                </c:pt>
                <c:pt idx="2">
                  <c:v>44.288319035999997</c:v>
                </c:pt>
                <c:pt idx="3">
                  <c:v>44.5471668717</c:v>
                </c:pt>
                <c:pt idx="4">
                  <c:v>44.3717731411</c:v>
                </c:pt>
                <c:pt idx="5">
                  <c:v>44.6980840206</c:v>
                </c:pt>
                <c:pt idx="6">
                  <c:v>45.731872247299997</c:v>
                </c:pt>
                <c:pt idx="7">
                  <c:v>47.0766946699</c:v>
                </c:pt>
                <c:pt idx="8">
                  <c:v>49.7262682279</c:v>
                </c:pt>
                <c:pt idx="9">
                  <c:v>52.797505992300003</c:v>
                </c:pt>
                <c:pt idx="10">
                  <c:v>54.413167633800001</c:v>
                </c:pt>
              </c:numCache>
            </c:numRef>
          </c:val>
          <c:smooth val="0"/>
          <c:extLst>
            <c:ext xmlns:c16="http://schemas.microsoft.com/office/drawing/2014/chart" uri="{C3380CC4-5D6E-409C-BE32-E72D297353CC}">
              <c16:uniqueId val="{00000000-8565-4C75-B253-28D44A9F7A64}"/>
            </c:ext>
          </c:extLst>
        </c:ser>
        <c:ser>
          <c:idx val="4"/>
          <c:order val="1"/>
          <c:tx>
            <c:strRef>
              <c:f>'0301435'!$Y$4</c:f>
              <c:strCache>
                <c:ptCount val="1"/>
                <c:pt idx="0">
                  <c:v>ab Hof standardisiert 2024</c:v>
                </c:pt>
              </c:strCache>
            </c:strRef>
          </c:tx>
          <c:spPr>
            <a:ln w="19050" cap="rnd">
              <a:solidFill>
                <a:srgbClr val="66B692"/>
              </a:solidFill>
              <a:round/>
            </a:ln>
            <a:effectLst/>
          </c:spPr>
          <c:marker>
            <c:symbol val="circle"/>
            <c:size val="2"/>
            <c:spPr>
              <a:solidFill>
                <a:schemeClr val="accent5"/>
              </a:solidFill>
              <a:ln w="9525">
                <a:solidFill>
                  <a:srgbClr val="92D05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'0301435'!$C$102:$N$102</c:f>
              <c:numCache>
                <c:formatCode>0.00\ \ </c:formatCode>
                <c:ptCount val="12"/>
                <c:pt idx="0">
                  <c:v>56.416703259652699</c:v>
                </c:pt>
                <c:pt idx="1">
                  <c:v>53.072681586126002</c:v>
                </c:pt>
                <c:pt idx="2">
                  <c:v>47.363131946509597</c:v>
                </c:pt>
                <c:pt idx="3">
                  <c:v>43.125109864920297</c:v>
                </c:pt>
                <c:pt idx="4">
                  <c:v>40.5179528486469</c:v>
                </c:pt>
                <c:pt idx="5">
                  <c:v>38.822865410201501</c:v>
                </c:pt>
                <c:pt idx="6">
                  <c:v>38.519811249278902</c:v>
                </c:pt>
                <c:pt idx="7">
                  <c:v>38.131125899207902</c:v>
                </c:pt>
                <c:pt idx="8">
                  <c:v>38.563093773509003</c:v>
                </c:pt>
                <c:pt idx="9">
                  <c:v>39.1274607061914</c:v>
                </c:pt>
                <c:pt idx="10">
                  <c:v>40.566136406745301</c:v>
                </c:pt>
                <c:pt idx="11">
                  <c:v>41.991556990782399</c:v>
                </c:pt>
              </c:numCache>
            </c:numRef>
          </c:val>
          <c:smooth val="0"/>
          <c:extLst>
            <c:ext xmlns:c16="http://schemas.microsoft.com/office/drawing/2014/chart" uri="{C3380CC4-5D6E-409C-BE32-E72D297353CC}">
              <c16:uniqueId val="{00000001-8565-4C75-B253-28D44A9F7A64}"/>
            </c:ext>
          </c:extLst>
        </c:ser>
        <c:ser>
          <c:idx val="2"/>
          <c:order val="2"/>
          <c:tx>
            <c:strRef>
              <c:f>'0301435'!$Y$7</c:f>
              <c:strCache>
                <c:ptCount val="1"/>
                <c:pt idx="0">
                  <c:v>Grundpreis 2024</c:v>
                </c:pt>
              </c:strCache>
            </c:strRef>
          </c:tx>
          <c:spPr>
            <a:ln w="19050" cap="rnd">
              <a:solidFill>
                <a:srgbClr val="0077B6"/>
              </a:solidFill>
              <a:round/>
            </a:ln>
            <a:effectLst/>
          </c:spPr>
          <c:marker>
            <c:symbol val="circle"/>
            <c:size val="2"/>
            <c:spPr>
              <a:solidFill>
                <a:srgbClr val="66ADD3"/>
              </a:solidFill>
              <a:ln w="9525">
                <a:solidFill>
                  <a:srgbClr val="0070C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'0301435'!$C$99:$N$99</c:f>
              <c:numCache>
                <c:formatCode>0.00\ \ </c:formatCode>
                <c:ptCount val="12"/>
                <c:pt idx="0">
                  <c:v>40.916066690900003</c:v>
                </c:pt>
                <c:pt idx="1">
                  <c:v>41.247528067200001</c:v>
                </c:pt>
                <c:pt idx="2">
                  <c:v>41.715918138299998</c:v>
                </c:pt>
                <c:pt idx="3">
                  <c:v>42.062977528200001</c:v>
                </c:pt>
                <c:pt idx="4">
                  <c:v>42.3922741429</c:v>
                </c:pt>
                <c:pt idx="5">
                  <c:v>43.005087331399999</c:v>
                </c:pt>
                <c:pt idx="6">
                  <c:v>44.146284543299998</c:v>
                </c:pt>
                <c:pt idx="7">
                  <c:v>45.427980015700001</c:v>
                </c:pt>
                <c:pt idx="8">
                  <c:v>47.227886395200002</c:v>
                </c:pt>
                <c:pt idx="9">
                  <c:v>49.503225466899998</c:v>
                </c:pt>
                <c:pt idx="10">
                  <c:v>50.718727094000002</c:v>
                </c:pt>
              </c:numCache>
            </c:numRef>
          </c:val>
          <c:smooth val="0"/>
          <c:extLst>
            <c:ext xmlns:c16="http://schemas.microsoft.com/office/drawing/2014/chart" uri="{C3380CC4-5D6E-409C-BE32-E72D297353CC}">
              <c16:uniqueId val="{00000002-8565-4C75-B253-28D44A9F7A64}"/>
            </c:ext>
          </c:extLst>
        </c:ser>
        <c:ser>
          <c:idx val="0"/>
          <c:order val="3"/>
          <c:tx>
            <c:strRef>
              <c:f>'0301435'!$Y$2</c:f>
              <c:strCache>
                <c:ptCount val="1"/>
                <c:pt idx="0">
                  <c:v>ab Hof tatsächlich 2023</c:v>
                </c:pt>
              </c:strCache>
            </c:strRef>
          </c:tx>
          <c:spPr>
            <a:ln w="19050" cap="rnd">
              <a:solidFill>
                <a:srgbClr val="005C45"/>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'0301435'!$C$100:$N$100</c:f>
              <c:numCache>
                <c:formatCode>0.00\ \ </c:formatCode>
                <c:ptCount val="12"/>
                <c:pt idx="0">
                  <c:v>56.412362243666401</c:v>
                </c:pt>
                <c:pt idx="1">
                  <c:v>53.354962270145201</c:v>
                </c:pt>
                <c:pt idx="2">
                  <c:v>47.595701453650697</c:v>
                </c:pt>
                <c:pt idx="3">
                  <c:v>43.283181663426397</c:v>
                </c:pt>
                <c:pt idx="4">
                  <c:v>40.247171435741102</c:v>
                </c:pt>
                <c:pt idx="5">
                  <c:v>38.0980334535518</c:v>
                </c:pt>
                <c:pt idx="6">
                  <c:v>37.729761161563196</c:v>
                </c:pt>
                <c:pt idx="7">
                  <c:v>37.558005269160802</c:v>
                </c:pt>
                <c:pt idx="8">
                  <c:v>38.437862405852101</c:v>
                </c:pt>
                <c:pt idx="9">
                  <c:v>39.742543562709699</c:v>
                </c:pt>
                <c:pt idx="10">
                  <c:v>41.713001611352702</c:v>
                </c:pt>
                <c:pt idx="11">
                  <c:v>43.2333503103007</c:v>
                </c:pt>
              </c:numCache>
            </c:numRef>
          </c:val>
          <c:smooth val="0"/>
          <c:extLst>
            <c:ext xmlns:c16="http://schemas.microsoft.com/office/drawing/2014/chart" uri="{C3380CC4-5D6E-409C-BE32-E72D297353CC}">
              <c16:uniqueId val="{00000003-8565-4C75-B253-28D44A9F7A64}"/>
            </c:ext>
          </c:extLst>
        </c:ser>
        <c:ser>
          <c:idx val="3"/>
          <c:order val="4"/>
          <c:tx>
            <c:strRef>
              <c:f>'0301435'!$Y$5</c:f>
              <c:strCache>
                <c:ptCount val="1"/>
                <c:pt idx="0">
                  <c:v>ab Hof standardisiert 2023</c:v>
                </c:pt>
              </c:strCache>
            </c:strRef>
          </c:tx>
          <c:spPr>
            <a:ln w="19050" cap="rnd">
              <a:solidFill>
                <a:srgbClr val="66B692"/>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'0301435'!$C$103:$N$103</c:f>
              <c:numCache>
                <c:formatCode>0.00\ \ </c:formatCode>
                <c:ptCount val="12"/>
                <c:pt idx="0">
                  <c:v>43.021241899899998</c:v>
                </c:pt>
                <c:pt idx="1">
                  <c:v>43.285696335300003</c:v>
                </c:pt>
                <c:pt idx="2">
                  <c:v>43.900856987200001</c:v>
                </c:pt>
                <c:pt idx="3">
                  <c:v>44.410797199999998</c:v>
                </c:pt>
                <c:pt idx="4">
                  <c:v>44.660566537699999</c:v>
                </c:pt>
                <c:pt idx="5">
                  <c:v>45.236339286700002</c:v>
                </c:pt>
                <c:pt idx="6">
                  <c:v>46.519571771499997</c:v>
                </c:pt>
                <c:pt idx="7">
                  <c:v>47.855221760699997</c:v>
                </c:pt>
                <c:pt idx="8">
                  <c:v>49.844889709500002</c:v>
                </c:pt>
                <c:pt idx="9">
                  <c:v>51.969314375800003</c:v>
                </c:pt>
                <c:pt idx="10">
                  <c:v>53.169823628300001</c:v>
                </c:pt>
              </c:numCache>
            </c:numRef>
          </c:val>
          <c:smooth val="0"/>
          <c:extLst>
            <c:ext xmlns:c16="http://schemas.microsoft.com/office/drawing/2014/chart" uri="{C3380CC4-5D6E-409C-BE32-E72D297353CC}">
              <c16:uniqueId val="{00000004-8565-4C75-B253-28D44A9F7A64}"/>
            </c:ext>
          </c:extLst>
        </c:ser>
        <c:dLbls>
          <c:showLegendKey val="0"/>
          <c:showVal val="0"/>
          <c:showCatName val="0"/>
          <c:showSerName val="0"/>
          <c:showPercent val="0"/>
          <c:showBubbleSize val="0"/>
        </c:dLbls>
        <c:marker val="1"/>
        <c:smooth val="0"/>
        <c:axId val="578100064"/>
        <c:axId val="578100720"/>
        <c:extLst>
          <c:ext xmlns:c15="http://schemas.microsoft.com/office/drawing/2012/chart" uri="{02D57815-91ED-43cb-92C2-25804820EDAC}">
            <c15:filteredLineSeries>
              <c15:ser>
                <c:idx val="5"/>
                <c:order val="5"/>
                <c:tx>
                  <c:strRef>
                    <c:extLst>
                      <c:ext uri="{02D57815-91ED-43cb-92C2-25804820EDAC}">
                        <c15:formulaRef>
                          <c15:sqref>'0301435'!$Y$8</c15:sqref>
                        </c15:formulaRef>
                      </c:ext>
                    </c:extLst>
                    <c:strCache>
                      <c:ptCount val="1"/>
                      <c:pt idx="0">
                        <c:v>Grundpreis 2023</c:v>
                      </c:pt>
                    </c:strCache>
                  </c:strRef>
                </c:tx>
                <c:spPr>
                  <a:ln w="19050" cap="rnd">
                    <a:solidFill>
                      <a:srgbClr val="66ADD3"/>
                    </a:solidFill>
                    <a:prstDash val="dash"/>
                    <a:round/>
                  </a:ln>
                  <a:effectLst/>
                </c:spPr>
                <c:marker>
                  <c:symbol val="none"/>
                </c:marker>
                <c:val>
                  <c:numRef>
                    <c:extLst>
                      <c:ext uri="{02D57815-91ED-43cb-92C2-25804820EDAC}">
                        <c15:formulaRef>
                          <c15:sqref>'0301435'!$C$98:$N$98</c15:sqref>
                        </c15:formulaRef>
                      </c:ext>
                    </c:extLst>
                    <c:numCache>
                      <c:formatCode>0.00\ \ </c:formatCode>
                      <c:ptCount val="12"/>
                    </c:numCache>
                  </c:numRef>
                </c:val>
                <c:smooth val="0"/>
                <c:extLst>
                  <c:ext xmlns:c16="http://schemas.microsoft.com/office/drawing/2014/chart" uri="{C3380CC4-5D6E-409C-BE32-E72D297353CC}">
                    <c16:uniqueId val="{00000005-8565-4C75-B253-28D44A9F7A64}"/>
                  </c:ext>
                </c:extLst>
              </c15:ser>
            </c15:filteredLineSeries>
          </c:ext>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65"/>
          <c:min val="30"/>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Mecklenburg-Vorpommern</a:t>
            </a:r>
          </a:p>
        </c:rich>
      </c:tx>
      <c:layout>
        <c:manualLayout>
          <c:xMode val="edge"/>
          <c:yMode val="edge"/>
          <c:x val="0.31425339044218198"/>
          <c:y val="5.9371633309301043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5925578213440008"/>
        </c:manualLayout>
      </c:layout>
      <c:lineChart>
        <c:grouping val="standard"/>
        <c:varyColors val="0"/>
        <c:ser>
          <c:idx val="1"/>
          <c:order val="0"/>
          <c:tx>
            <c:strRef>
              <c:f>'0301435'!$Y$1</c:f>
              <c:strCache>
                <c:ptCount val="1"/>
                <c:pt idx="0">
                  <c:v>ab Hof tatsächlich 2024</c:v>
                </c:pt>
              </c:strCache>
            </c:strRef>
          </c:tx>
          <c:spPr>
            <a:ln w="19050" cap="rnd">
              <a:solidFill>
                <a:srgbClr val="005C45"/>
              </a:solidFill>
              <a:round/>
            </a:ln>
            <a:effectLst/>
          </c:spPr>
          <c:marker>
            <c:symbol val="circle"/>
            <c:size val="2"/>
            <c:spPr>
              <a:solidFill>
                <a:srgbClr val="005C45"/>
              </a:solidFill>
              <a:ln w="9525">
                <a:no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'0301435'!$C$116:$N$116</c:f>
              <c:numCache>
                <c:formatCode>0.00\ \ </c:formatCode>
                <c:ptCount val="12"/>
                <c:pt idx="0">
                  <c:v>43.412993525700003</c:v>
                </c:pt>
                <c:pt idx="1">
                  <c:v>43.395406256900003</c:v>
                </c:pt>
                <c:pt idx="2">
                  <c:v>43.751912992199998</c:v>
                </c:pt>
                <c:pt idx="3">
                  <c:v>43.461546624100002</c:v>
                </c:pt>
                <c:pt idx="4">
                  <c:v>43.6415216718</c:v>
                </c:pt>
                <c:pt idx="5">
                  <c:v>43.8690269931</c:v>
                </c:pt>
                <c:pt idx="6">
                  <c:v>44.673879783700002</c:v>
                </c:pt>
                <c:pt idx="7">
                  <c:v>46.1541241296</c:v>
                </c:pt>
                <c:pt idx="8">
                  <c:v>48.121524057999999</c:v>
                </c:pt>
                <c:pt idx="9">
                  <c:v>51.673212184599997</c:v>
                </c:pt>
                <c:pt idx="10">
                  <c:v>53.466317822500002</c:v>
                </c:pt>
              </c:numCache>
            </c:numRef>
          </c:val>
          <c:smooth val="0"/>
          <c:extLst>
            <c:ext xmlns:c16="http://schemas.microsoft.com/office/drawing/2014/chart" uri="{C3380CC4-5D6E-409C-BE32-E72D297353CC}">
              <c16:uniqueId val="{00000000-CE1A-4C6F-89B9-712377326C72}"/>
            </c:ext>
          </c:extLst>
        </c:ser>
        <c:ser>
          <c:idx val="4"/>
          <c:order val="1"/>
          <c:tx>
            <c:strRef>
              <c:f>'0301435'!$Y$4</c:f>
              <c:strCache>
                <c:ptCount val="1"/>
                <c:pt idx="0">
                  <c:v>ab Hof standardisiert 2024</c:v>
                </c:pt>
              </c:strCache>
            </c:strRef>
          </c:tx>
          <c:spPr>
            <a:ln w="19050" cap="rnd">
              <a:solidFill>
                <a:srgbClr val="66B692"/>
              </a:solidFill>
              <a:round/>
            </a:ln>
            <a:effectLst/>
          </c:spPr>
          <c:marker>
            <c:symbol val="circle"/>
            <c:size val="2"/>
            <c:spPr>
              <a:solidFill>
                <a:schemeClr val="accent5"/>
              </a:solidFill>
              <a:ln w="9525">
                <a:solidFill>
                  <a:srgbClr val="92D05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'0301435'!$C$118:$N$118</c:f>
              <c:numCache>
                <c:formatCode>0.00\ \ </c:formatCode>
                <c:ptCount val="12"/>
                <c:pt idx="0">
                  <c:v>42.2744764276</c:v>
                </c:pt>
                <c:pt idx="1">
                  <c:v>42.692447720799997</c:v>
                </c:pt>
                <c:pt idx="2">
                  <c:v>43.303086059199998</c:v>
                </c:pt>
                <c:pt idx="3">
                  <c:v>43.276875830500003</c:v>
                </c:pt>
                <c:pt idx="4">
                  <c:v>44.005150809500002</c:v>
                </c:pt>
                <c:pt idx="5">
                  <c:v>44.522800242899997</c:v>
                </c:pt>
                <c:pt idx="6">
                  <c:v>45.554587214900003</c:v>
                </c:pt>
                <c:pt idx="7">
                  <c:v>46.8436939041</c:v>
                </c:pt>
                <c:pt idx="8">
                  <c:v>48.212105685799997</c:v>
                </c:pt>
                <c:pt idx="9">
                  <c:v>50.704328472100002</c:v>
                </c:pt>
                <c:pt idx="10">
                  <c:v>52.089522941799999</c:v>
                </c:pt>
              </c:numCache>
            </c:numRef>
          </c:val>
          <c:smooth val="0"/>
          <c:extLst>
            <c:ext xmlns:c16="http://schemas.microsoft.com/office/drawing/2014/chart" uri="{C3380CC4-5D6E-409C-BE32-E72D297353CC}">
              <c16:uniqueId val="{00000001-CE1A-4C6F-89B9-712377326C72}"/>
            </c:ext>
          </c:extLst>
        </c:ser>
        <c:ser>
          <c:idx val="2"/>
          <c:order val="2"/>
          <c:tx>
            <c:strRef>
              <c:f>'0301435'!$Y$7</c:f>
              <c:strCache>
                <c:ptCount val="1"/>
                <c:pt idx="0">
                  <c:v>Grundpreis 2024</c:v>
                </c:pt>
              </c:strCache>
            </c:strRef>
          </c:tx>
          <c:spPr>
            <a:ln w="19050" cap="rnd">
              <a:solidFill>
                <a:srgbClr val="0077B6"/>
              </a:solidFill>
              <a:round/>
            </a:ln>
            <a:effectLst/>
          </c:spPr>
          <c:marker>
            <c:symbol val="circle"/>
            <c:size val="2"/>
            <c:spPr>
              <a:solidFill>
                <a:srgbClr val="66ADD3"/>
              </a:solidFill>
              <a:ln w="9525">
                <a:solidFill>
                  <a:srgbClr val="0070C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'0301435'!$C$114:$N$114</c:f>
              <c:numCache>
                <c:formatCode>0.00\ \ </c:formatCode>
                <c:ptCount val="12"/>
                <c:pt idx="0">
                  <c:v>40.276228376100001</c:v>
                </c:pt>
                <c:pt idx="1">
                  <c:v>40.592401757899999</c:v>
                </c:pt>
                <c:pt idx="2">
                  <c:v>41.211002182999998</c:v>
                </c:pt>
                <c:pt idx="3">
                  <c:v>41.141003921500001</c:v>
                </c:pt>
                <c:pt idx="4">
                  <c:v>41.741042448199998</c:v>
                </c:pt>
                <c:pt idx="5">
                  <c:v>42.279662967699998</c:v>
                </c:pt>
                <c:pt idx="6">
                  <c:v>43.303472217200003</c:v>
                </c:pt>
                <c:pt idx="7">
                  <c:v>44.559622209499999</c:v>
                </c:pt>
                <c:pt idx="8">
                  <c:v>46.009624439500001</c:v>
                </c:pt>
                <c:pt idx="9">
                  <c:v>48.359522556000002</c:v>
                </c:pt>
                <c:pt idx="10">
                  <c:v>49.696936357299997</c:v>
                </c:pt>
              </c:numCache>
            </c:numRef>
          </c:val>
          <c:smooth val="0"/>
          <c:extLst>
            <c:ext xmlns:c16="http://schemas.microsoft.com/office/drawing/2014/chart" uri="{C3380CC4-5D6E-409C-BE32-E72D297353CC}">
              <c16:uniqueId val="{00000002-CE1A-4C6F-89B9-712377326C72}"/>
            </c:ext>
          </c:extLst>
        </c:ser>
        <c:ser>
          <c:idx val="0"/>
          <c:order val="3"/>
          <c:tx>
            <c:strRef>
              <c:f>'0301435'!$Y$2</c:f>
              <c:strCache>
                <c:ptCount val="1"/>
                <c:pt idx="0">
                  <c:v>ab Hof tatsächlich 2023</c:v>
                </c:pt>
              </c:strCache>
            </c:strRef>
          </c:tx>
          <c:spPr>
            <a:ln w="19050" cap="rnd">
              <a:solidFill>
                <a:srgbClr val="005C45"/>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'0301435'!$C$115:$N$115</c:f>
              <c:numCache>
                <c:formatCode>0.00\ \ </c:formatCode>
                <c:ptCount val="12"/>
                <c:pt idx="0">
                  <c:v>55.208030790460498</c:v>
                </c:pt>
                <c:pt idx="1">
                  <c:v>50.529621512719302</c:v>
                </c:pt>
                <c:pt idx="2">
                  <c:v>45.160000200269799</c:v>
                </c:pt>
                <c:pt idx="3">
                  <c:v>41.920903459179499</c:v>
                </c:pt>
                <c:pt idx="4">
                  <c:v>39.513762773431203</c:v>
                </c:pt>
                <c:pt idx="5">
                  <c:v>37.772769187673603</c:v>
                </c:pt>
                <c:pt idx="6">
                  <c:v>36.754717448005898</c:v>
                </c:pt>
                <c:pt idx="7">
                  <c:v>37.060697855794203</c:v>
                </c:pt>
                <c:pt idx="8">
                  <c:v>37.327998038798199</c:v>
                </c:pt>
                <c:pt idx="9">
                  <c:v>38.840219633524597</c:v>
                </c:pt>
                <c:pt idx="10">
                  <c:v>40.503238386917701</c:v>
                </c:pt>
                <c:pt idx="11">
                  <c:v>41.898250314615801</c:v>
                </c:pt>
              </c:numCache>
            </c:numRef>
          </c:val>
          <c:smooth val="0"/>
          <c:extLst>
            <c:ext xmlns:c16="http://schemas.microsoft.com/office/drawing/2014/chart" uri="{C3380CC4-5D6E-409C-BE32-E72D297353CC}">
              <c16:uniqueId val="{00000003-CE1A-4C6F-89B9-712377326C72}"/>
            </c:ext>
          </c:extLst>
        </c:ser>
        <c:ser>
          <c:idx val="3"/>
          <c:order val="4"/>
          <c:tx>
            <c:strRef>
              <c:f>'0301435'!$Y$5</c:f>
              <c:strCache>
                <c:ptCount val="1"/>
                <c:pt idx="0">
                  <c:v>ab Hof standardisiert 2023</c:v>
                </c:pt>
              </c:strCache>
            </c:strRef>
          </c:tx>
          <c:spPr>
            <a:ln w="19050" cap="rnd">
              <a:solidFill>
                <a:srgbClr val="66B692"/>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'0301435'!$C$117:$N$117</c:f>
              <c:numCache>
                <c:formatCode>0.00\ \ </c:formatCode>
                <c:ptCount val="12"/>
                <c:pt idx="0">
                  <c:v>54.750185196858901</c:v>
                </c:pt>
                <c:pt idx="1">
                  <c:v>49.866884310965197</c:v>
                </c:pt>
                <c:pt idx="2">
                  <c:v>44.609053126919903</c:v>
                </c:pt>
                <c:pt idx="3">
                  <c:v>41.594462442700497</c:v>
                </c:pt>
                <c:pt idx="4">
                  <c:v>39.668325974195398</c:v>
                </c:pt>
                <c:pt idx="5">
                  <c:v>38.418161781800599</c:v>
                </c:pt>
                <c:pt idx="6">
                  <c:v>37.472509999835601</c:v>
                </c:pt>
                <c:pt idx="7">
                  <c:v>37.488144668442899</c:v>
                </c:pt>
                <c:pt idx="8">
                  <c:v>37.472186482387201</c:v>
                </c:pt>
                <c:pt idx="9">
                  <c:v>38.115583576989202</c:v>
                </c:pt>
                <c:pt idx="10">
                  <c:v>39.220468640405997</c:v>
                </c:pt>
                <c:pt idx="11">
                  <c:v>40.460846080898399</c:v>
                </c:pt>
              </c:numCache>
            </c:numRef>
          </c:val>
          <c:smooth val="0"/>
          <c:extLst>
            <c:ext xmlns:c16="http://schemas.microsoft.com/office/drawing/2014/chart" uri="{C3380CC4-5D6E-409C-BE32-E72D297353CC}">
              <c16:uniqueId val="{00000004-CE1A-4C6F-89B9-712377326C72}"/>
            </c:ext>
          </c:extLst>
        </c:ser>
        <c:dLbls>
          <c:showLegendKey val="0"/>
          <c:showVal val="0"/>
          <c:showCatName val="0"/>
          <c:showSerName val="0"/>
          <c:showPercent val="0"/>
          <c:showBubbleSize val="0"/>
        </c:dLbls>
        <c:marker val="1"/>
        <c:smooth val="0"/>
        <c:axId val="578100064"/>
        <c:axId val="578100720"/>
        <c:extLst>
          <c:ext xmlns:c15="http://schemas.microsoft.com/office/drawing/2012/chart" uri="{02D57815-91ED-43cb-92C2-25804820EDAC}">
            <c15:filteredLineSeries>
              <c15:ser>
                <c:idx val="5"/>
                <c:order val="5"/>
                <c:tx>
                  <c:strRef>
                    <c:extLst>
                      <c:ext uri="{02D57815-91ED-43cb-92C2-25804820EDAC}">
                        <c15:formulaRef>
                          <c15:sqref>'0301435'!$Y$8</c15:sqref>
                        </c15:formulaRef>
                      </c:ext>
                    </c:extLst>
                    <c:strCache>
                      <c:ptCount val="1"/>
                      <c:pt idx="0">
                        <c:v>Grundpreis 2023</c:v>
                      </c:pt>
                    </c:strCache>
                  </c:strRef>
                </c:tx>
                <c:spPr>
                  <a:ln w="19050" cap="rnd">
                    <a:solidFill>
                      <a:srgbClr val="66ADD3"/>
                    </a:solidFill>
                    <a:prstDash val="dash"/>
                    <a:round/>
                  </a:ln>
                  <a:effectLst/>
                </c:spPr>
                <c:marker>
                  <c:symbol val="none"/>
                </c:marker>
                <c:val>
                  <c:numRef>
                    <c:extLst>
                      <c:ext uri="{02D57815-91ED-43cb-92C2-25804820EDAC}">
                        <c15:formulaRef>
                          <c15:sqref>'0301435'!$C$113:$N$113</c15:sqref>
                        </c15:formulaRef>
                      </c:ext>
                    </c:extLst>
                    <c:numCache>
                      <c:formatCode>0.00\ \ </c:formatCode>
                      <c:ptCount val="12"/>
                    </c:numCache>
                  </c:numRef>
                </c:val>
                <c:smooth val="0"/>
                <c:extLst>
                  <c:ext xmlns:c16="http://schemas.microsoft.com/office/drawing/2014/chart" uri="{C3380CC4-5D6E-409C-BE32-E72D297353CC}">
                    <c16:uniqueId val="{00000005-CE1A-4C6F-89B9-712377326C72}"/>
                  </c:ext>
                </c:extLst>
              </c15:ser>
            </c15:filteredLineSeries>
          </c:ext>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65"/>
          <c:min val="30"/>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Sachsen</a:t>
            </a:r>
          </a:p>
        </c:rich>
      </c:tx>
      <c:layout>
        <c:manualLayout>
          <c:xMode val="edge"/>
          <c:yMode val="edge"/>
          <c:x val="0.43701955168558848"/>
          <c:y val="5.9371633309301043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5925578213440008"/>
        </c:manualLayout>
      </c:layout>
      <c:lineChart>
        <c:grouping val="standard"/>
        <c:varyColors val="0"/>
        <c:ser>
          <c:idx val="1"/>
          <c:order val="0"/>
          <c:tx>
            <c:strRef>
              <c:f>'0301435'!$Y$1</c:f>
              <c:strCache>
                <c:ptCount val="1"/>
                <c:pt idx="0">
                  <c:v>ab Hof tatsächlich 2024</c:v>
                </c:pt>
              </c:strCache>
            </c:strRef>
          </c:tx>
          <c:spPr>
            <a:ln w="19050" cap="rnd">
              <a:solidFill>
                <a:srgbClr val="005C45"/>
              </a:solidFill>
              <a:round/>
            </a:ln>
            <a:effectLst/>
          </c:spPr>
          <c:marker>
            <c:symbol val="circle"/>
            <c:size val="2"/>
            <c:spPr>
              <a:solidFill>
                <a:srgbClr val="005C45"/>
              </a:solidFill>
              <a:ln w="9525">
                <a:no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'0301435'!$C$131:$N$131</c:f>
              <c:numCache>
                <c:formatCode>0.00\ \ </c:formatCode>
                <c:ptCount val="12"/>
                <c:pt idx="0">
                  <c:v>44.380519058700003</c:v>
                </c:pt>
                <c:pt idx="1">
                  <c:v>44.221172612399997</c:v>
                </c:pt>
                <c:pt idx="2">
                  <c:v>44.504339439100001</c:v>
                </c:pt>
                <c:pt idx="3">
                  <c:v>45.1586708914</c:v>
                </c:pt>
                <c:pt idx="4">
                  <c:v>45.042318774400002</c:v>
                </c:pt>
                <c:pt idx="5">
                  <c:v>45.172910137899997</c:v>
                </c:pt>
                <c:pt idx="6">
                  <c:v>46.106655820100002</c:v>
                </c:pt>
                <c:pt idx="7">
                  <c:v>47.5905670609</c:v>
                </c:pt>
                <c:pt idx="8">
                  <c:v>49.860115334299998</c:v>
                </c:pt>
                <c:pt idx="9">
                  <c:v>52.982503965100001</c:v>
                </c:pt>
                <c:pt idx="10">
                  <c:v>54.390771342500003</c:v>
                </c:pt>
              </c:numCache>
            </c:numRef>
          </c:val>
          <c:smooth val="0"/>
          <c:extLst>
            <c:ext xmlns:c16="http://schemas.microsoft.com/office/drawing/2014/chart" uri="{C3380CC4-5D6E-409C-BE32-E72D297353CC}">
              <c16:uniqueId val="{00000000-2F93-4ABF-8C62-0A3842A3081F}"/>
            </c:ext>
          </c:extLst>
        </c:ser>
        <c:ser>
          <c:idx val="4"/>
          <c:order val="1"/>
          <c:tx>
            <c:strRef>
              <c:f>'0301435'!$Y$4</c:f>
              <c:strCache>
                <c:ptCount val="1"/>
                <c:pt idx="0">
                  <c:v>ab Hof standardisiert 2024</c:v>
                </c:pt>
              </c:strCache>
            </c:strRef>
          </c:tx>
          <c:spPr>
            <a:ln w="19050" cap="rnd">
              <a:solidFill>
                <a:srgbClr val="66B692"/>
              </a:solidFill>
              <a:round/>
            </a:ln>
            <a:effectLst/>
          </c:spPr>
          <c:marker>
            <c:symbol val="circle"/>
            <c:size val="2"/>
            <c:spPr>
              <a:solidFill>
                <a:schemeClr val="accent5"/>
              </a:solidFill>
              <a:ln w="9525">
                <a:solidFill>
                  <a:srgbClr val="92D05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'0301435'!$C$133:$N$133</c:f>
              <c:numCache>
                <c:formatCode>0.00\ \ </c:formatCode>
                <c:ptCount val="12"/>
                <c:pt idx="0">
                  <c:v>43.620512843599997</c:v>
                </c:pt>
                <c:pt idx="1">
                  <c:v>43.793855113600003</c:v>
                </c:pt>
                <c:pt idx="2">
                  <c:v>44.1799305666</c:v>
                </c:pt>
                <c:pt idx="3">
                  <c:v>45.002683028</c:v>
                </c:pt>
                <c:pt idx="4">
                  <c:v>45.225890268900002</c:v>
                </c:pt>
                <c:pt idx="5">
                  <c:v>45.719832198399999</c:v>
                </c:pt>
                <c:pt idx="6">
                  <c:v>46.956958226200001</c:v>
                </c:pt>
                <c:pt idx="7">
                  <c:v>48.387452518400003</c:v>
                </c:pt>
                <c:pt idx="8">
                  <c:v>50.145887804700003</c:v>
                </c:pt>
                <c:pt idx="9">
                  <c:v>52.355837811599997</c:v>
                </c:pt>
                <c:pt idx="10">
                  <c:v>53.436017250399999</c:v>
                </c:pt>
              </c:numCache>
            </c:numRef>
          </c:val>
          <c:smooth val="0"/>
          <c:extLst>
            <c:ext xmlns:c16="http://schemas.microsoft.com/office/drawing/2014/chart" uri="{C3380CC4-5D6E-409C-BE32-E72D297353CC}">
              <c16:uniqueId val="{00000001-2F93-4ABF-8C62-0A3842A3081F}"/>
            </c:ext>
          </c:extLst>
        </c:ser>
        <c:ser>
          <c:idx val="2"/>
          <c:order val="2"/>
          <c:tx>
            <c:strRef>
              <c:f>'0301435'!$Y$7</c:f>
              <c:strCache>
                <c:ptCount val="1"/>
                <c:pt idx="0">
                  <c:v>Grundpreis 2024</c:v>
                </c:pt>
              </c:strCache>
            </c:strRef>
          </c:tx>
          <c:spPr>
            <a:ln w="19050" cap="rnd">
              <a:solidFill>
                <a:srgbClr val="0077B6"/>
              </a:solidFill>
              <a:round/>
            </a:ln>
            <a:effectLst/>
          </c:spPr>
          <c:marker>
            <c:symbol val="circle"/>
            <c:size val="2"/>
            <c:spPr>
              <a:solidFill>
                <a:srgbClr val="66ADD3"/>
              </a:solidFill>
              <a:ln w="9525">
                <a:solidFill>
                  <a:srgbClr val="0070C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'0301435'!$C$129:$N$129</c:f>
              <c:numCache>
                <c:formatCode>0.00\ \ </c:formatCode>
                <c:ptCount val="12"/>
                <c:pt idx="0">
                  <c:v>41.491637054400002</c:v>
                </c:pt>
                <c:pt idx="1">
                  <c:v>41.644606943299998</c:v>
                </c:pt>
                <c:pt idx="2">
                  <c:v>42.071697715699997</c:v>
                </c:pt>
                <c:pt idx="3">
                  <c:v>42.662952613900003</c:v>
                </c:pt>
                <c:pt idx="4">
                  <c:v>43.024466840700001</c:v>
                </c:pt>
                <c:pt idx="5">
                  <c:v>43.517153815599997</c:v>
                </c:pt>
                <c:pt idx="6">
                  <c:v>44.548753958799999</c:v>
                </c:pt>
                <c:pt idx="7">
                  <c:v>45.728576946700002</c:v>
                </c:pt>
                <c:pt idx="8">
                  <c:v>47.405296635900001</c:v>
                </c:pt>
                <c:pt idx="9">
                  <c:v>49.865035610500001</c:v>
                </c:pt>
                <c:pt idx="10">
                  <c:v>50.886068806499999</c:v>
                </c:pt>
              </c:numCache>
            </c:numRef>
          </c:val>
          <c:smooth val="0"/>
          <c:extLst>
            <c:ext xmlns:c16="http://schemas.microsoft.com/office/drawing/2014/chart" uri="{C3380CC4-5D6E-409C-BE32-E72D297353CC}">
              <c16:uniqueId val="{00000002-2F93-4ABF-8C62-0A3842A3081F}"/>
            </c:ext>
          </c:extLst>
        </c:ser>
        <c:ser>
          <c:idx val="0"/>
          <c:order val="3"/>
          <c:tx>
            <c:strRef>
              <c:f>'0301435'!$Y$2</c:f>
              <c:strCache>
                <c:ptCount val="1"/>
                <c:pt idx="0">
                  <c:v>ab Hof tatsächlich 2023</c:v>
                </c:pt>
              </c:strCache>
            </c:strRef>
          </c:tx>
          <c:spPr>
            <a:ln w="19050" cap="rnd">
              <a:solidFill>
                <a:srgbClr val="005C45"/>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'0301435'!$C$130:$N$130</c:f>
              <c:numCache>
                <c:formatCode>0.00\ \ </c:formatCode>
                <c:ptCount val="12"/>
                <c:pt idx="0">
                  <c:v>57.673794060346403</c:v>
                </c:pt>
                <c:pt idx="1">
                  <c:v>54.6332777671172</c:v>
                </c:pt>
                <c:pt idx="2">
                  <c:v>49.118552971122597</c:v>
                </c:pt>
                <c:pt idx="3">
                  <c:v>45.509800616501103</c:v>
                </c:pt>
                <c:pt idx="4">
                  <c:v>42.287014405229201</c:v>
                </c:pt>
                <c:pt idx="5">
                  <c:v>40.142376693686401</c:v>
                </c:pt>
                <c:pt idx="6">
                  <c:v>39.069425360219697</c:v>
                </c:pt>
                <c:pt idx="7">
                  <c:v>38.967556443334502</c:v>
                </c:pt>
                <c:pt idx="8">
                  <c:v>39.663716199453802</c:v>
                </c:pt>
                <c:pt idx="9">
                  <c:v>40.566588043713601</c:v>
                </c:pt>
                <c:pt idx="10">
                  <c:v>42.646879592653498</c:v>
                </c:pt>
                <c:pt idx="11">
                  <c:v>43.943122489069999</c:v>
                </c:pt>
              </c:numCache>
            </c:numRef>
          </c:val>
          <c:smooth val="0"/>
          <c:extLst>
            <c:ext xmlns:c16="http://schemas.microsoft.com/office/drawing/2014/chart" uri="{C3380CC4-5D6E-409C-BE32-E72D297353CC}">
              <c16:uniqueId val="{00000003-2F93-4ABF-8C62-0A3842A3081F}"/>
            </c:ext>
          </c:extLst>
        </c:ser>
        <c:ser>
          <c:idx val="3"/>
          <c:order val="4"/>
          <c:tx>
            <c:strRef>
              <c:f>'0301435'!$Y$5</c:f>
              <c:strCache>
                <c:ptCount val="1"/>
                <c:pt idx="0">
                  <c:v>ab Hof standardisiert 2023</c:v>
                </c:pt>
              </c:strCache>
            </c:strRef>
          </c:tx>
          <c:spPr>
            <a:ln w="19050" cap="rnd">
              <a:solidFill>
                <a:srgbClr val="66B692"/>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'0301435'!$C$132:$N$132</c:f>
              <c:numCache>
                <c:formatCode>0.00\ \ </c:formatCode>
                <c:ptCount val="12"/>
                <c:pt idx="0">
                  <c:v>57.362254341016502</c:v>
                </c:pt>
                <c:pt idx="1">
                  <c:v>54.173918732128897</c:v>
                </c:pt>
                <c:pt idx="2">
                  <c:v>48.7959305744575</c:v>
                </c:pt>
                <c:pt idx="3">
                  <c:v>45.295888184505799</c:v>
                </c:pt>
                <c:pt idx="4">
                  <c:v>42.500345253371897</c:v>
                </c:pt>
                <c:pt idx="5">
                  <c:v>40.823477616128301</c:v>
                </c:pt>
                <c:pt idx="6">
                  <c:v>39.938542320248601</c:v>
                </c:pt>
                <c:pt idx="7">
                  <c:v>39.703450137807998</c:v>
                </c:pt>
                <c:pt idx="8">
                  <c:v>40.054395334172298</c:v>
                </c:pt>
                <c:pt idx="9">
                  <c:v>40.254067022345801</c:v>
                </c:pt>
                <c:pt idx="10">
                  <c:v>41.760332021811003</c:v>
                </c:pt>
                <c:pt idx="11">
                  <c:v>42.991579327237503</c:v>
                </c:pt>
              </c:numCache>
            </c:numRef>
          </c:val>
          <c:smooth val="0"/>
          <c:extLst>
            <c:ext xmlns:c16="http://schemas.microsoft.com/office/drawing/2014/chart" uri="{C3380CC4-5D6E-409C-BE32-E72D297353CC}">
              <c16:uniqueId val="{00000004-2F93-4ABF-8C62-0A3842A3081F}"/>
            </c:ext>
          </c:extLst>
        </c:ser>
        <c:dLbls>
          <c:showLegendKey val="0"/>
          <c:showVal val="0"/>
          <c:showCatName val="0"/>
          <c:showSerName val="0"/>
          <c:showPercent val="0"/>
          <c:showBubbleSize val="0"/>
        </c:dLbls>
        <c:marker val="1"/>
        <c:smooth val="0"/>
        <c:axId val="578100064"/>
        <c:axId val="578100720"/>
        <c:extLst>
          <c:ext xmlns:c15="http://schemas.microsoft.com/office/drawing/2012/chart" uri="{02D57815-91ED-43cb-92C2-25804820EDAC}">
            <c15:filteredLineSeries>
              <c15:ser>
                <c:idx val="5"/>
                <c:order val="5"/>
                <c:tx>
                  <c:strRef>
                    <c:extLst>
                      <c:ext uri="{02D57815-91ED-43cb-92C2-25804820EDAC}">
                        <c15:formulaRef>
                          <c15:sqref>'0301435'!$Y$8</c15:sqref>
                        </c15:formulaRef>
                      </c:ext>
                    </c:extLst>
                    <c:strCache>
                      <c:ptCount val="1"/>
                      <c:pt idx="0">
                        <c:v>Grundpreis 2023</c:v>
                      </c:pt>
                    </c:strCache>
                  </c:strRef>
                </c:tx>
                <c:spPr>
                  <a:ln w="19050" cap="rnd">
                    <a:solidFill>
                      <a:srgbClr val="66ADD3"/>
                    </a:solidFill>
                    <a:prstDash val="dash"/>
                    <a:round/>
                  </a:ln>
                  <a:effectLst/>
                </c:spPr>
                <c:marker>
                  <c:symbol val="none"/>
                </c:marker>
                <c:val>
                  <c:numRef>
                    <c:extLst>
                      <c:ext uri="{02D57815-91ED-43cb-92C2-25804820EDAC}">
                        <c15:formulaRef>
                          <c15:sqref>'0301435'!$C$128:$N$128</c15:sqref>
                        </c15:formulaRef>
                      </c:ext>
                    </c:extLst>
                    <c:numCache>
                      <c:formatCode>0.00\ \ </c:formatCode>
                      <c:ptCount val="12"/>
                    </c:numCache>
                  </c:numRef>
                </c:val>
                <c:smooth val="0"/>
                <c:extLst>
                  <c:ext xmlns:c16="http://schemas.microsoft.com/office/drawing/2014/chart" uri="{C3380CC4-5D6E-409C-BE32-E72D297353CC}">
                    <c16:uniqueId val="{00000005-2F93-4ABF-8C62-0A3842A3081F}"/>
                  </c:ext>
                </c:extLst>
              </c15:ser>
            </c15:filteredLineSeries>
          </c:ext>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65"/>
          <c:min val="30"/>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Sachsen-Anhalt</a:t>
            </a:r>
          </a:p>
        </c:rich>
      </c:tx>
      <c:layout>
        <c:manualLayout>
          <c:xMode val="edge"/>
          <c:yMode val="edge"/>
          <c:x val="0.37455957491262726"/>
          <c:y val="5.3041662918111368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5925578213440008"/>
        </c:manualLayout>
      </c:layout>
      <c:lineChart>
        <c:grouping val="standard"/>
        <c:varyColors val="0"/>
        <c:ser>
          <c:idx val="1"/>
          <c:order val="0"/>
          <c:tx>
            <c:strRef>
              <c:f>'0301435'!$Y$1</c:f>
              <c:strCache>
                <c:ptCount val="1"/>
                <c:pt idx="0">
                  <c:v>ab Hof tatsächlich 2024</c:v>
                </c:pt>
              </c:strCache>
            </c:strRef>
          </c:tx>
          <c:spPr>
            <a:ln w="19050" cap="rnd">
              <a:solidFill>
                <a:srgbClr val="005C45"/>
              </a:solidFill>
              <a:round/>
            </a:ln>
            <a:effectLst/>
          </c:spPr>
          <c:marker>
            <c:symbol val="circle"/>
            <c:size val="2"/>
            <c:spPr>
              <a:solidFill>
                <a:srgbClr val="005C45"/>
              </a:solidFill>
              <a:ln w="9525">
                <a:no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'0301435'!$C$146:$N$146</c:f>
              <c:numCache>
                <c:formatCode>0.00\ \ </c:formatCode>
                <c:ptCount val="12"/>
                <c:pt idx="0">
                  <c:v>44.518309018099998</c:v>
                </c:pt>
                <c:pt idx="1">
                  <c:v>44.229424832200003</c:v>
                </c:pt>
                <c:pt idx="2">
                  <c:v>44.681028543700002</c:v>
                </c:pt>
                <c:pt idx="3">
                  <c:v>44.523467580499997</c:v>
                </c:pt>
                <c:pt idx="4">
                  <c:v>44.507275133999997</c:v>
                </c:pt>
                <c:pt idx="5">
                  <c:v>44.628417194299999</c:v>
                </c:pt>
                <c:pt idx="6">
                  <c:v>45.479003369200001</c:v>
                </c:pt>
                <c:pt idx="7">
                  <c:v>46.782188814599998</c:v>
                </c:pt>
                <c:pt idx="8">
                  <c:v>49.0549792853</c:v>
                </c:pt>
                <c:pt idx="9">
                  <c:v>51.906294551800002</c:v>
                </c:pt>
                <c:pt idx="10">
                  <c:v>53.9614253783</c:v>
                </c:pt>
              </c:numCache>
            </c:numRef>
          </c:val>
          <c:smooth val="0"/>
          <c:extLst>
            <c:ext xmlns:c16="http://schemas.microsoft.com/office/drawing/2014/chart" uri="{C3380CC4-5D6E-409C-BE32-E72D297353CC}">
              <c16:uniqueId val="{00000000-0E94-4A9E-8C06-9F570F8BD067}"/>
            </c:ext>
          </c:extLst>
        </c:ser>
        <c:ser>
          <c:idx val="4"/>
          <c:order val="1"/>
          <c:tx>
            <c:strRef>
              <c:f>'0301435'!$Y$4</c:f>
              <c:strCache>
                <c:ptCount val="1"/>
                <c:pt idx="0">
                  <c:v>ab Hof standardisiert 2024</c:v>
                </c:pt>
              </c:strCache>
            </c:strRef>
          </c:tx>
          <c:spPr>
            <a:ln w="19050" cap="rnd">
              <a:solidFill>
                <a:srgbClr val="66B692"/>
              </a:solidFill>
              <a:round/>
            </a:ln>
            <a:effectLst/>
          </c:spPr>
          <c:marker>
            <c:symbol val="circle"/>
            <c:size val="2"/>
            <c:spPr>
              <a:solidFill>
                <a:schemeClr val="accent5"/>
              </a:solidFill>
              <a:ln w="9525">
                <a:solidFill>
                  <a:srgbClr val="92D05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'0301435'!$C$148:$N$148</c:f>
              <c:numCache>
                <c:formatCode>0.00\ \ </c:formatCode>
                <c:ptCount val="12"/>
                <c:pt idx="0">
                  <c:v>43.5478125737</c:v>
                </c:pt>
                <c:pt idx="1">
                  <c:v>43.728359474400001</c:v>
                </c:pt>
                <c:pt idx="2">
                  <c:v>44.219043842300003</c:v>
                </c:pt>
                <c:pt idx="3">
                  <c:v>44.420150598399999</c:v>
                </c:pt>
                <c:pt idx="4">
                  <c:v>44.886160794799999</c:v>
                </c:pt>
                <c:pt idx="5">
                  <c:v>45.1949733589</c:v>
                </c:pt>
                <c:pt idx="6">
                  <c:v>46.324564429200002</c:v>
                </c:pt>
                <c:pt idx="7">
                  <c:v>47.478070876099999</c:v>
                </c:pt>
                <c:pt idx="8">
                  <c:v>49.1194151961</c:v>
                </c:pt>
                <c:pt idx="9">
                  <c:v>51.125910916199999</c:v>
                </c:pt>
                <c:pt idx="10">
                  <c:v>52.753148669200002</c:v>
                </c:pt>
              </c:numCache>
            </c:numRef>
          </c:val>
          <c:smooth val="0"/>
          <c:extLst>
            <c:ext xmlns:c16="http://schemas.microsoft.com/office/drawing/2014/chart" uri="{C3380CC4-5D6E-409C-BE32-E72D297353CC}">
              <c16:uniqueId val="{00000001-0E94-4A9E-8C06-9F570F8BD067}"/>
            </c:ext>
          </c:extLst>
        </c:ser>
        <c:ser>
          <c:idx val="2"/>
          <c:order val="2"/>
          <c:tx>
            <c:strRef>
              <c:f>'0301435'!$Y$7</c:f>
              <c:strCache>
                <c:ptCount val="1"/>
                <c:pt idx="0">
                  <c:v>Grundpreis 2024</c:v>
                </c:pt>
              </c:strCache>
            </c:strRef>
          </c:tx>
          <c:spPr>
            <a:ln w="19050" cap="rnd">
              <a:solidFill>
                <a:srgbClr val="0077B6"/>
              </a:solidFill>
              <a:round/>
            </a:ln>
            <a:effectLst/>
          </c:spPr>
          <c:marker>
            <c:symbol val="circle"/>
            <c:size val="2"/>
            <c:spPr>
              <a:solidFill>
                <a:srgbClr val="66ADD3"/>
              </a:solidFill>
              <a:ln w="9525">
                <a:solidFill>
                  <a:srgbClr val="0070C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'0301435'!$C$144:$N$144</c:f>
              <c:numCache>
                <c:formatCode>0.00\ \ </c:formatCode>
                <c:ptCount val="12"/>
                <c:pt idx="0">
                  <c:v>42.013658052499999</c:v>
                </c:pt>
                <c:pt idx="1">
                  <c:v>42.166697044199999</c:v>
                </c:pt>
                <c:pt idx="2">
                  <c:v>42.667930444500001</c:v>
                </c:pt>
                <c:pt idx="3">
                  <c:v>42.819550773800003</c:v>
                </c:pt>
                <c:pt idx="4">
                  <c:v>43.307392184800001</c:v>
                </c:pt>
                <c:pt idx="5">
                  <c:v>43.598182713600004</c:v>
                </c:pt>
                <c:pt idx="6">
                  <c:v>44.8118245661</c:v>
                </c:pt>
                <c:pt idx="7">
                  <c:v>45.986583809800003</c:v>
                </c:pt>
                <c:pt idx="8">
                  <c:v>47.5898132445</c:v>
                </c:pt>
                <c:pt idx="9">
                  <c:v>49.677759392699997</c:v>
                </c:pt>
                <c:pt idx="10">
                  <c:v>51.057354118799999</c:v>
                </c:pt>
              </c:numCache>
            </c:numRef>
          </c:val>
          <c:smooth val="0"/>
          <c:extLst>
            <c:ext xmlns:c16="http://schemas.microsoft.com/office/drawing/2014/chart" uri="{C3380CC4-5D6E-409C-BE32-E72D297353CC}">
              <c16:uniqueId val="{00000002-0E94-4A9E-8C06-9F570F8BD067}"/>
            </c:ext>
          </c:extLst>
        </c:ser>
        <c:ser>
          <c:idx val="0"/>
          <c:order val="3"/>
          <c:tx>
            <c:strRef>
              <c:f>'0301435'!$Y$2</c:f>
              <c:strCache>
                <c:ptCount val="1"/>
                <c:pt idx="0">
                  <c:v>ab Hof tatsächlich 2023</c:v>
                </c:pt>
              </c:strCache>
            </c:strRef>
          </c:tx>
          <c:spPr>
            <a:ln w="19050" cap="rnd">
              <a:solidFill>
                <a:srgbClr val="005C45"/>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'0301435'!$C$145:$N$145</c:f>
              <c:numCache>
                <c:formatCode>0.00\ \ </c:formatCode>
                <c:ptCount val="12"/>
                <c:pt idx="0">
                  <c:v>56.807288821818503</c:v>
                </c:pt>
                <c:pt idx="1">
                  <c:v>51.359356890321401</c:v>
                </c:pt>
                <c:pt idx="2">
                  <c:v>46.654362576766196</c:v>
                </c:pt>
                <c:pt idx="3">
                  <c:v>42.250071772681999</c:v>
                </c:pt>
                <c:pt idx="4">
                  <c:v>39.940011028588501</c:v>
                </c:pt>
                <c:pt idx="5">
                  <c:v>38.707070812019602</c:v>
                </c:pt>
                <c:pt idx="6">
                  <c:v>38.001383194540402</c:v>
                </c:pt>
                <c:pt idx="7">
                  <c:v>37.417755419770998</c:v>
                </c:pt>
                <c:pt idx="8">
                  <c:v>37.771162669491602</c:v>
                </c:pt>
                <c:pt idx="9">
                  <c:v>39.370746975553601</c:v>
                </c:pt>
                <c:pt idx="10">
                  <c:v>41.699462892544098</c:v>
                </c:pt>
                <c:pt idx="11">
                  <c:v>43.284355108262098</c:v>
                </c:pt>
              </c:numCache>
            </c:numRef>
          </c:val>
          <c:smooth val="0"/>
          <c:extLst>
            <c:ext xmlns:c16="http://schemas.microsoft.com/office/drawing/2014/chart" uri="{C3380CC4-5D6E-409C-BE32-E72D297353CC}">
              <c16:uniqueId val="{00000003-0E94-4A9E-8C06-9F570F8BD067}"/>
            </c:ext>
          </c:extLst>
        </c:ser>
        <c:ser>
          <c:idx val="3"/>
          <c:order val="4"/>
          <c:tx>
            <c:strRef>
              <c:f>'0301435'!$Y$5</c:f>
              <c:strCache>
                <c:ptCount val="1"/>
                <c:pt idx="0">
                  <c:v>ab Hof standardisiert 2023</c:v>
                </c:pt>
              </c:strCache>
            </c:strRef>
          </c:tx>
          <c:spPr>
            <a:ln w="19050" cap="rnd">
              <a:solidFill>
                <a:srgbClr val="66B692"/>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'0301435'!$C$147:$N$147</c:f>
              <c:numCache>
                <c:formatCode>0.00\ \ </c:formatCode>
                <c:ptCount val="12"/>
                <c:pt idx="0">
                  <c:v>56.515307806789401</c:v>
                </c:pt>
                <c:pt idx="1">
                  <c:v>50.798812303197401</c:v>
                </c:pt>
                <c:pt idx="2">
                  <c:v>46.1767319155189</c:v>
                </c:pt>
                <c:pt idx="3">
                  <c:v>41.986184444486298</c:v>
                </c:pt>
                <c:pt idx="4">
                  <c:v>40.040995255964297</c:v>
                </c:pt>
                <c:pt idx="5">
                  <c:v>39.3166277363662</c:v>
                </c:pt>
                <c:pt idx="6">
                  <c:v>38.755458258378901</c:v>
                </c:pt>
                <c:pt idx="7">
                  <c:v>37.9125605728672</c:v>
                </c:pt>
                <c:pt idx="8">
                  <c:v>37.953327389093197</c:v>
                </c:pt>
                <c:pt idx="9">
                  <c:v>38.774022608770601</c:v>
                </c:pt>
                <c:pt idx="10">
                  <c:v>40.4930885404546</c:v>
                </c:pt>
                <c:pt idx="11">
                  <c:v>42.093143214811199</c:v>
                </c:pt>
              </c:numCache>
            </c:numRef>
          </c:val>
          <c:smooth val="0"/>
          <c:extLst>
            <c:ext xmlns:c16="http://schemas.microsoft.com/office/drawing/2014/chart" uri="{C3380CC4-5D6E-409C-BE32-E72D297353CC}">
              <c16:uniqueId val="{00000004-0E94-4A9E-8C06-9F570F8BD067}"/>
            </c:ext>
          </c:extLst>
        </c:ser>
        <c:dLbls>
          <c:showLegendKey val="0"/>
          <c:showVal val="0"/>
          <c:showCatName val="0"/>
          <c:showSerName val="0"/>
          <c:showPercent val="0"/>
          <c:showBubbleSize val="0"/>
        </c:dLbls>
        <c:marker val="1"/>
        <c:smooth val="0"/>
        <c:axId val="578100064"/>
        <c:axId val="578100720"/>
        <c:extLst>
          <c:ext xmlns:c15="http://schemas.microsoft.com/office/drawing/2012/chart" uri="{02D57815-91ED-43cb-92C2-25804820EDAC}">
            <c15:filteredLineSeries>
              <c15:ser>
                <c:idx val="5"/>
                <c:order val="5"/>
                <c:tx>
                  <c:strRef>
                    <c:extLst>
                      <c:ext uri="{02D57815-91ED-43cb-92C2-25804820EDAC}">
                        <c15:formulaRef>
                          <c15:sqref>'0301435'!$Y$8</c15:sqref>
                        </c15:formulaRef>
                      </c:ext>
                    </c:extLst>
                    <c:strCache>
                      <c:ptCount val="1"/>
                      <c:pt idx="0">
                        <c:v>Grundpreis 2023</c:v>
                      </c:pt>
                    </c:strCache>
                  </c:strRef>
                </c:tx>
                <c:spPr>
                  <a:ln w="19050" cap="rnd">
                    <a:solidFill>
                      <a:srgbClr val="66ADD3"/>
                    </a:solidFill>
                    <a:prstDash val="dash"/>
                    <a:round/>
                  </a:ln>
                  <a:effectLst/>
                </c:spPr>
                <c:marker>
                  <c:symbol val="none"/>
                </c:marker>
                <c:val>
                  <c:numRef>
                    <c:extLst>
                      <c:ext uri="{02D57815-91ED-43cb-92C2-25804820EDAC}">
                        <c15:formulaRef>
                          <c15:sqref>'0301435'!$C$143:$N$143</c15:sqref>
                        </c15:formulaRef>
                      </c:ext>
                    </c:extLst>
                    <c:numCache>
                      <c:formatCode>0.00\ \ </c:formatCode>
                      <c:ptCount val="12"/>
                    </c:numCache>
                  </c:numRef>
                </c:val>
                <c:smooth val="0"/>
                <c:extLst>
                  <c:ext xmlns:c16="http://schemas.microsoft.com/office/drawing/2014/chart" uri="{C3380CC4-5D6E-409C-BE32-E72D297353CC}">
                    <c16:uniqueId val="{00000005-0E94-4A9E-8C06-9F570F8BD067}"/>
                  </c:ext>
                </c:extLst>
              </c15:ser>
            </c15:filteredLineSeries>
          </c:ext>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65"/>
          <c:min val="30"/>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a:t>Mais Käufe</a:t>
            </a:r>
          </a:p>
          <a:p>
            <a:pPr>
              <a:defRPr/>
            </a:pPr>
            <a:r>
              <a:rPr lang="de-DE"/>
              <a:t>in 1 000 t</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barChart>
        <c:barDir val="col"/>
        <c:grouping val="clustered"/>
        <c:varyColors val="0"/>
        <c:ser>
          <c:idx val="31"/>
          <c:order val="0"/>
          <c:tx>
            <c:strRef>
              <c:f>'0201060'!$A$26</c:f>
              <c:strCache>
                <c:ptCount val="1"/>
                <c:pt idx="0">
                  <c:v>Mais</c:v>
                </c:pt>
              </c:strCache>
            </c:strRef>
          </c:tx>
          <c:spPr>
            <a:noFill/>
            <a:ln>
              <a:noFill/>
            </a:ln>
            <a:effectLst/>
          </c:spPr>
          <c:invertIfNegative val="0"/>
          <c:cat>
            <c:strLit>
              <c:ptCount val="12"/>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'0201060'!$B$26:$P$26</c15:sqref>
                  </c15:fullRef>
                </c:ext>
              </c:extLst>
              <c:f>'0201060'!$B$26:$M$26</c:f>
              <c:numCache>
                <c:formatCode>General</c:formatCode>
                <c:ptCount val="12"/>
              </c:numCache>
            </c:numRef>
          </c:val>
          <c:extLst>
            <c:ext xmlns:c15="http://schemas.microsoft.com/office/drawing/2012/chart" uri="{02D57815-91ED-43cb-92C2-25804820EDAC}">
              <c15:filteredCategoryTitle>
                <c15:cat>
                  <c:multiLvlStrRef>
                    <c:extLst>
                      <c:ext uri="{02D57815-91ED-43cb-92C2-25804820EDAC}">
                        <c15:formulaRef>
                          <c15:sqref>'0201060'!#REF!</c15:sqref>
                        </c15:formulaRef>
                      </c:ext>
                    </c:extLst>
                  </c:multiLvlStrRef>
                </c15:cat>
              </c15:filteredCategoryTitle>
            </c:ext>
            <c:ext xmlns:c16="http://schemas.microsoft.com/office/drawing/2014/chart" uri="{C3380CC4-5D6E-409C-BE32-E72D297353CC}">
              <c16:uniqueId val="{00000000-E971-4601-8E57-9C91CE3F1E7D}"/>
            </c:ext>
          </c:extLst>
        </c:ser>
        <c:ser>
          <c:idx val="33"/>
          <c:order val="1"/>
          <c:tx>
            <c:strRef>
              <c:f>'0201060'!$A$27</c:f>
              <c:strCache>
                <c:ptCount val="1"/>
                <c:pt idx="0">
                  <c:v>2023/2024</c:v>
                </c:pt>
              </c:strCache>
            </c:strRef>
          </c:tx>
          <c:spPr>
            <a:solidFill>
              <a:srgbClr val="FFFF00"/>
            </a:solidFill>
            <a:ln>
              <a:noFill/>
            </a:ln>
            <a:effectLst/>
          </c:spPr>
          <c:invertIfNegative val="0"/>
          <c:cat>
            <c:strLit>
              <c:ptCount val="12"/>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'0201060'!$B$27:$P$27</c15:sqref>
                  </c15:fullRef>
                </c:ext>
              </c:extLst>
              <c:f>'0201060'!$B$27:$M$27</c:f>
              <c:numCache>
                <c:formatCode>?\ ??0.0;\-\ ?\ ??0.0;\ \ \ \ \ \ @</c:formatCode>
                <c:ptCount val="12"/>
                <c:pt idx="0">
                  <c:v>27.527000000000001</c:v>
                </c:pt>
                <c:pt idx="1">
                  <c:v>22.698</c:v>
                </c:pt>
                <c:pt idx="2">
                  <c:v>34.936</c:v>
                </c:pt>
                <c:pt idx="3">
                  <c:v>397.97500000000002</c:v>
                </c:pt>
                <c:pt idx="4">
                  <c:v>320.74599999999998</c:v>
                </c:pt>
                <c:pt idx="5">
                  <c:v>70.957999999999998</c:v>
                </c:pt>
                <c:pt idx="6">
                  <c:v>38.902000000000001</c:v>
                </c:pt>
                <c:pt idx="7">
                  <c:v>65.268000000000001</c:v>
                </c:pt>
                <c:pt idx="8">
                  <c:v>37.835999999999999</c:v>
                </c:pt>
                <c:pt idx="9">
                  <c:v>36.874000000000002</c:v>
                </c:pt>
                <c:pt idx="10">
                  <c:v>44.256999999999998</c:v>
                </c:pt>
                <c:pt idx="11">
                  <c:v>54.353999999999999</c:v>
                </c:pt>
              </c:numCache>
            </c:numRef>
          </c:val>
          <c:extLst>
            <c:ext xmlns:c15="http://schemas.microsoft.com/office/drawing/2012/chart" uri="{02D57815-91ED-43cb-92C2-25804820EDAC}">
              <c15:filteredCategoryTitle>
                <c15:cat>
                  <c:multiLvlStrRef>
                    <c:extLst>
                      <c:ext uri="{02D57815-91ED-43cb-92C2-25804820EDAC}">
                        <c15:formulaRef>
                          <c15:sqref>'0201060'!#REF!</c15:sqref>
                        </c15:formulaRef>
                      </c:ext>
                    </c:extLst>
                  </c:multiLvlStrRef>
                </c15:cat>
              </c15:filteredCategoryTitle>
            </c:ext>
            <c:ext xmlns:c16="http://schemas.microsoft.com/office/drawing/2014/chart" uri="{C3380CC4-5D6E-409C-BE32-E72D297353CC}">
              <c16:uniqueId val="{00000001-E971-4601-8E57-9C91CE3F1E7D}"/>
            </c:ext>
          </c:extLst>
        </c:ser>
        <c:ser>
          <c:idx val="34"/>
          <c:order val="2"/>
          <c:tx>
            <c:strRef>
              <c:f>'0201060'!$A$28</c:f>
              <c:strCache>
                <c:ptCount val="1"/>
                <c:pt idx="0">
                  <c:v>2024/2025</c:v>
                </c:pt>
              </c:strCache>
            </c:strRef>
          </c:tx>
          <c:spPr>
            <a:solidFill>
              <a:srgbClr val="CCFF66"/>
            </a:solidFill>
            <a:ln>
              <a:noFill/>
            </a:ln>
            <a:effectLst/>
          </c:spPr>
          <c:invertIfNegative val="0"/>
          <c:cat>
            <c:strLit>
              <c:ptCount val="12"/>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'0201060'!$B$28:$P$28</c15:sqref>
                  </c15:fullRef>
                </c:ext>
              </c:extLst>
              <c:f>'0201060'!$B$28:$M$28</c:f>
              <c:numCache>
                <c:formatCode>?\ ??0.0;\-\ ?\ ??0.0;\ \ \ \ \ \ @</c:formatCode>
                <c:ptCount val="12"/>
                <c:pt idx="0">
                  <c:v>30.181000000000001</c:v>
                </c:pt>
                <c:pt idx="1">
                  <c:v>26.805</c:v>
                </c:pt>
                <c:pt idx="2">
                  <c:v>130.17099999999999</c:v>
                </c:pt>
                <c:pt idx="3">
                  <c:v>930.75800000000004</c:v>
                </c:pt>
                <c:pt idx="4">
                  <c:v>391.21199999999999</c:v>
                </c:pt>
                <c:pt idx="5">
                  <c:v>0</c:v>
                </c:pt>
                <c:pt idx="6">
                  <c:v>0</c:v>
                </c:pt>
                <c:pt idx="7">
                  <c:v>0</c:v>
                </c:pt>
                <c:pt idx="8">
                  <c:v>0</c:v>
                </c:pt>
                <c:pt idx="9">
                  <c:v>0</c:v>
                </c:pt>
                <c:pt idx="10">
                  <c:v>0</c:v>
                </c:pt>
                <c:pt idx="11">
                  <c:v>0</c:v>
                </c:pt>
              </c:numCache>
            </c:numRef>
          </c:val>
          <c:extLst>
            <c:ext xmlns:c15="http://schemas.microsoft.com/office/drawing/2012/chart" uri="{02D57815-91ED-43cb-92C2-25804820EDAC}">
              <c15:filteredCategoryTitle>
                <c15:cat>
                  <c:multiLvlStrRef>
                    <c:extLst>
                      <c:ext uri="{02D57815-91ED-43cb-92C2-25804820EDAC}">
                        <c15:formulaRef>
                          <c15:sqref>'0201060'!#REF!</c15:sqref>
                        </c15:formulaRef>
                      </c:ext>
                    </c:extLst>
                  </c:multiLvlStrRef>
                </c15:cat>
              </c15:filteredCategoryTitle>
            </c:ext>
            <c:ext xmlns:c16="http://schemas.microsoft.com/office/drawing/2014/chart" uri="{C3380CC4-5D6E-409C-BE32-E72D297353CC}">
              <c16:uniqueId val="{00000002-E971-4601-8E57-9C91CE3F1E7D}"/>
            </c:ext>
          </c:extLst>
        </c:ser>
        <c:dLbls>
          <c:showLegendKey val="0"/>
          <c:showVal val="0"/>
          <c:showCatName val="0"/>
          <c:showSerName val="0"/>
          <c:showPercent val="0"/>
          <c:showBubbleSize val="0"/>
        </c:dLbls>
        <c:gapWidth val="219"/>
        <c:overlap val="-27"/>
        <c:axId val="524163184"/>
        <c:axId val="524165152"/>
      </c:barChart>
      <c:catAx>
        <c:axId val="524163184"/>
        <c:scaling>
          <c:orientation val="minMax"/>
        </c:scaling>
        <c:delete val="0"/>
        <c:axPos val="b"/>
        <c:majorGridlines>
          <c:spPr>
            <a:ln w="9525" cap="flat" cmpd="sng" algn="ctr">
              <a:solidFill>
                <a:schemeClr val="tx1">
                  <a:lumMod val="15000"/>
                  <a:lumOff val="85000"/>
                </a:schemeClr>
              </a:solidFill>
              <a:round/>
            </a:ln>
            <a:effectLst/>
          </c:spPr>
        </c:majorGridlines>
        <c:numFmt formatCode="?\ ??0.0;\-\ ?\ ??0.0;\ \ \ \ \ \ @"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24165152"/>
        <c:crosses val="autoZero"/>
        <c:auto val="1"/>
        <c:lblAlgn val="ctr"/>
        <c:lblOffset val="100"/>
        <c:noMultiLvlLbl val="0"/>
      </c:catAx>
      <c:valAx>
        <c:axId val="524165152"/>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2416318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Thüringen</a:t>
            </a:r>
          </a:p>
        </c:rich>
      </c:tx>
      <c:layout>
        <c:manualLayout>
          <c:xMode val="edge"/>
          <c:yMode val="edge"/>
          <c:x val="0.41978921326546126"/>
          <c:y val="4.9855600087502928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5925578213440008"/>
        </c:manualLayout>
      </c:layout>
      <c:lineChart>
        <c:grouping val="standard"/>
        <c:varyColors val="0"/>
        <c:ser>
          <c:idx val="1"/>
          <c:order val="0"/>
          <c:tx>
            <c:strRef>
              <c:f>'0301435'!$Y$1</c:f>
              <c:strCache>
                <c:ptCount val="1"/>
                <c:pt idx="0">
                  <c:v>ab Hof tatsächlich 2024</c:v>
                </c:pt>
              </c:strCache>
            </c:strRef>
          </c:tx>
          <c:spPr>
            <a:ln w="19050" cap="rnd">
              <a:solidFill>
                <a:srgbClr val="005C45"/>
              </a:solidFill>
              <a:round/>
            </a:ln>
            <a:effectLst/>
          </c:spPr>
          <c:marker>
            <c:symbol val="circle"/>
            <c:size val="2"/>
            <c:spPr>
              <a:solidFill>
                <a:srgbClr val="005C45"/>
              </a:solidFill>
              <a:ln w="9525">
                <a:no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'0301435'!$C$161:$N$161</c:f>
              <c:numCache>
                <c:formatCode>0.00\ \ </c:formatCode>
                <c:ptCount val="12"/>
                <c:pt idx="0">
                  <c:v>46.643873582200001</c:v>
                </c:pt>
                <c:pt idx="1">
                  <c:v>46.509769479900001</c:v>
                </c:pt>
                <c:pt idx="2">
                  <c:v>47.3415524332</c:v>
                </c:pt>
                <c:pt idx="3">
                  <c:v>47.258582921799999</c:v>
                </c:pt>
                <c:pt idx="4">
                  <c:v>46.986484133899999</c:v>
                </c:pt>
                <c:pt idx="5">
                  <c:v>47.047430715799997</c:v>
                </c:pt>
                <c:pt idx="6">
                  <c:v>47.049283667499999</c:v>
                </c:pt>
                <c:pt idx="7">
                  <c:v>47.6842266974</c:v>
                </c:pt>
                <c:pt idx="8">
                  <c:v>49.285560027999999</c:v>
                </c:pt>
                <c:pt idx="9">
                  <c:v>52.000104401800002</c:v>
                </c:pt>
                <c:pt idx="10">
                  <c:v>53.690804430100002</c:v>
                </c:pt>
              </c:numCache>
            </c:numRef>
          </c:val>
          <c:smooth val="0"/>
          <c:extLst>
            <c:ext xmlns:c16="http://schemas.microsoft.com/office/drawing/2014/chart" uri="{C3380CC4-5D6E-409C-BE32-E72D297353CC}">
              <c16:uniqueId val="{00000000-6B57-4670-B5AD-CE827C65A6F2}"/>
            </c:ext>
          </c:extLst>
        </c:ser>
        <c:ser>
          <c:idx val="4"/>
          <c:order val="1"/>
          <c:tx>
            <c:strRef>
              <c:f>'0301435'!$Y$4</c:f>
              <c:strCache>
                <c:ptCount val="1"/>
                <c:pt idx="0">
                  <c:v>ab Hof standardisiert 2024</c:v>
                </c:pt>
              </c:strCache>
            </c:strRef>
          </c:tx>
          <c:spPr>
            <a:ln w="19050" cap="rnd">
              <a:solidFill>
                <a:srgbClr val="66B692"/>
              </a:solidFill>
              <a:round/>
            </a:ln>
            <a:effectLst/>
          </c:spPr>
          <c:marker>
            <c:symbol val="circle"/>
            <c:size val="2"/>
            <c:spPr>
              <a:solidFill>
                <a:schemeClr val="accent5"/>
              </a:solidFill>
              <a:ln w="9525">
                <a:solidFill>
                  <a:srgbClr val="92D05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'0301435'!$C$163:$N$163</c:f>
              <c:numCache>
                <c:formatCode>0.00\ \ </c:formatCode>
                <c:ptCount val="12"/>
                <c:pt idx="0">
                  <c:v>45.848796251499998</c:v>
                </c:pt>
                <c:pt idx="1">
                  <c:v>46.139979077100001</c:v>
                </c:pt>
                <c:pt idx="2">
                  <c:v>47.032916671999999</c:v>
                </c:pt>
                <c:pt idx="3">
                  <c:v>47.173254621700003</c:v>
                </c:pt>
                <c:pt idx="4">
                  <c:v>47.274793825899998</c:v>
                </c:pt>
                <c:pt idx="5">
                  <c:v>47.627605404400001</c:v>
                </c:pt>
                <c:pt idx="6">
                  <c:v>47.901136654799998</c:v>
                </c:pt>
                <c:pt idx="7">
                  <c:v>48.5456249872</c:v>
                </c:pt>
                <c:pt idx="8">
                  <c:v>49.573621950800003</c:v>
                </c:pt>
                <c:pt idx="9">
                  <c:v>51.380716846399999</c:v>
                </c:pt>
                <c:pt idx="10">
                  <c:v>52.778202265200001</c:v>
                </c:pt>
              </c:numCache>
            </c:numRef>
          </c:val>
          <c:smooth val="0"/>
          <c:extLst>
            <c:ext xmlns:c16="http://schemas.microsoft.com/office/drawing/2014/chart" uri="{C3380CC4-5D6E-409C-BE32-E72D297353CC}">
              <c16:uniqueId val="{00000001-6B57-4670-B5AD-CE827C65A6F2}"/>
            </c:ext>
          </c:extLst>
        </c:ser>
        <c:ser>
          <c:idx val="2"/>
          <c:order val="2"/>
          <c:tx>
            <c:strRef>
              <c:f>'0301435'!$Y$7</c:f>
              <c:strCache>
                <c:ptCount val="1"/>
                <c:pt idx="0">
                  <c:v>Grundpreis 2024</c:v>
                </c:pt>
              </c:strCache>
            </c:strRef>
          </c:tx>
          <c:spPr>
            <a:ln w="19050" cap="rnd">
              <a:solidFill>
                <a:srgbClr val="0077B6"/>
              </a:solidFill>
              <a:round/>
            </a:ln>
            <a:effectLst/>
          </c:spPr>
          <c:marker>
            <c:symbol val="circle"/>
            <c:size val="2"/>
            <c:spPr>
              <a:solidFill>
                <a:srgbClr val="66ADD3"/>
              </a:solidFill>
              <a:ln w="9525">
                <a:solidFill>
                  <a:srgbClr val="0070C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'0301435'!$C$159:$N$159</c:f>
              <c:numCache>
                <c:formatCode>0.00\ \ </c:formatCode>
                <c:ptCount val="12"/>
                <c:pt idx="0">
                  <c:v>43.8256571776</c:v>
                </c:pt>
                <c:pt idx="1">
                  <c:v>44.172989702400002</c:v>
                </c:pt>
                <c:pt idx="2">
                  <c:v>44.948441701299998</c:v>
                </c:pt>
                <c:pt idx="3">
                  <c:v>45.071620692899998</c:v>
                </c:pt>
                <c:pt idx="4">
                  <c:v>45.264991811000002</c:v>
                </c:pt>
                <c:pt idx="5">
                  <c:v>45.548013216400001</c:v>
                </c:pt>
                <c:pt idx="6">
                  <c:v>45.846871367600002</c:v>
                </c:pt>
                <c:pt idx="7">
                  <c:v>46.364193341399996</c:v>
                </c:pt>
                <c:pt idx="8">
                  <c:v>47.397780116100002</c:v>
                </c:pt>
                <c:pt idx="9">
                  <c:v>49.217751845700001</c:v>
                </c:pt>
                <c:pt idx="10">
                  <c:v>50.260736489300001</c:v>
                </c:pt>
              </c:numCache>
            </c:numRef>
          </c:val>
          <c:smooth val="0"/>
          <c:extLst>
            <c:ext xmlns:c16="http://schemas.microsoft.com/office/drawing/2014/chart" uri="{C3380CC4-5D6E-409C-BE32-E72D297353CC}">
              <c16:uniqueId val="{00000002-6B57-4670-B5AD-CE827C65A6F2}"/>
            </c:ext>
          </c:extLst>
        </c:ser>
        <c:ser>
          <c:idx val="0"/>
          <c:order val="3"/>
          <c:tx>
            <c:strRef>
              <c:f>'0301435'!$Y$2</c:f>
              <c:strCache>
                <c:ptCount val="1"/>
                <c:pt idx="0">
                  <c:v>ab Hof tatsächlich 2023</c:v>
                </c:pt>
              </c:strCache>
            </c:strRef>
          </c:tx>
          <c:spPr>
            <a:ln w="19050" cap="rnd">
              <a:solidFill>
                <a:srgbClr val="005C45"/>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'0301435'!$C$160:$N$160</c:f>
              <c:numCache>
                <c:formatCode>0.00\ \ </c:formatCode>
                <c:ptCount val="12"/>
                <c:pt idx="0">
                  <c:v>58.899135442195401</c:v>
                </c:pt>
                <c:pt idx="1">
                  <c:v>55.977635561863799</c:v>
                </c:pt>
                <c:pt idx="2">
                  <c:v>52.341478514852</c:v>
                </c:pt>
                <c:pt idx="3">
                  <c:v>49.618444941622897</c:v>
                </c:pt>
                <c:pt idx="4">
                  <c:v>46.768333923492897</c:v>
                </c:pt>
                <c:pt idx="5">
                  <c:v>44.116909001762401</c:v>
                </c:pt>
                <c:pt idx="6">
                  <c:v>42.1115566685936</c:v>
                </c:pt>
                <c:pt idx="7">
                  <c:v>42.003998514928298</c:v>
                </c:pt>
                <c:pt idx="8">
                  <c:v>42.346977217231903</c:v>
                </c:pt>
                <c:pt idx="9">
                  <c:v>43.213201651301702</c:v>
                </c:pt>
                <c:pt idx="10">
                  <c:v>44.522387942864</c:v>
                </c:pt>
                <c:pt idx="11">
                  <c:v>45.462920376100598</c:v>
                </c:pt>
              </c:numCache>
            </c:numRef>
          </c:val>
          <c:smooth val="0"/>
          <c:extLst>
            <c:ext xmlns:c16="http://schemas.microsoft.com/office/drawing/2014/chart" uri="{C3380CC4-5D6E-409C-BE32-E72D297353CC}">
              <c16:uniqueId val="{00000003-6B57-4670-B5AD-CE827C65A6F2}"/>
            </c:ext>
          </c:extLst>
        </c:ser>
        <c:ser>
          <c:idx val="3"/>
          <c:order val="4"/>
          <c:tx>
            <c:strRef>
              <c:f>'0301435'!$Y$5</c:f>
              <c:strCache>
                <c:ptCount val="1"/>
                <c:pt idx="0">
                  <c:v>ab Hof standardisiert 2023</c:v>
                </c:pt>
              </c:strCache>
            </c:strRef>
          </c:tx>
          <c:spPr>
            <a:ln w="19050" cap="rnd">
              <a:solidFill>
                <a:srgbClr val="66B692"/>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'0301435'!$C$162:$N$162</c:f>
              <c:numCache>
                <c:formatCode>0.00\ \ </c:formatCode>
                <c:ptCount val="12"/>
                <c:pt idx="0">
                  <c:v>58.377282663053002</c:v>
                </c:pt>
                <c:pt idx="1">
                  <c:v>55.324920495781001</c:v>
                </c:pt>
                <c:pt idx="2">
                  <c:v>51.768969134422697</c:v>
                </c:pt>
                <c:pt idx="3">
                  <c:v>49.094701288261803</c:v>
                </c:pt>
                <c:pt idx="4">
                  <c:v>46.636031224216197</c:v>
                </c:pt>
                <c:pt idx="5">
                  <c:v>44.5451672059922</c:v>
                </c:pt>
                <c:pt idx="6">
                  <c:v>42.770747622101901</c:v>
                </c:pt>
                <c:pt idx="7">
                  <c:v>42.477248052430497</c:v>
                </c:pt>
                <c:pt idx="8">
                  <c:v>42.519871511548303</c:v>
                </c:pt>
                <c:pt idx="9">
                  <c:v>42.686836829680097</c:v>
                </c:pt>
                <c:pt idx="10">
                  <c:v>43.445987110713602</c:v>
                </c:pt>
                <c:pt idx="11">
                  <c:v>44.335128876156098</c:v>
                </c:pt>
              </c:numCache>
            </c:numRef>
          </c:val>
          <c:smooth val="0"/>
          <c:extLst>
            <c:ext xmlns:c16="http://schemas.microsoft.com/office/drawing/2014/chart" uri="{C3380CC4-5D6E-409C-BE32-E72D297353CC}">
              <c16:uniqueId val="{00000004-6B57-4670-B5AD-CE827C65A6F2}"/>
            </c:ext>
          </c:extLst>
        </c:ser>
        <c:dLbls>
          <c:showLegendKey val="0"/>
          <c:showVal val="0"/>
          <c:showCatName val="0"/>
          <c:showSerName val="0"/>
          <c:showPercent val="0"/>
          <c:showBubbleSize val="0"/>
        </c:dLbls>
        <c:marker val="1"/>
        <c:smooth val="0"/>
        <c:axId val="578100064"/>
        <c:axId val="578100720"/>
        <c:extLst>
          <c:ext xmlns:c15="http://schemas.microsoft.com/office/drawing/2012/chart" uri="{02D57815-91ED-43cb-92C2-25804820EDAC}">
            <c15:filteredLineSeries>
              <c15:ser>
                <c:idx val="5"/>
                <c:order val="5"/>
                <c:tx>
                  <c:strRef>
                    <c:extLst>
                      <c:ext uri="{02D57815-91ED-43cb-92C2-25804820EDAC}">
                        <c15:formulaRef>
                          <c15:sqref>'0301435'!$Y$8</c15:sqref>
                        </c15:formulaRef>
                      </c:ext>
                    </c:extLst>
                    <c:strCache>
                      <c:ptCount val="1"/>
                      <c:pt idx="0">
                        <c:v>Grundpreis 2023</c:v>
                      </c:pt>
                    </c:strCache>
                  </c:strRef>
                </c:tx>
                <c:spPr>
                  <a:ln w="19050" cap="rnd">
                    <a:solidFill>
                      <a:srgbClr val="66ADD3"/>
                    </a:solidFill>
                    <a:prstDash val="dash"/>
                    <a:round/>
                  </a:ln>
                  <a:effectLst/>
                </c:spPr>
                <c:marker>
                  <c:symbol val="none"/>
                </c:marker>
                <c:val>
                  <c:numRef>
                    <c:extLst>
                      <c:ext uri="{02D57815-91ED-43cb-92C2-25804820EDAC}">
                        <c15:formulaRef>
                          <c15:sqref>'0301435'!$C$158:$N$158</c15:sqref>
                        </c15:formulaRef>
                      </c:ext>
                    </c:extLst>
                    <c:numCache>
                      <c:formatCode>0.00\ \ </c:formatCode>
                      <c:ptCount val="12"/>
                    </c:numCache>
                  </c:numRef>
                </c:val>
                <c:smooth val="0"/>
                <c:extLst>
                  <c:ext xmlns:c16="http://schemas.microsoft.com/office/drawing/2014/chart" uri="{C3380CC4-5D6E-409C-BE32-E72D297353CC}">
                    <c16:uniqueId val="{00000005-6B57-4670-B5AD-CE827C65A6F2}"/>
                  </c:ext>
                </c:extLst>
              </c15:ser>
            </c15:filteredLineSeries>
          </c:ext>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65"/>
          <c:min val="30"/>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Bundesgebiet West</a:t>
            </a:r>
          </a:p>
        </c:rich>
      </c:tx>
      <c:layout>
        <c:manualLayout>
          <c:xMode val="edge"/>
          <c:yMode val="edge"/>
          <c:x val="0.37455957491262726"/>
          <c:y val="5.3041662918111368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5925578213440008"/>
        </c:manualLayout>
      </c:layout>
      <c:lineChart>
        <c:grouping val="standard"/>
        <c:varyColors val="0"/>
        <c:ser>
          <c:idx val="1"/>
          <c:order val="0"/>
          <c:tx>
            <c:strRef>
              <c:f>'0301435'!$Y$1</c:f>
              <c:strCache>
                <c:ptCount val="1"/>
                <c:pt idx="0">
                  <c:v>ab Hof tatsächlich 2024</c:v>
                </c:pt>
              </c:strCache>
            </c:strRef>
          </c:tx>
          <c:spPr>
            <a:ln w="19050" cap="rnd">
              <a:solidFill>
                <a:srgbClr val="005C45"/>
              </a:solidFill>
              <a:round/>
            </a:ln>
            <a:effectLst/>
          </c:spPr>
          <c:marker>
            <c:symbol val="circle"/>
            <c:size val="2"/>
            <c:spPr>
              <a:solidFill>
                <a:srgbClr val="005C45"/>
              </a:solidFill>
              <a:ln w="9525">
                <a:no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'0301435'!$C$176:$N$176</c:f>
              <c:numCache>
                <c:formatCode>0.00\ \ </c:formatCode>
                <c:ptCount val="12"/>
                <c:pt idx="0">
                  <c:v>45.5911529973</c:v>
                </c:pt>
                <c:pt idx="1">
                  <c:v>45.383977613799999</c:v>
                </c:pt>
                <c:pt idx="2">
                  <c:v>45.691851766500001</c:v>
                </c:pt>
                <c:pt idx="3">
                  <c:v>45.533920252999998</c:v>
                </c:pt>
                <c:pt idx="4">
                  <c:v>45.334031348099998</c:v>
                </c:pt>
                <c:pt idx="5">
                  <c:v>45.502815882699998</c:v>
                </c:pt>
                <c:pt idx="6">
                  <c:v>45.983384125699999</c:v>
                </c:pt>
                <c:pt idx="7">
                  <c:v>47.046411193700003</c:v>
                </c:pt>
                <c:pt idx="8">
                  <c:v>49.158733387700003</c:v>
                </c:pt>
                <c:pt idx="9">
                  <c:v>52.332443168899999</c:v>
                </c:pt>
                <c:pt idx="10">
                  <c:v>54.354491901499998</c:v>
                </c:pt>
              </c:numCache>
            </c:numRef>
          </c:val>
          <c:smooth val="0"/>
          <c:extLst>
            <c:ext xmlns:c16="http://schemas.microsoft.com/office/drawing/2014/chart" uri="{C3380CC4-5D6E-409C-BE32-E72D297353CC}">
              <c16:uniqueId val="{00000000-F4AA-4059-BAA4-0DC5DB7FE4E2}"/>
            </c:ext>
          </c:extLst>
        </c:ser>
        <c:ser>
          <c:idx val="4"/>
          <c:order val="1"/>
          <c:tx>
            <c:strRef>
              <c:f>'0301435'!$Y$4</c:f>
              <c:strCache>
                <c:ptCount val="1"/>
                <c:pt idx="0">
                  <c:v>ab Hof standardisiert 2024</c:v>
                </c:pt>
              </c:strCache>
            </c:strRef>
          </c:tx>
          <c:spPr>
            <a:ln w="19050" cap="rnd">
              <a:solidFill>
                <a:srgbClr val="66B692"/>
              </a:solidFill>
              <a:round/>
            </a:ln>
            <a:effectLst/>
          </c:spPr>
          <c:marker>
            <c:symbol val="circle"/>
            <c:size val="2"/>
            <c:spPr>
              <a:solidFill>
                <a:schemeClr val="accent5"/>
              </a:solidFill>
              <a:ln w="9525">
                <a:solidFill>
                  <a:srgbClr val="92D05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'0301435'!$C$178:$N$178</c:f>
              <c:numCache>
                <c:formatCode>0.00\ \ </c:formatCode>
                <c:ptCount val="12"/>
                <c:pt idx="0">
                  <c:v>44.015363020899997</c:v>
                </c:pt>
                <c:pt idx="1">
                  <c:v>44.317193976299997</c:v>
                </c:pt>
                <c:pt idx="2">
                  <c:v>44.7458801067</c:v>
                </c:pt>
                <c:pt idx="3">
                  <c:v>44.8070288961</c:v>
                </c:pt>
                <c:pt idx="4">
                  <c:v>45.075794774999999</c:v>
                </c:pt>
                <c:pt idx="5">
                  <c:v>45.518015653399999</c:v>
                </c:pt>
                <c:pt idx="6">
                  <c:v>46.211274320199998</c:v>
                </c:pt>
                <c:pt idx="7">
                  <c:v>47.164702346699997</c:v>
                </c:pt>
                <c:pt idx="8">
                  <c:v>48.533167766399998</c:v>
                </c:pt>
                <c:pt idx="9">
                  <c:v>50.680478348699999</c:v>
                </c:pt>
                <c:pt idx="10">
                  <c:v>52.277609263499997</c:v>
                </c:pt>
              </c:numCache>
            </c:numRef>
          </c:val>
          <c:smooth val="0"/>
          <c:extLst>
            <c:ext xmlns:c16="http://schemas.microsoft.com/office/drawing/2014/chart" uri="{C3380CC4-5D6E-409C-BE32-E72D297353CC}">
              <c16:uniqueId val="{00000001-F4AA-4059-BAA4-0DC5DB7FE4E2}"/>
            </c:ext>
          </c:extLst>
        </c:ser>
        <c:ser>
          <c:idx val="2"/>
          <c:order val="2"/>
          <c:tx>
            <c:strRef>
              <c:f>'0301435'!$Y$7</c:f>
              <c:strCache>
                <c:ptCount val="1"/>
                <c:pt idx="0">
                  <c:v>Grundpreis 2024</c:v>
                </c:pt>
              </c:strCache>
            </c:strRef>
          </c:tx>
          <c:spPr>
            <a:ln w="19050" cap="rnd">
              <a:solidFill>
                <a:srgbClr val="0077B6"/>
              </a:solidFill>
              <a:round/>
            </a:ln>
            <a:effectLst/>
          </c:spPr>
          <c:marker>
            <c:symbol val="circle"/>
            <c:size val="2"/>
            <c:spPr>
              <a:solidFill>
                <a:srgbClr val="66ADD3"/>
              </a:solidFill>
              <a:ln w="9525">
                <a:solidFill>
                  <a:srgbClr val="0070C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'0301435'!$C$174:$N$174</c:f>
              <c:numCache>
                <c:formatCode>0.00\ \ </c:formatCode>
                <c:ptCount val="12"/>
                <c:pt idx="0">
                  <c:v>42.287851812699998</c:v>
                </c:pt>
                <c:pt idx="1">
                  <c:v>42.583957608299997</c:v>
                </c:pt>
                <c:pt idx="2">
                  <c:v>42.989024931400003</c:v>
                </c:pt>
                <c:pt idx="3">
                  <c:v>43.036295035099997</c:v>
                </c:pt>
                <c:pt idx="4">
                  <c:v>43.309847492300001</c:v>
                </c:pt>
                <c:pt idx="5">
                  <c:v>43.768460456900002</c:v>
                </c:pt>
                <c:pt idx="6">
                  <c:v>44.468030664399997</c:v>
                </c:pt>
                <c:pt idx="7">
                  <c:v>45.435473665099998</c:v>
                </c:pt>
                <c:pt idx="8">
                  <c:v>46.798770143600002</c:v>
                </c:pt>
                <c:pt idx="9">
                  <c:v>48.888953515300003</c:v>
                </c:pt>
                <c:pt idx="10">
                  <c:v>50.394942157999999</c:v>
                </c:pt>
              </c:numCache>
            </c:numRef>
          </c:val>
          <c:smooth val="0"/>
          <c:extLst>
            <c:ext xmlns:c16="http://schemas.microsoft.com/office/drawing/2014/chart" uri="{C3380CC4-5D6E-409C-BE32-E72D297353CC}">
              <c16:uniqueId val="{00000002-F4AA-4059-BAA4-0DC5DB7FE4E2}"/>
            </c:ext>
          </c:extLst>
        </c:ser>
        <c:ser>
          <c:idx val="0"/>
          <c:order val="3"/>
          <c:tx>
            <c:strRef>
              <c:f>'0301435'!$Y$2</c:f>
              <c:strCache>
                <c:ptCount val="1"/>
                <c:pt idx="0">
                  <c:v>ab Hof tatsächlich 2023</c:v>
                </c:pt>
              </c:strCache>
            </c:strRef>
          </c:tx>
          <c:spPr>
            <a:ln w="19050" cap="rnd">
              <a:solidFill>
                <a:srgbClr val="005C45"/>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'0301435'!$C$175:$N$175</c:f>
              <c:numCache>
                <c:formatCode>0.00\ \ </c:formatCode>
                <c:ptCount val="12"/>
                <c:pt idx="0">
                  <c:v>58.2930711287067</c:v>
                </c:pt>
                <c:pt idx="1">
                  <c:v>53.748701046416699</c:v>
                </c:pt>
                <c:pt idx="2">
                  <c:v>49.3848575775217</c:v>
                </c:pt>
                <c:pt idx="3">
                  <c:v>46.405172521561703</c:v>
                </c:pt>
                <c:pt idx="4">
                  <c:v>44.207902449029397</c:v>
                </c:pt>
                <c:pt idx="5">
                  <c:v>41.799720119890701</c:v>
                </c:pt>
                <c:pt idx="6">
                  <c:v>40.723531511088801</c:v>
                </c:pt>
                <c:pt idx="7">
                  <c:v>40.8404828989867</c:v>
                </c:pt>
                <c:pt idx="8">
                  <c:v>41.166933621705503</c:v>
                </c:pt>
                <c:pt idx="9">
                  <c:v>42.930827963954201</c:v>
                </c:pt>
                <c:pt idx="10">
                  <c:v>44.380244247578503</c:v>
                </c:pt>
                <c:pt idx="11">
                  <c:v>45.289577979302202</c:v>
                </c:pt>
              </c:numCache>
            </c:numRef>
          </c:val>
          <c:smooth val="0"/>
          <c:extLst>
            <c:ext xmlns:c16="http://schemas.microsoft.com/office/drawing/2014/chart" uri="{C3380CC4-5D6E-409C-BE32-E72D297353CC}">
              <c16:uniqueId val="{00000003-F4AA-4059-BAA4-0DC5DB7FE4E2}"/>
            </c:ext>
          </c:extLst>
        </c:ser>
        <c:ser>
          <c:idx val="3"/>
          <c:order val="4"/>
          <c:tx>
            <c:strRef>
              <c:f>'0301435'!$Y$5</c:f>
              <c:strCache>
                <c:ptCount val="1"/>
                <c:pt idx="0">
                  <c:v>ab Hof standardisiert 2023</c:v>
                </c:pt>
              </c:strCache>
            </c:strRef>
          </c:tx>
          <c:spPr>
            <a:ln w="19050" cap="rnd">
              <a:solidFill>
                <a:srgbClr val="66B692"/>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'0301435'!$C$177:$N$177</c:f>
              <c:numCache>
                <c:formatCode>0.00\ \ </c:formatCode>
                <c:ptCount val="12"/>
                <c:pt idx="0">
                  <c:v>57.000809908020202</c:v>
                </c:pt>
                <c:pt idx="1">
                  <c:v>52.4355986179878</c:v>
                </c:pt>
                <c:pt idx="2">
                  <c:v>48.204874989424802</c:v>
                </c:pt>
                <c:pt idx="3">
                  <c:v>45.418418911390503</c:v>
                </c:pt>
                <c:pt idx="4">
                  <c:v>43.734780560046801</c:v>
                </c:pt>
                <c:pt idx="5">
                  <c:v>41.825219717953999</c:v>
                </c:pt>
                <c:pt idx="6">
                  <c:v>40.875327821876098</c:v>
                </c:pt>
                <c:pt idx="7">
                  <c:v>40.721864534394498</c:v>
                </c:pt>
                <c:pt idx="8">
                  <c:v>40.766372596334399</c:v>
                </c:pt>
                <c:pt idx="9">
                  <c:v>41.713439587353903</c:v>
                </c:pt>
                <c:pt idx="10">
                  <c:v>42.525467295513998</c:v>
                </c:pt>
                <c:pt idx="11">
                  <c:v>43.413989809045901</c:v>
                </c:pt>
              </c:numCache>
            </c:numRef>
          </c:val>
          <c:smooth val="0"/>
          <c:extLst>
            <c:ext xmlns:c16="http://schemas.microsoft.com/office/drawing/2014/chart" uri="{C3380CC4-5D6E-409C-BE32-E72D297353CC}">
              <c16:uniqueId val="{00000004-F4AA-4059-BAA4-0DC5DB7FE4E2}"/>
            </c:ext>
          </c:extLst>
        </c:ser>
        <c:dLbls>
          <c:showLegendKey val="0"/>
          <c:showVal val="0"/>
          <c:showCatName val="0"/>
          <c:showSerName val="0"/>
          <c:showPercent val="0"/>
          <c:showBubbleSize val="0"/>
        </c:dLbls>
        <c:marker val="1"/>
        <c:smooth val="0"/>
        <c:axId val="578100064"/>
        <c:axId val="578100720"/>
        <c:extLst>
          <c:ext xmlns:c15="http://schemas.microsoft.com/office/drawing/2012/chart" uri="{02D57815-91ED-43cb-92C2-25804820EDAC}">
            <c15:filteredLineSeries>
              <c15:ser>
                <c:idx val="5"/>
                <c:order val="5"/>
                <c:tx>
                  <c:strRef>
                    <c:extLst>
                      <c:ext uri="{02D57815-91ED-43cb-92C2-25804820EDAC}">
                        <c15:formulaRef>
                          <c15:sqref>'0301435'!$Y$8</c15:sqref>
                        </c15:formulaRef>
                      </c:ext>
                    </c:extLst>
                    <c:strCache>
                      <c:ptCount val="1"/>
                      <c:pt idx="0">
                        <c:v>Grundpreis 2023</c:v>
                      </c:pt>
                    </c:strCache>
                  </c:strRef>
                </c:tx>
                <c:spPr>
                  <a:ln w="19050" cap="rnd">
                    <a:solidFill>
                      <a:srgbClr val="66ADD3"/>
                    </a:solidFill>
                    <a:prstDash val="dash"/>
                    <a:round/>
                  </a:ln>
                  <a:effectLst/>
                </c:spPr>
                <c:marker>
                  <c:symbol val="none"/>
                </c:marker>
                <c:val>
                  <c:numRef>
                    <c:extLst>
                      <c:ext uri="{02D57815-91ED-43cb-92C2-25804820EDAC}">
                        <c15:formulaRef>
                          <c15:sqref>'0301435'!$C$173:$N$173</c15:sqref>
                        </c15:formulaRef>
                      </c:ext>
                    </c:extLst>
                    <c:numCache>
                      <c:formatCode>0.00\ \ </c:formatCode>
                      <c:ptCount val="12"/>
                    </c:numCache>
                  </c:numRef>
                </c:val>
                <c:smooth val="0"/>
                <c:extLst>
                  <c:ext xmlns:c16="http://schemas.microsoft.com/office/drawing/2014/chart" uri="{C3380CC4-5D6E-409C-BE32-E72D297353CC}">
                    <c16:uniqueId val="{00000005-F4AA-4059-BAA4-0DC5DB7FE4E2}"/>
                  </c:ext>
                </c:extLst>
              </c15:ser>
            </c15:filteredLineSeries>
          </c:ext>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65"/>
          <c:min val="30"/>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Bundesgebiet Ost</a:t>
            </a:r>
          </a:p>
        </c:rich>
      </c:tx>
      <c:layout>
        <c:manualLayout>
          <c:xMode val="edge"/>
          <c:yMode val="edge"/>
          <c:x val="0.37455957491262726"/>
          <c:y val="5.3041662918111368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5925578213440008"/>
        </c:manualLayout>
      </c:layout>
      <c:lineChart>
        <c:grouping val="standard"/>
        <c:varyColors val="0"/>
        <c:ser>
          <c:idx val="1"/>
          <c:order val="0"/>
          <c:tx>
            <c:strRef>
              <c:f>'0301435'!$Y$1</c:f>
              <c:strCache>
                <c:ptCount val="1"/>
                <c:pt idx="0">
                  <c:v>ab Hof tatsächlich 2024</c:v>
                </c:pt>
              </c:strCache>
            </c:strRef>
          </c:tx>
          <c:spPr>
            <a:ln w="19050" cap="rnd">
              <a:solidFill>
                <a:srgbClr val="005C45"/>
              </a:solidFill>
              <a:round/>
            </a:ln>
            <a:effectLst/>
          </c:spPr>
          <c:marker>
            <c:symbol val="circle"/>
            <c:size val="2"/>
            <c:spPr>
              <a:solidFill>
                <a:srgbClr val="005C45"/>
              </a:solidFill>
              <a:ln w="9525">
                <a:no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'0301435'!$C$191:$N$191</c:f>
              <c:numCache>
                <c:formatCode>0.00\ \ </c:formatCode>
                <c:ptCount val="12"/>
                <c:pt idx="0">
                  <c:v>44.424626904100002</c:v>
                </c:pt>
                <c:pt idx="1">
                  <c:v>44.249579012600002</c:v>
                </c:pt>
                <c:pt idx="2">
                  <c:v>44.688772740499999</c:v>
                </c:pt>
                <c:pt idx="3">
                  <c:v>44.812621966800002</c:v>
                </c:pt>
                <c:pt idx="4">
                  <c:v>44.748180743100001</c:v>
                </c:pt>
                <c:pt idx="5">
                  <c:v>44.927745541999997</c:v>
                </c:pt>
                <c:pt idx="6">
                  <c:v>45.7116280917</c:v>
                </c:pt>
                <c:pt idx="7">
                  <c:v>47.026820582699997</c:v>
                </c:pt>
                <c:pt idx="8">
                  <c:v>49.211306953600001</c:v>
                </c:pt>
                <c:pt idx="9">
                  <c:v>52.334784408200001</c:v>
                </c:pt>
                <c:pt idx="10">
                  <c:v>54.012363841499997</c:v>
                </c:pt>
              </c:numCache>
            </c:numRef>
          </c:val>
          <c:smooth val="0"/>
          <c:extLst>
            <c:ext xmlns:c16="http://schemas.microsoft.com/office/drawing/2014/chart" uri="{C3380CC4-5D6E-409C-BE32-E72D297353CC}">
              <c16:uniqueId val="{00000000-A17D-415C-90C8-DEC2EE90C4EE}"/>
            </c:ext>
          </c:extLst>
        </c:ser>
        <c:ser>
          <c:idx val="4"/>
          <c:order val="1"/>
          <c:tx>
            <c:strRef>
              <c:f>'0301435'!$Y$4</c:f>
              <c:strCache>
                <c:ptCount val="1"/>
                <c:pt idx="0">
                  <c:v>ab Hof standardisiert 2024</c:v>
                </c:pt>
              </c:strCache>
            </c:strRef>
          </c:tx>
          <c:spPr>
            <a:ln w="19050" cap="rnd">
              <a:solidFill>
                <a:srgbClr val="66B692"/>
              </a:solidFill>
              <a:round/>
            </a:ln>
            <a:effectLst/>
          </c:spPr>
          <c:marker>
            <c:symbol val="circle"/>
            <c:size val="2"/>
            <c:spPr>
              <a:solidFill>
                <a:schemeClr val="accent5"/>
              </a:solidFill>
              <a:ln w="9525">
                <a:solidFill>
                  <a:srgbClr val="92D05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'0301435'!$C$193:$N$193</c:f>
              <c:numCache>
                <c:formatCode>0.00\ \ </c:formatCode>
                <c:ptCount val="12"/>
                <c:pt idx="0">
                  <c:v>43.4744501841</c:v>
                </c:pt>
                <c:pt idx="1">
                  <c:v>43.738203394700001</c:v>
                </c:pt>
                <c:pt idx="2">
                  <c:v>44.303412809800001</c:v>
                </c:pt>
                <c:pt idx="3">
                  <c:v>44.671710660700001</c:v>
                </c:pt>
                <c:pt idx="4">
                  <c:v>45.038051854300001</c:v>
                </c:pt>
                <c:pt idx="5">
                  <c:v>45.5075643873</c:v>
                </c:pt>
                <c:pt idx="6">
                  <c:v>46.560990671600003</c:v>
                </c:pt>
                <c:pt idx="7">
                  <c:v>47.794310112700003</c:v>
                </c:pt>
                <c:pt idx="8">
                  <c:v>49.392712913399997</c:v>
                </c:pt>
                <c:pt idx="9">
                  <c:v>51.570823215200001</c:v>
                </c:pt>
                <c:pt idx="10">
                  <c:v>52.872439139199997</c:v>
                </c:pt>
              </c:numCache>
            </c:numRef>
          </c:val>
          <c:smooth val="0"/>
          <c:extLst>
            <c:ext xmlns:c16="http://schemas.microsoft.com/office/drawing/2014/chart" uri="{C3380CC4-5D6E-409C-BE32-E72D297353CC}">
              <c16:uniqueId val="{00000001-A17D-415C-90C8-DEC2EE90C4EE}"/>
            </c:ext>
          </c:extLst>
        </c:ser>
        <c:ser>
          <c:idx val="2"/>
          <c:order val="2"/>
          <c:tx>
            <c:strRef>
              <c:f>'0301435'!$Y$7</c:f>
              <c:strCache>
                <c:ptCount val="1"/>
                <c:pt idx="0">
                  <c:v>Grundpreis 2024</c:v>
                </c:pt>
              </c:strCache>
            </c:strRef>
          </c:tx>
          <c:spPr>
            <a:ln w="19050" cap="rnd">
              <a:solidFill>
                <a:srgbClr val="0077B6"/>
              </a:solidFill>
              <a:round/>
            </a:ln>
            <a:effectLst/>
          </c:spPr>
          <c:marker>
            <c:symbol val="circle"/>
            <c:size val="2"/>
            <c:spPr>
              <a:solidFill>
                <a:srgbClr val="66ADD3"/>
              </a:solidFill>
              <a:ln w="9525">
                <a:solidFill>
                  <a:srgbClr val="0070C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'0301435'!$C$189:$N$189</c:f>
              <c:numCache>
                <c:formatCode>0.00\ \ </c:formatCode>
                <c:ptCount val="12"/>
                <c:pt idx="0">
                  <c:v>41.4898901217</c:v>
                </c:pt>
                <c:pt idx="1">
                  <c:v>41.740115222900002</c:v>
                </c:pt>
                <c:pt idx="2">
                  <c:v>42.275802139600003</c:v>
                </c:pt>
                <c:pt idx="3">
                  <c:v>42.529150573000003</c:v>
                </c:pt>
                <c:pt idx="4">
                  <c:v>42.933003278599998</c:v>
                </c:pt>
                <c:pt idx="5">
                  <c:v>43.402094074600001</c:v>
                </c:pt>
                <c:pt idx="6">
                  <c:v>44.386275590099999</c:v>
                </c:pt>
                <c:pt idx="7">
                  <c:v>45.517538659800003</c:v>
                </c:pt>
                <c:pt idx="8">
                  <c:v>47.070222883299998</c:v>
                </c:pt>
                <c:pt idx="9">
                  <c:v>49.325183853799999</c:v>
                </c:pt>
                <c:pt idx="10">
                  <c:v>50.518151168199999</c:v>
                </c:pt>
              </c:numCache>
            </c:numRef>
          </c:val>
          <c:smooth val="0"/>
          <c:extLst>
            <c:ext xmlns:c16="http://schemas.microsoft.com/office/drawing/2014/chart" uri="{C3380CC4-5D6E-409C-BE32-E72D297353CC}">
              <c16:uniqueId val="{00000002-A17D-415C-90C8-DEC2EE90C4EE}"/>
            </c:ext>
          </c:extLst>
        </c:ser>
        <c:ser>
          <c:idx val="0"/>
          <c:order val="3"/>
          <c:tx>
            <c:strRef>
              <c:f>'0301435'!$Y$2</c:f>
              <c:strCache>
                <c:ptCount val="1"/>
                <c:pt idx="0">
                  <c:v>ab Hof tatsächlich 2023</c:v>
                </c:pt>
              </c:strCache>
            </c:strRef>
          </c:tx>
          <c:spPr>
            <a:ln w="19050" cap="rnd">
              <a:solidFill>
                <a:srgbClr val="005C45"/>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'0301435'!$C$190:$N$190</c:f>
              <c:numCache>
                <c:formatCode>0.00\ \ </c:formatCode>
                <c:ptCount val="12"/>
                <c:pt idx="0">
                  <c:v>56.865887822211</c:v>
                </c:pt>
                <c:pt idx="1">
                  <c:v>53.051118048190098</c:v>
                </c:pt>
                <c:pt idx="2">
                  <c:v>47.913497017303499</c:v>
                </c:pt>
                <c:pt idx="3">
                  <c:v>44.242981423773699</c:v>
                </c:pt>
                <c:pt idx="4">
                  <c:v>41.444583463893601</c:v>
                </c:pt>
                <c:pt idx="5">
                  <c:v>39.479937836743602</c:v>
                </c:pt>
                <c:pt idx="6">
                  <c:v>38.492402643773502</c:v>
                </c:pt>
                <c:pt idx="7">
                  <c:v>38.392852709151299</c:v>
                </c:pt>
                <c:pt idx="8">
                  <c:v>38.922442635830201</c:v>
                </c:pt>
                <c:pt idx="9">
                  <c:v>40.154461537491102</c:v>
                </c:pt>
                <c:pt idx="10">
                  <c:v>42.050177663213098</c:v>
                </c:pt>
                <c:pt idx="11">
                  <c:v>43.414707480130403</c:v>
                </c:pt>
              </c:numCache>
            </c:numRef>
          </c:val>
          <c:smooth val="0"/>
          <c:extLst>
            <c:ext xmlns:c16="http://schemas.microsoft.com/office/drawing/2014/chart" uri="{C3380CC4-5D6E-409C-BE32-E72D297353CC}">
              <c16:uniqueId val="{00000003-A17D-415C-90C8-DEC2EE90C4EE}"/>
            </c:ext>
          </c:extLst>
        </c:ser>
        <c:ser>
          <c:idx val="3"/>
          <c:order val="4"/>
          <c:tx>
            <c:strRef>
              <c:f>'0301435'!$Y$5</c:f>
              <c:strCache>
                <c:ptCount val="1"/>
                <c:pt idx="0">
                  <c:v>ab Hof standardisiert 2023</c:v>
                </c:pt>
              </c:strCache>
            </c:strRef>
          </c:tx>
          <c:spPr>
            <a:ln w="19050" cap="rnd">
              <a:solidFill>
                <a:srgbClr val="66B692"/>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'0301435'!$C$192:$N$192</c:f>
              <c:numCache>
                <c:formatCode>0.00\ \ </c:formatCode>
                <c:ptCount val="12"/>
                <c:pt idx="0">
                  <c:v>56.557626528703302</c:v>
                </c:pt>
                <c:pt idx="1">
                  <c:v>52.536413847761402</c:v>
                </c:pt>
                <c:pt idx="2">
                  <c:v>47.499154116898403</c:v>
                </c:pt>
                <c:pt idx="3">
                  <c:v>43.964191311128097</c:v>
                </c:pt>
                <c:pt idx="4">
                  <c:v>41.592518416248502</c:v>
                </c:pt>
                <c:pt idx="5">
                  <c:v>40.118848006711303</c:v>
                </c:pt>
                <c:pt idx="6">
                  <c:v>39.269462565647402</c:v>
                </c:pt>
                <c:pt idx="7">
                  <c:v>38.957958263097403</c:v>
                </c:pt>
                <c:pt idx="8">
                  <c:v>39.146618591633299</c:v>
                </c:pt>
                <c:pt idx="9">
                  <c:v>39.6177345329872</c:v>
                </c:pt>
                <c:pt idx="10">
                  <c:v>40.946347017093402</c:v>
                </c:pt>
                <c:pt idx="11">
                  <c:v>42.233699340572002</c:v>
                </c:pt>
              </c:numCache>
            </c:numRef>
          </c:val>
          <c:smooth val="0"/>
          <c:extLst>
            <c:ext xmlns:c16="http://schemas.microsoft.com/office/drawing/2014/chart" uri="{C3380CC4-5D6E-409C-BE32-E72D297353CC}">
              <c16:uniqueId val="{00000004-A17D-415C-90C8-DEC2EE90C4EE}"/>
            </c:ext>
          </c:extLst>
        </c:ser>
        <c:dLbls>
          <c:showLegendKey val="0"/>
          <c:showVal val="0"/>
          <c:showCatName val="0"/>
          <c:showSerName val="0"/>
          <c:showPercent val="0"/>
          <c:showBubbleSize val="0"/>
        </c:dLbls>
        <c:marker val="1"/>
        <c:smooth val="0"/>
        <c:axId val="578100064"/>
        <c:axId val="578100720"/>
        <c:extLst>
          <c:ext xmlns:c15="http://schemas.microsoft.com/office/drawing/2012/chart" uri="{02D57815-91ED-43cb-92C2-25804820EDAC}">
            <c15:filteredLineSeries>
              <c15:ser>
                <c:idx val="5"/>
                <c:order val="5"/>
                <c:tx>
                  <c:strRef>
                    <c:extLst>
                      <c:ext uri="{02D57815-91ED-43cb-92C2-25804820EDAC}">
                        <c15:formulaRef>
                          <c15:sqref>'0301435'!$Y$8</c15:sqref>
                        </c15:formulaRef>
                      </c:ext>
                    </c:extLst>
                    <c:strCache>
                      <c:ptCount val="1"/>
                      <c:pt idx="0">
                        <c:v>Grundpreis 2023</c:v>
                      </c:pt>
                    </c:strCache>
                  </c:strRef>
                </c:tx>
                <c:spPr>
                  <a:ln w="19050" cap="rnd">
                    <a:solidFill>
                      <a:srgbClr val="66ADD3"/>
                    </a:solidFill>
                    <a:prstDash val="dash"/>
                    <a:round/>
                  </a:ln>
                  <a:effectLst/>
                </c:spPr>
                <c:marker>
                  <c:symbol val="none"/>
                </c:marker>
                <c:val>
                  <c:numRef>
                    <c:extLst>
                      <c:ext uri="{02D57815-91ED-43cb-92C2-25804820EDAC}">
                        <c15:formulaRef>
                          <c15:sqref>'0301435'!$C$188:$N$188</c15:sqref>
                        </c15:formulaRef>
                      </c:ext>
                    </c:extLst>
                    <c:numCache>
                      <c:formatCode>0.00\ \ </c:formatCode>
                      <c:ptCount val="12"/>
                    </c:numCache>
                  </c:numRef>
                </c:val>
                <c:smooth val="0"/>
                <c:extLst>
                  <c:ext xmlns:c16="http://schemas.microsoft.com/office/drawing/2014/chart" uri="{C3380CC4-5D6E-409C-BE32-E72D297353CC}">
                    <c16:uniqueId val="{00000005-A17D-415C-90C8-DEC2EE90C4EE}"/>
                  </c:ext>
                </c:extLst>
              </c15:ser>
            </c15:filteredLineSeries>
          </c:ext>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65"/>
          <c:min val="30"/>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Deutschland</a:t>
            </a:r>
          </a:p>
        </c:rich>
      </c:tx>
      <c:layout>
        <c:manualLayout>
          <c:xMode val="edge"/>
          <c:yMode val="edge"/>
          <c:x val="0.40255887484533398"/>
          <c:y val="5.6227660159472094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5925578213440008"/>
        </c:manualLayout>
      </c:layout>
      <c:lineChart>
        <c:grouping val="standard"/>
        <c:varyColors val="0"/>
        <c:ser>
          <c:idx val="1"/>
          <c:order val="0"/>
          <c:tx>
            <c:strRef>
              <c:f>'0301435'!$Y$1</c:f>
              <c:strCache>
                <c:ptCount val="1"/>
                <c:pt idx="0">
                  <c:v>ab Hof tatsächlich 2024</c:v>
                </c:pt>
              </c:strCache>
            </c:strRef>
          </c:tx>
          <c:spPr>
            <a:ln w="19050" cap="rnd">
              <a:solidFill>
                <a:srgbClr val="005C45"/>
              </a:solidFill>
              <a:round/>
            </a:ln>
            <a:effectLst/>
          </c:spPr>
          <c:marker>
            <c:symbol val="circle"/>
            <c:size val="2"/>
            <c:spPr>
              <a:solidFill>
                <a:srgbClr val="005C45"/>
              </a:solidFill>
              <a:ln w="9525">
                <a:no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'0301435'!$C$206:$N$206</c:f>
              <c:numCache>
                <c:formatCode>0.00\ \ </c:formatCode>
                <c:ptCount val="12"/>
                <c:pt idx="0">
                  <c:v>45.3688643375</c:v>
                </c:pt>
                <c:pt idx="1">
                  <c:v>45.166712913200001</c:v>
                </c:pt>
                <c:pt idx="2">
                  <c:v>45.499019987300002</c:v>
                </c:pt>
                <c:pt idx="3">
                  <c:v>45.395474635799999</c:v>
                </c:pt>
                <c:pt idx="4">
                  <c:v>45.222255538100001</c:v>
                </c:pt>
                <c:pt idx="5">
                  <c:v>45.392991599299997</c:v>
                </c:pt>
                <c:pt idx="6">
                  <c:v>45.9314915414</c:v>
                </c:pt>
                <c:pt idx="7">
                  <c:v>47.042606115700003</c:v>
                </c:pt>
                <c:pt idx="8">
                  <c:v>49.168965913800001</c:v>
                </c:pt>
                <c:pt idx="9">
                  <c:v>52.332900197599997</c:v>
                </c:pt>
                <c:pt idx="10">
                  <c:v>54.287844235400001</c:v>
                </c:pt>
              </c:numCache>
            </c:numRef>
          </c:val>
          <c:smooth val="0"/>
          <c:extLst>
            <c:ext xmlns:c16="http://schemas.microsoft.com/office/drawing/2014/chart" uri="{C3380CC4-5D6E-409C-BE32-E72D297353CC}">
              <c16:uniqueId val="{00000000-91A7-4ECC-B2CC-E19ECF28FDB2}"/>
            </c:ext>
          </c:extLst>
        </c:ser>
        <c:ser>
          <c:idx val="4"/>
          <c:order val="1"/>
          <c:tx>
            <c:strRef>
              <c:f>'0301435'!$Y$4</c:f>
              <c:strCache>
                <c:ptCount val="1"/>
                <c:pt idx="0">
                  <c:v>ab Hof standardisiert 2024</c:v>
                </c:pt>
              </c:strCache>
            </c:strRef>
          </c:tx>
          <c:spPr>
            <a:ln w="19050" cap="rnd">
              <a:solidFill>
                <a:srgbClr val="66B692"/>
              </a:solidFill>
              <a:round/>
            </a:ln>
            <a:effectLst/>
          </c:spPr>
          <c:marker>
            <c:symbol val="circle"/>
            <c:size val="2"/>
            <c:spPr>
              <a:solidFill>
                <a:schemeClr val="accent5"/>
              </a:solidFill>
              <a:ln w="9525">
                <a:solidFill>
                  <a:srgbClr val="92D05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'0301435'!$C$208:$N$208</c:f>
              <c:numCache>
                <c:formatCode>0.00\ \ </c:formatCode>
                <c:ptCount val="12"/>
                <c:pt idx="0">
                  <c:v>43.919977361100003</c:v>
                </c:pt>
                <c:pt idx="1">
                  <c:v>44.216250060599997</c:v>
                </c:pt>
                <c:pt idx="2">
                  <c:v>44.669783918699999</c:v>
                </c:pt>
                <c:pt idx="3">
                  <c:v>44.790666924299998</c:v>
                </c:pt>
                <c:pt idx="4">
                  <c:v>45.078240558799997</c:v>
                </c:pt>
                <c:pt idx="5">
                  <c:v>45.526275121300003</c:v>
                </c:pt>
                <c:pt idx="6">
                  <c:v>46.289113592</c:v>
                </c:pt>
                <c:pt idx="7">
                  <c:v>47.298860935199997</c:v>
                </c:pt>
                <c:pt idx="8">
                  <c:v>48.715863431700001</c:v>
                </c:pt>
                <c:pt idx="9">
                  <c:v>50.870416668300003</c:v>
                </c:pt>
                <c:pt idx="10">
                  <c:v>52.410104913799998</c:v>
                </c:pt>
              </c:numCache>
            </c:numRef>
          </c:val>
          <c:smooth val="0"/>
          <c:extLst>
            <c:ext xmlns:c16="http://schemas.microsoft.com/office/drawing/2014/chart" uri="{C3380CC4-5D6E-409C-BE32-E72D297353CC}">
              <c16:uniqueId val="{00000001-91A7-4ECC-B2CC-E19ECF28FDB2}"/>
            </c:ext>
          </c:extLst>
        </c:ser>
        <c:ser>
          <c:idx val="2"/>
          <c:order val="2"/>
          <c:tx>
            <c:strRef>
              <c:f>'0301435'!$Y$7</c:f>
              <c:strCache>
                <c:ptCount val="1"/>
                <c:pt idx="0">
                  <c:v>Grundpreis 2024</c:v>
                </c:pt>
              </c:strCache>
            </c:strRef>
          </c:tx>
          <c:spPr>
            <a:ln w="19050" cap="rnd">
              <a:solidFill>
                <a:srgbClr val="0077B6"/>
              </a:solidFill>
              <a:round/>
            </a:ln>
            <a:effectLst/>
          </c:spPr>
          <c:marker>
            <c:symbol val="circle"/>
            <c:size val="2"/>
            <c:spPr>
              <a:solidFill>
                <a:srgbClr val="66ADD3"/>
              </a:solidFill>
              <a:ln w="9525">
                <a:solidFill>
                  <a:srgbClr val="0070C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'0301435'!$C$204:$N$204</c:f>
              <c:numCache>
                <c:formatCode>0.00\ \ </c:formatCode>
                <c:ptCount val="12"/>
                <c:pt idx="0">
                  <c:v>42.143483926400002</c:v>
                </c:pt>
                <c:pt idx="1">
                  <c:v>42.432288182400001</c:v>
                </c:pt>
                <c:pt idx="2">
                  <c:v>42.860878742799997</c:v>
                </c:pt>
                <c:pt idx="3">
                  <c:v>42.948564931100002</c:v>
                </c:pt>
                <c:pt idx="4">
                  <c:v>43.247595345699999</c:v>
                </c:pt>
                <c:pt idx="5">
                  <c:v>43.708748896199999</c:v>
                </c:pt>
                <c:pt idx="6">
                  <c:v>44.463479245400002</c:v>
                </c:pt>
                <c:pt idx="7">
                  <c:v>45.463283200200003</c:v>
                </c:pt>
                <c:pt idx="8">
                  <c:v>46.867003896200004</c:v>
                </c:pt>
                <c:pt idx="9">
                  <c:v>48.990245021200003</c:v>
                </c:pt>
                <c:pt idx="10">
                  <c:v>50.435564519700002</c:v>
                </c:pt>
              </c:numCache>
            </c:numRef>
          </c:val>
          <c:smooth val="0"/>
          <c:extLst>
            <c:ext xmlns:c16="http://schemas.microsoft.com/office/drawing/2014/chart" uri="{C3380CC4-5D6E-409C-BE32-E72D297353CC}">
              <c16:uniqueId val="{00000002-91A7-4ECC-B2CC-E19ECF28FDB2}"/>
            </c:ext>
          </c:extLst>
        </c:ser>
        <c:ser>
          <c:idx val="0"/>
          <c:order val="3"/>
          <c:tx>
            <c:strRef>
              <c:f>'0301435'!$Y$2</c:f>
              <c:strCache>
                <c:ptCount val="1"/>
                <c:pt idx="0">
                  <c:v>ab Hof tatsächlich 2023</c:v>
                </c:pt>
              </c:strCache>
            </c:strRef>
          </c:tx>
          <c:spPr>
            <a:ln w="19050" cap="rnd">
              <a:solidFill>
                <a:srgbClr val="005C45"/>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'0301435'!$C$205:$N$205</c:f>
              <c:numCache>
                <c:formatCode>0.00\ \ </c:formatCode>
                <c:ptCount val="12"/>
                <c:pt idx="0">
                  <c:v>58.015519325261501</c:v>
                </c:pt>
                <c:pt idx="1">
                  <c:v>53.613273049106198</c:v>
                </c:pt>
                <c:pt idx="2">
                  <c:v>49.098697707931997</c:v>
                </c:pt>
                <c:pt idx="3">
                  <c:v>45.9875697453081</c:v>
                </c:pt>
                <c:pt idx="4">
                  <c:v>43.677901590993898</c:v>
                </c:pt>
                <c:pt idx="5">
                  <c:v>41.354178072831203</c:v>
                </c:pt>
                <c:pt idx="6">
                  <c:v>40.2923871853788</c:v>
                </c:pt>
                <c:pt idx="7">
                  <c:v>40.368578398270202</c:v>
                </c:pt>
                <c:pt idx="8">
                  <c:v>40.7315226850139</c:v>
                </c:pt>
                <c:pt idx="9">
                  <c:v>42.392663719887899</c:v>
                </c:pt>
                <c:pt idx="10">
                  <c:v>43.930282005295503</c:v>
                </c:pt>
                <c:pt idx="11">
                  <c:v>44.929872851578303</c:v>
                </c:pt>
              </c:numCache>
            </c:numRef>
          </c:val>
          <c:smooth val="0"/>
          <c:extLst>
            <c:ext xmlns:c16="http://schemas.microsoft.com/office/drawing/2014/chart" uri="{C3380CC4-5D6E-409C-BE32-E72D297353CC}">
              <c16:uniqueId val="{00000003-91A7-4ECC-B2CC-E19ECF28FDB2}"/>
            </c:ext>
          </c:extLst>
        </c:ser>
        <c:ser>
          <c:idx val="3"/>
          <c:order val="4"/>
          <c:tx>
            <c:strRef>
              <c:f>'0301435'!$Y$5</c:f>
              <c:strCache>
                <c:ptCount val="1"/>
                <c:pt idx="0">
                  <c:v>ab Hof standardisiert 2023</c:v>
                </c:pt>
              </c:strCache>
            </c:strRef>
          </c:tx>
          <c:spPr>
            <a:ln w="19050" cap="rnd">
              <a:solidFill>
                <a:srgbClr val="66B692"/>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'0301435'!$C$207:$N$207</c:f>
              <c:numCache>
                <c:formatCode>0.00\ \ </c:formatCode>
                <c:ptCount val="12"/>
                <c:pt idx="0">
                  <c:v>56.932942682493596</c:v>
                </c:pt>
                <c:pt idx="1">
                  <c:v>52.4678651347879</c:v>
                </c:pt>
                <c:pt idx="2">
                  <c:v>48.078362805379598</c:v>
                </c:pt>
                <c:pt idx="3">
                  <c:v>45.147124308399903</c:v>
                </c:pt>
                <c:pt idx="4">
                  <c:v>43.332059462122302</c:v>
                </c:pt>
                <c:pt idx="5">
                  <c:v>41.505489385146397</c:v>
                </c:pt>
                <c:pt idx="6">
                  <c:v>40.573276877199902</c:v>
                </c:pt>
                <c:pt idx="7">
                  <c:v>40.3901058489569</c:v>
                </c:pt>
                <c:pt idx="8">
                  <c:v>40.459908204708697</c:v>
                </c:pt>
                <c:pt idx="9">
                  <c:v>41.316095157158799</c:v>
                </c:pt>
                <c:pt idx="10">
                  <c:v>42.230503268457198</c:v>
                </c:pt>
                <c:pt idx="11">
                  <c:v>43.197167148571097</c:v>
                </c:pt>
              </c:numCache>
            </c:numRef>
          </c:val>
          <c:smooth val="0"/>
          <c:extLst>
            <c:ext xmlns:c16="http://schemas.microsoft.com/office/drawing/2014/chart" uri="{C3380CC4-5D6E-409C-BE32-E72D297353CC}">
              <c16:uniqueId val="{00000004-91A7-4ECC-B2CC-E19ECF28FDB2}"/>
            </c:ext>
          </c:extLst>
        </c:ser>
        <c:dLbls>
          <c:showLegendKey val="0"/>
          <c:showVal val="0"/>
          <c:showCatName val="0"/>
          <c:showSerName val="0"/>
          <c:showPercent val="0"/>
          <c:showBubbleSize val="0"/>
        </c:dLbls>
        <c:marker val="1"/>
        <c:smooth val="0"/>
        <c:axId val="578100064"/>
        <c:axId val="578100720"/>
        <c:extLst>
          <c:ext xmlns:c15="http://schemas.microsoft.com/office/drawing/2012/chart" uri="{02D57815-91ED-43cb-92C2-25804820EDAC}">
            <c15:filteredLineSeries>
              <c15:ser>
                <c:idx val="5"/>
                <c:order val="5"/>
                <c:tx>
                  <c:strRef>
                    <c:extLst>
                      <c:ext uri="{02D57815-91ED-43cb-92C2-25804820EDAC}">
                        <c15:formulaRef>
                          <c15:sqref>'0301435'!$Y$8</c15:sqref>
                        </c15:formulaRef>
                      </c:ext>
                    </c:extLst>
                    <c:strCache>
                      <c:ptCount val="1"/>
                      <c:pt idx="0">
                        <c:v>Grundpreis 2023</c:v>
                      </c:pt>
                    </c:strCache>
                  </c:strRef>
                </c:tx>
                <c:spPr>
                  <a:ln w="19050" cap="rnd">
                    <a:solidFill>
                      <a:srgbClr val="66ADD3"/>
                    </a:solidFill>
                    <a:prstDash val="dash"/>
                    <a:round/>
                  </a:ln>
                  <a:effectLst/>
                </c:spPr>
                <c:marker>
                  <c:symbol val="none"/>
                </c:marker>
                <c:val>
                  <c:numRef>
                    <c:extLst>
                      <c:ext uri="{02D57815-91ED-43cb-92C2-25804820EDAC}">
                        <c15:formulaRef>
                          <c15:sqref>'0301435'!$C$203:$N$203</c15:sqref>
                        </c15:formulaRef>
                      </c:ext>
                    </c:extLst>
                    <c:numCache>
                      <c:formatCode>0.00\ \ </c:formatCode>
                      <c:ptCount val="12"/>
                    </c:numCache>
                  </c:numRef>
                </c:val>
                <c:smooth val="0"/>
                <c:extLst>
                  <c:ext xmlns:c16="http://schemas.microsoft.com/office/drawing/2014/chart" uri="{C3380CC4-5D6E-409C-BE32-E72D297353CC}">
                    <c16:uniqueId val="{00000005-91A7-4ECC-B2CC-E19ECF28FDB2}"/>
                  </c:ext>
                </c:extLst>
              </c15:ser>
            </c15:filteredLineSeries>
          </c:ext>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65"/>
          <c:min val="30"/>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Baden-Württemberg</a:t>
            </a:r>
          </a:p>
        </c:rich>
      </c:tx>
      <c:layout>
        <c:manualLayout>
          <c:xMode val="edge"/>
          <c:yMode val="edge"/>
          <c:x val="0.37671331783090528"/>
          <c:y val="5.9371727841569535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5925578213440008"/>
        </c:manualLayout>
      </c:layout>
      <c:lineChart>
        <c:grouping val="standard"/>
        <c:varyColors val="0"/>
        <c:ser>
          <c:idx val="1"/>
          <c:order val="0"/>
          <c:tx>
            <c:strRef>
              <c:f>'0301440'!$Y$1</c:f>
              <c:strCache>
                <c:ptCount val="1"/>
                <c:pt idx="0">
                  <c:v>ab Hof tatsächlich 2024</c:v>
                </c:pt>
              </c:strCache>
            </c:strRef>
          </c:tx>
          <c:spPr>
            <a:ln w="19050" cap="rnd">
              <a:solidFill>
                <a:srgbClr val="005C45"/>
              </a:solidFill>
              <a:round/>
            </a:ln>
            <a:effectLst/>
          </c:spPr>
          <c:marker>
            <c:symbol val="circle"/>
            <c:size val="2"/>
            <c:spPr>
              <a:solidFill>
                <a:srgbClr val="005C45"/>
              </a:solidFill>
              <a:ln w="9525">
                <a:noFill/>
              </a:ln>
              <a:effectLst/>
            </c:spPr>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'0301440'!$C$9:$N$9</c:f>
              <c:numCache>
                <c:formatCode>0.00\ \ </c:formatCode>
                <c:ptCount val="12"/>
                <c:pt idx="0">
                  <c:v>58.163414958499999</c:v>
                </c:pt>
                <c:pt idx="1">
                  <c:v>57.415156498499996</c:v>
                </c:pt>
                <c:pt idx="2">
                  <c:v>57.298867755300002</c:v>
                </c:pt>
                <c:pt idx="3">
                  <c:v>55.387384067799999</c:v>
                </c:pt>
                <c:pt idx="4">
                  <c:v>55.464838487199998</c:v>
                </c:pt>
                <c:pt idx="5">
                  <c:v>55.017531851199998</c:v>
                </c:pt>
                <c:pt idx="6">
                  <c:v>55.107346195600002</c:v>
                </c:pt>
                <c:pt idx="7">
                  <c:v>55.480261378900003</c:v>
                </c:pt>
                <c:pt idx="8">
                  <c:v>57.607165656299998</c:v>
                </c:pt>
                <c:pt idx="9">
                  <c:v>60.9795924254</c:v>
                </c:pt>
                <c:pt idx="10">
                  <c:v>62.083670812599998</c:v>
                </c:pt>
              </c:numCache>
            </c:numRef>
          </c:val>
          <c:smooth val="0"/>
          <c:extLst>
            <c:ext xmlns:c16="http://schemas.microsoft.com/office/drawing/2014/chart" uri="{C3380CC4-5D6E-409C-BE32-E72D297353CC}">
              <c16:uniqueId val="{00000000-C6A4-4510-826D-9D22DF01643E}"/>
            </c:ext>
          </c:extLst>
        </c:ser>
        <c:ser>
          <c:idx val="4"/>
          <c:order val="1"/>
          <c:tx>
            <c:strRef>
              <c:f>'0301440'!$Y$4</c:f>
              <c:strCache>
                <c:ptCount val="1"/>
                <c:pt idx="0">
                  <c:v>ab Hof standardisiert 2024</c:v>
                </c:pt>
              </c:strCache>
            </c:strRef>
          </c:tx>
          <c:spPr>
            <a:ln w="19050" cap="rnd">
              <a:solidFill>
                <a:srgbClr val="66B692"/>
              </a:solidFill>
              <a:round/>
            </a:ln>
            <a:effectLst/>
          </c:spPr>
          <c:marker>
            <c:symbol val="circle"/>
            <c:size val="2"/>
            <c:spPr>
              <a:solidFill>
                <a:schemeClr val="accent5"/>
              </a:solidFill>
              <a:ln w="9525">
                <a:solidFill>
                  <a:srgbClr val="92D050"/>
                </a:solidFill>
              </a:ln>
              <a:effectLst/>
            </c:spPr>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'0301440'!$C$11:$N$11</c:f>
              <c:numCache>
                <c:formatCode>0.00\ \ </c:formatCode>
                <c:ptCount val="12"/>
                <c:pt idx="0">
                  <c:v>57.358676566699998</c:v>
                </c:pt>
                <c:pt idx="1">
                  <c:v>57.361916172599997</c:v>
                </c:pt>
                <c:pt idx="2">
                  <c:v>57.398611323899999</c:v>
                </c:pt>
                <c:pt idx="3">
                  <c:v>55.560040576799999</c:v>
                </c:pt>
                <c:pt idx="4">
                  <c:v>55.852449762600003</c:v>
                </c:pt>
                <c:pt idx="5">
                  <c:v>55.898658605900003</c:v>
                </c:pt>
                <c:pt idx="6">
                  <c:v>56.118986931800002</c:v>
                </c:pt>
                <c:pt idx="7">
                  <c:v>56.473940038499997</c:v>
                </c:pt>
                <c:pt idx="8">
                  <c:v>57.720306064299997</c:v>
                </c:pt>
                <c:pt idx="9">
                  <c:v>60.238592531999998</c:v>
                </c:pt>
                <c:pt idx="10">
                  <c:v>60.9436108194</c:v>
                </c:pt>
              </c:numCache>
            </c:numRef>
          </c:val>
          <c:smooth val="0"/>
          <c:extLst>
            <c:ext xmlns:c16="http://schemas.microsoft.com/office/drawing/2014/chart" uri="{C3380CC4-5D6E-409C-BE32-E72D297353CC}">
              <c16:uniqueId val="{00000001-C6A4-4510-826D-9D22DF01643E}"/>
            </c:ext>
          </c:extLst>
        </c:ser>
        <c:ser>
          <c:idx val="0"/>
          <c:order val="2"/>
          <c:tx>
            <c:strRef>
              <c:f>'0301440'!$Y$2</c:f>
              <c:strCache>
                <c:ptCount val="1"/>
                <c:pt idx="0">
                  <c:v>ab Hof tatsächlich 2023</c:v>
                </c:pt>
              </c:strCache>
            </c:strRef>
          </c:tx>
          <c:spPr>
            <a:ln w="19050" cap="rnd">
              <a:solidFill>
                <a:srgbClr val="005C45"/>
              </a:solidFill>
              <a:prstDash val="sysDash"/>
              <a:round/>
            </a:ln>
            <a:effectLst/>
          </c:spPr>
          <c:marker>
            <c:symbol val="none"/>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'0301440'!$C$8:$N$8</c:f>
              <c:numCache>
                <c:formatCode>0.00\ \ </c:formatCode>
                <c:ptCount val="12"/>
                <c:pt idx="0">
                  <c:v>64.297430315132104</c:v>
                </c:pt>
                <c:pt idx="1">
                  <c:v>63.037162740600799</c:v>
                </c:pt>
                <c:pt idx="2">
                  <c:v>60.5920050915351</c:v>
                </c:pt>
                <c:pt idx="3">
                  <c:v>57.813938690712099</c:v>
                </c:pt>
                <c:pt idx="4">
                  <c:v>56.590579738563797</c:v>
                </c:pt>
                <c:pt idx="5">
                  <c:v>55.897846410233903</c:v>
                </c:pt>
                <c:pt idx="6">
                  <c:v>54.3120045032353</c:v>
                </c:pt>
                <c:pt idx="7">
                  <c:v>53.799572444643402</c:v>
                </c:pt>
                <c:pt idx="8">
                  <c:v>54.448477251898296</c:v>
                </c:pt>
                <c:pt idx="9">
                  <c:v>57.669119240352003</c:v>
                </c:pt>
                <c:pt idx="10">
                  <c:v>58.522437054775999</c:v>
                </c:pt>
                <c:pt idx="11">
                  <c:v>58.427815898815197</c:v>
                </c:pt>
              </c:numCache>
            </c:numRef>
          </c:val>
          <c:smooth val="0"/>
          <c:extLst>
            <c:ext xmlns:c16="http://schemas.microsoft.com/office/drawing/2014/chart" uri="{C3380CC4-5D6E-409C-BE32-E72D297353CC}">
              <c16:uniqueId val="{00000002-C6A4-4510-826D-9D22DF01643E}"/>
            </c:ext>
          </c:extLst>
        </c:ser>
        <c:ser>
          <c:idx val="3"/>
          <c:order val="3"/>
          <c:tx>
            <c:strRef>
              <c:f>'0301440'!$Y$5</c:f>
              <c:strCache>
                <c:ptCount val="1"/>
                <c:pt idx="0">
                  <c:v>ab Hof standardisiert 2023</c:v>
                </c:pt>
              </c:strCache>
            </c:strRef>
          </c:tx>
          <c:spPr>
            <a:ln w="19050" cap="rnd">
              <a:solidFill>
                <a:srgbClr val="66B692"/>
              </a:solidFill>
              <a:prstDash val="sysDash"/>
              <a:round/>
            </a:ln>
            <a:effectLst/>
          </c:spPr>
          <c:marker>
            <c:symbol val="none"/>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'0301440'!$C$10:$N$10</c:f>
              <c:numCache>
                <c:formatCode>0.00\ \ </c:formatCode>
                <c:ptCount val="12"/>
                <c:pt idx="0">
                  <c:v>63.829221871171498</c:v>
                </c:pt>
                <c:pt idx="1">
                  <c:v>62.558012117208001</c:v>
                </c:pt>
                <c:pt idx="2">
                  <c:v>60.4419797095779</c:v>
                </c:pt>
                <c:pt idx="3">
                  <c:v>57.795471737742403</c:v>
                </c:pt>
                <c:pt idx="4">
                  <c:v>57.050030078637803</c:v>
                </c:pt>
                <c:pt idx="5">
                  <c:v>56.818979897539698</c:v>
                </c:pt>
                <c:pt idx="6">
                  <c:v>55.230656759402102</c:v>
                </c:pt>
                <c:pt idx="7">
                  <c:v>54.493774969303701</c:v>
                </c:pt>
                <c:pt idx="8">
                  <c:v>54.7449735592363</c:v>
                </c:pt>
                <c:pt idx="9">
                  <c:v>57.182976444194402</c:v>
                </c:pt>
                <c:pt idx="10">
                  <c:v>57.2884911224441</c:v>
                </c:pt>
                <c:pt idx="11">
                  <c:v>57.256296166775201</c:v>
                </c:pt>
              </c:numCache>
            </c:numRef>
          </c:val>
          <c:smooth val="0"/>
          <c:extLst>
            <c:ext xmlns:c16="http://schemas.microsoft.com/office/drawing/2014/chart" uri="{C3380CC4-5D6E-409C-BE32-E72D297353CC}">
              <c16:uniqueId val="{00000003-C6A4-4510-826D-9D22DF01643E}"/>
            </c:ext>
          </c:extLst>
        </c:ser>
        <c:dLbls>
          <c:showLegendKey val="0"/>
          <c:showVal val="0"/>
          <c:showCatName val="0"/>
          <c:showSerName val="0"/>
          <c:showPercent val="0"/>
          <c:showBubbleSize val="0"/>
        </c:dLbls>
        <c:marker val="1"/>
        <c:smooth val="0"/>
        <c:axId val="578100064"/>
        <c:axId val="578100720"/>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65"/>
          <c:min val="30"/>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Bayern</a:t>
            </a:r>
          </a:p>
        </c:rich>
      </c:tx>
      <c:layout>
        <c:manualLayout>
          <c:xMode val="edge"/>
          <c:yMode val="edge"/>
          <c:x val="0.4413271362906202"/>
          <c:y val="6.2536618504895877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5925578213440008"/>
        </c:manualLayout>
      </c:layout>
      <c:lineChart>
        <c:grouping val="standard"/>
        <c:varyColors val="0"/>
        <c:ser>
          <c:idx val="1"/>
          <c:order val="0"/>
          <c:tx>
            <c:strRef>
              <c:f>'0301440'!$Y$1</c:f>
              <c:strCache>
                <c:ptCount val="1"/>
                <c:pt idx="0">
                  <c:v>ab Hof tatsächlich 2024</c:v>
                </c:pt>
              </c:strCache>
            </c:strRef>
          </c:tx>
          <c:spPr>
            <a:ln w="19050" cap="rnd">
              <a:solidFill>
                <a:srgbClr val="005C45"/>
              </a:solidFill>
              <a:round/>
            </a:ln>
            <a:effectLst/>
          </c:spPr>
          <c:marker>
            <c:symbol val="circle"/>
            <c:size val="2"/>
            <c:spPr>
              <a:solidFill>
                <a:srgbClr val="005C45"/>
              </a:solidFill>
              <a:ln w="9525">
                <a:noFill/>
              </a:ln>
              <a:effectLst/>
            </c:spPr>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'0301440'!$C$20:$N$20</c:f>
              <c:numCache>
                <c:formatCode>0.00\ \ </c:formatCode>
                <c:ptCount val="12"/>
                <c:pt idx="0">
                  <c:v>56.690003872200002</c:v>
                </c:pt>
                <c:pt idx="1">
                  <c:v>56.1861518925</c:v>
                </c:pt>
                <c:pt idx="2">
                  <c:v>56.239710365100002</c:v>
                </c:pt>
                <c:pt idx="3">
                  <c:v>56.0282710452</c:v>
                </c:pt>
                <c:pt idx="4">
                  <c:v>55.9870864353</c:v>
                </c:pt>
                <c:pt idx="5">
                  <c:v>55.725744054000003</c:v>
                </c:pt>
                <c:pt idx="6">
                  <c:v>55.924735571799999</c:v>
                </c:pt>
                <c:pt idx="7">
                  <c:v>56.380963096499997</c:v>
                </c:pt>
                <c:pt idx="8">
                  <c:v>58.1990795603</c:v>
                </c:pt>
                <c:pt idx="9">
                  <c:v>60.501241788800002</c:v>
                </c:pt>
                <c:pt idx="10">
                  <c:v>62.309366753900001</c:v>
                </c:pt>
              </c:numCache>
            </c:numRef>
          </c:val>
          <c:smooth val="0"/>
          <c:extLst>
            <c:ext xmlns:c16="http://schemas.microsoft.com/office/drawing/2014/chart" uri="{C3380CC4-5D6E-409C-BE32-E72D297353CC}">
              <c16:uniqueId val="{00000000-3C8A-46E4-85D5-6503B2D0BD55}"/>
            </c:ext>
          </c:extLst>
        </c:ser>
        <c:ser>
          <c:idx val="4"/>
          <c:order val="1"/>
          <c:tx>
            <c:strRef>
              <c:f>'0301440'!$Y$4</c:f>
              <c:strCache>
                <c:ptCount val="1"/>
                <c:pt idx="0">
                  <c:v>ab Hof standardisiert 2024</c:v>
                </c:pt>
              </c:strCache>
            </c:strRef>
          </c:tx>
          <c:spPr>
            <a:ln w="19050" cap="rnd">
              <a:solidFill>
                <a:srgbClr val="66B692"/>
              </a:solidFill>
              <a:round/>
            </a:ln>
            <a:effectLst/>
          </c:spPr>
          <c:marker>
            <c:symbol val="circle"/>
            <c:size val="2"/>
            <c:spPr>
              <a:solidFill>
                <a:schemeClr val="accent5"/>
              </a:solidFill>
              <a:ln w="9525">
                <a:solidFill>
                  <a:srgbClr val="92D050"/>
                </a:solidFill>
              </a:ln>
              <a:effectLst/>
            </c:spPr>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'0301440'!$C$22:$N$22</c:f>
              <c:numCache>
                <c:formatCode>0.00\ \ </c:formatCode>
                <c:ptCount val="12"/>
                <c:pt idx="0">
                  <c:v>55.715347340500003</c:v>
                </c:pt>
                <c:pt idx="1">
                  <c:v>55.942757589099998</c:v>
                </c:pt>
                <c:pt idx="2">
                  <c:v>56.130536861899998</c:v>
                </c:pt>
                <c:pt idx="3">
                  <c:v>56.026564202400003</c:v>
                </c:pt>
                <c:pt idx="4">
                  <c:v>56.265501470499999</c:v>
                </c:pt>
                <c:pt idx="5">
                  <c:v>56.382618493300001</c:v>
                </c:pt>
                <c:pt idx="6">
                  <c:v>56.727422783199998</c:v>
                </c:pt>
                <c:pt idx="7">
                  <c:v>57.119633410299997</c:v>
                </c:pt>
                <c:pt idx="8">
                  <c:v>58.073485229799999</c:v>
                </c:pt>
                <c:pt idx="9">
                  <c:v>59.549351120600001</c:v>
                </c:pt>
                <c:pt idx="10">
                  <c:v>60.909779626700001</c:v>
                </c:pt>
              </c:numCache>
            </c:numRef>
          </c:val>
          <c:smooth val="0"/>
          <c:extLst>
            <c:ext xmlns:c16="http://schemas.microsoft.com/office/drawing/2014/chart" uri="{C3380CC4-5D6E-409C-BE32-E72D297353CC}">
              <c16:uniqueId val="{00000001-3C8A-46E4-85D5-6503B2D0BD55}"/>
            </c:ext>
          </c:extLst>
        </c:ser>
        <c:ser>
          <c:idx val="0"/>
          <c:order val="2"/>
          <c:tx>
            <c:strRef>
              <c:f>'0301440'!$Y$2</c:f>
              <c:strCache>
                <c:ptCount val="1"/>
                <c:pt idx="0">
                  <c:v>ab Hof tatsächlich 2023</c:v>
                </c:pt>
              </c:strCache>
            </c:strRef>
          </c:tx>
          <c:spPr>
            <a:ln w="19050" cap="rnd">
              <a:solidFill>
                <a:srgbClr val="005C45"/>
              </a:solidFill>
              <a:prstDash val="sysDash"/>
              <a:round/>
            </a:ln>
            <a:effectLst/>
          </c:spPr>
          <c:marker>
            <c:symbol val="none"/>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'0301440'!$C$19:$N$19</c:f>
              <c:numCache>
                <c:formatCode>0.00\ \ </c:formatCode>
                <c:ptCount val="12"/>
                <c:pt idx="0">
                  <c:v>63.504370252147503</c:v>
                </c:pt>
                <c:pt idx="1">
                  <c:v>62.2976923038077</c:v>
                </c:pt>
                <c:pt idx="2">
                  <c:v>60.983976117364797</c:v>
                </c:pt>
                <c:pt idx="3">
                  <c:v>59.712584960542401</c:v>
                </c:pt>
                <c:pt idx="4">
                  <c:v>58.054527649871297</c:v>
                </c:pt>
                <c:pt idx="5">
                  <c:v>56.679484250487803</c:v>
                </c:pt>
                <c:pt idx="6">
                  <c:v>54.684615639277197</c:v>
                </c:pt>
                <c:pt idx="7">
                  <c:v>54.223109781492198</c:v>
                </c:pt>
                <c:pt idx="8">
                  <c:v>54.620078785176801</c:v>
                </c:pt>
                <c:pt idx="9">
                  <c:v>56.106817969498898</c:v>
                </c:pt>
                <c:pt idx="10">
                  <c:v>56.918721090257797</c:v>
                </c:pt>
                <c:pt idx="11">
                  <c:v>56.965365272776602</c:v>
                </c:pt>
              </c:numCache>
            </c:numRef>
          </c:val>
          <c:smooth val="0"/>
          <c:extLst>
            <c:ext xmlns:c16="http://schemas.microsoft.com/office/drawing/2014/chart" uri="{C3380CC4-5D6E-409C-BE32-E72D297353CC}">
              <c16:uniqueId val="{00000002-3C8A-46E4-85D5-6503B2D0BD55}"/>
            </c:ext>
          </c:extLst>
        </c:ser>
        <c:ser>
          <c:idx val="3"/>
          <c:order val="3"/>
          <c:tx>
            <c:strRef>
              <c:f>'0301440'!$Y$5</c:f>
              <c:strCache>
                <c:ptCount val="1"/>
                <c:pt idx="0">
                  <c:v>ab Hof standardisiert 2023</c:v>
                </c:pt>
              </c:strCache>
            </c:strRef>
          </c:tx>
          <c:spPr>
            <a:ln w="19050" cap="rnd">
              <a:solidFill>
                <a:srgbClr val="66B692"/>
              </a:solidFill>
              <a:prstDash val="sysDash"/>
              <a:round/>
            </a:ln>
            <a:effectLst/>
          </c:spPr>
          <c:marker>
            <c:symbol val="none"/>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'0301440'!$C$21:$N$21</c:f>
              <c:numCache>
                <c:formatCode>0.00\ \ </c:formatCode>
                <c:ptCount val="12"/>
                <c:pt idx="0">
                  <c:v>62.794463336999499</c:v>
                </c:pt>
                <c:pt idx="1">
                  <c:v>61.627631527580199</c:v>
                </c:pt>
                <c:pt idx="2">
                  <c:v>60.671537191388801</c:v>
                </c:pt>
                <c:pt idx="3">
                  <c:v>59.461211259698501</c:v>
                </c:pt>
                <c:pt idx="4">
                  <c:v>58.207941079498802</c:v>
                </c:pt>
                <c:pt idx="5">
                  <c:v>57.251157743240498</c:v>
                </c:pt>
                <c:pt idx="6">
                  <c:v>55.310519582178003</c:v>
                </c:pt>
                <c:pt idx="7">
                  <c:v>54.599938334827499</c:v>
                </c:pt>
                <c:pt idx="8">
                  <c:v>54.624039926812202</c:v>
                </c:pt>
                <c:pt idx="9">
                  <c:v>55.365893663293903</c:v>
                </c:pt>
                <c:pt idx="10">
                  <c:v>55.444268325236798</c:v>
                </c:pt>
                <c:pt idx="11">
                  <c:v>55.573177431144799</c:v>
                </c:pt>
              </c:numCache>
            </c:numRef>
          </c:val>
          <c:smooth val="0"/>
          <c:extLst>
            <c:ext xmlns:c16="http://schemas.microsoft.com/office/drawing/2014/chart" uri="{C3380CC4-5D6E-409C-BE32-E72D297353CC}">
              <c16:uniqueId val="{00000003-3C8A-46E4-85D5-6503B2D0BD55}"/>
            </c:ext>
          </c:extLst>
        </c:ser>
        <c:dLbls>
          <c:showLegendKey val="0"/>
          <c:showVal val="0"/>
          <c:showCatName val="0"/>
          <c:showSerName val="0"/>
          <c:showPercent val="0"/>
          <c:showBubbleSize val="0"/>
        </c:dLbls>
        <c:marker val="1"/>
        <c:smooth val="0"/>
        <c:axId val="578100064"/>
        <c:axId val="578100720"/>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65"/>
          <c:min val="30"/>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Hessen / Rheinland-Pfalz / Saarland</a:t>
            </a:r>
          </a:p>
        </c:rich>
      </c:tx>
      <c:layout>
        <c:manualLayout>
          <c:xMode val="edge"/>
          <c:yMode val="edge"/>
          <c:x val="0.21733273682896653"/>
          <c:y val="6.2536618504895877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5925578213440008"/>
        </c:manualLayout>
      </c:layout>
      <c:lineChart>
        <c:grouping val="standard"/>
        <c:varyColors val="0"/>
        <c:ser>
          <c:idx val="1"/>
          <c:order val="0"/>
          <c:tx>
            <c:strRef>
              <c:f>'0301440'!$Y$1</c:f>
              <c:strCache>
                <c:ptCount val="1"/>
                <c:pt idx="0">
                  <c:v>ab Hof tatsächlich 2024</c:v>
                </c:pt>
              </c:strCache>
            </c:strRef>
          </c:tx>
          <c:spPr>
            <a:ln w="19050" cap="rnd">
              <a:solidFill>
                <a:srgbClr val="005C45"/>
              </a:solidFill>
              <a:round/>
            </a:ln>
            <a:effectLst/>
          </c:spPr>
          <c:marker>
            <c:symbol val="circle"/>
            <c:size val="2"/>
            <c:spPr>
              <a:solidFill>
                <a:srgbClr val="005C45"/>
              </a:solidFill>
              <a:ln w="9525">
                <a:noFill/>
              </a:ln>
              <a:effectLst/>
            </c:spPr>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'0301440'!$C$31:$N$31</c:f>
              <c:numCache>
                <c:formatCode>0.00\ \ </c:formatCode>
                <c:ptCount val="12"/>
                <c:pt idx="0">
                  <c:v>56.3994183107</c:v>
                </c:pt>
                <c:pt idx="1">
                  <c:v>55.689566390300001</c:v>
                </c:pt>
                <c:pt idx="2">
                  <c:v>55.840175401800003</c:v>
                </c:pt>
                <c:pt idx="3">
                  <c:v>55.683992738800001</c:v>
                </c:pt>
                <c:pt idx="4">
                  <c:v>55.514927607399997</c:v>
                </c:pt>
                <c:pt idx="5">
                  <c:v>55.1927767313</c:v>
                </c:pt>
                <c:pt idx="6">
                  <c:v>55.164225893100003</c:v>
                </c:pt>
                <c:pt idx="7">
                  <c:v>55.426403756399999</c:v>
                </c:pt>
                <c:pt idx="8">
                  <c:v>57.276273927399998</c:v>
                </c:pt>
                <c:pt idx="9">
                  <c:v>60.010484542699999</c:v>
                </c:pt>
                <c:pt idx="10">
                  <c:v>61.647978721999998</c:v>
                </c:pt>
              </c:numCache>
            </c:numRef>
          </c:val>
          <c:smooth val="0"/>
          <c:extLst>
            <c:ext xmlns:c16="http://schemas.microsoft.com/office/drawing/2014/chart" uri="{C3380CC4-5D6E-409C-BE32-E72D297353CC}">
              <c16:uniqueId val="{00000000-7935-4308-B638-D7EE3028E7F7}"/>
            </c:ext>
          </c:extLst>
        </c:ser>
        <c:ser>
          <c:idx val="4"/>
          <c:order val="1"/>
          <c:tx>
            <c:strRef>
              <c:f>'0301440'!$Y$4</c:f>
              <c:strCache>
                <c:ptCount val="1"/>
                <c:pt idx="0">
                  <c:v>ab Hof standardisiert 2024</c:v>
                </c:pt>
              </c:strCache>
            </c:strRef>
          </c:tx>
          <c:spPr>
            <a:ln w="19050" cap="rnd">
              <a:solidFill>
                <a:srgbClr val="66B692"/>
              </a:solidFill>
              <a:round/>
            </a:ln>
            <a:effectLst/>
          </c:spPr>
          <c:marker>
            <c:symbol val="circle"/>
            <c:size val="2"/>
            <c:spPr>
              <a:solidFill>
                <a:schemeClr val="accent5"/>
              </a:solidFill>
              <a:ln w="9525">
                <a:solidFill>
                  <a:srgbClr val="92D050"/>
                </a:solidFill>
              </a:ln>
              <a:effectLst/>
            </c:spPr>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'0301440'!$C$33:$N$33</c:f>
              <c:numCache>
                <c:formatCode>0.00\ \ </c:formatCode>
                <c:ptCount val="12"/>
                <c:pt idx="0">
                  <c:v>55.1373765425</c:v>
                </c:pt>
                <c:pt idx="1">
                  <c:v>55.171094013400001</c:v>
                </c:pt>
                <c:pt idx="2">
                  <c:v>55.5145652677</c:v>
                </c:pt>
                <c:pt idx="3">
                  <c:v>55.561293847199998</c:v>
                </c:pt>
                <c:pt idx="4">
                  <c:v>55.905959089600003</c:v>
                </c:pt>
                <c:pt idx="5">
                  <c:v>55.895816554299998</c:v>
                </c:pt>
                <c:pt idx="6">
                  <c:v>56.0948694135</c:v>
                </c:pt>
                <c:pt idx="7">
                  <c:v>56.173187461799998</c:v>
                </c:pt>
                <c:pt idx="8">
                  <c:v>57.145741588100002</c:v>
                </c:pt>
                <c:pt idx="9">
                  <c:v>58.775086078999998</c:v>
                </c:pt>
                <c:pt idx="10">
                  <c:v>60.0517279735</c:v>
                </c:pt>
              </c:numCache>
            </c:numRef>
          </c:val>
          <c:smooth val="0"/>
          <c:extLst>
            <c:ext xmlns:c16="http://schemas.microsoft.com/office/drawing/2014/chart" uri="{C3380CC4-5D6E-409C-BE32-E72D297353CC}">
              <c16:uniqueId val="{00000001-7935-4308-B638-D7EE3028E7F7}"/>
            </c:ext>
          </c:extLst>
        </c:ser>
        <c:ser>
          <c:idx val="0"/>
          <c:order val="2"/>
          <c:tx>
            <c:strRef>
              <c:f>'0301440'!$Y$2</c:f>
              <c:strCache>
                <c:ptCount val="1"/>
                <c:pt idx="0">
                  <c:v>ab Hof tatsächlich 2023</c:v>
                </c:pt>
              </c:strCache>
            </c:strRef>
          </c:tx>
          <c:spPr>
            <a:ln w="19050" cap="rnd">
              <a:solidFill>
                <a:srgbClr val="005C45"/>
              </a:solidFill>
              <a:prstDash val="sysDash"/>
              <a:round/>
            </a:ln>
            <a:effectLst/>
          </c:spPr>
          <c:marker>
            <c:symbol val="none"/>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'0301440'!$C$30:$N$30</c:f>
              <c:numCache>
                <c:formatCode>0.00\ \ </c:formatCode>
                <c:ptCount val="12"/>
                <c:pt idx="0">
                  <c:v>61.6392086135887</c:v>
                </c:pt>
                <c:pt idx="1">
                  <c:v>60.619811113071997</c:v>
                </c:pt>
                <c:pt idx="2">
                  <c:v>59.329826193899699</c:v>
                </c:pt>
                <c:pt idx="3">
                  <c:v>57.975216435082203</c:v>
                </c:pt>
                <c:pt idx="4">
                  <c:v>56.388935321406102</c:v>
                </c:pt>
                <c:pt idx="5">
                  <c:v>54.668303262745198</c:v>
                </c:pt>
                <c:pt idx="6">
                  <c:v>53.572790391812198</c:v>
                </c:pt>
                <c:pt idx="7">
                  <c:v>53.936953703338503</c:v>
                </c:pt>
                <c:pt idx="8">
                  <c:v>54.301294495626898</c:v>
                </c:pt>
                <c:pt idx="9">
                  <c:v>55.174176650422901</c:v>
                </c:pt>
                <c:pt idx="10">
                  <c:v>55.967897878558702</c:v>
                </c:pt>
                <c:pt idx="11">
                  <c:v>56.162674785084299</c:v>
                </c:pt>
              </c:numCache>
            </c:numRef>
          </c:val>
          <c:smooth val="0"/>
          <c:extLst>
            <c:ext xmlns:c16="http://schemas.microsoft.com/office/drawing/2014/chart" uri="{C3380CC4-5D6E-409C-BE32-E72D297353CC}">
              <c16:uniqueId val="{00000002-7935-4308-B638-D7EE3028E7F7}"/>
            </c:ext>
          </c:extLst>
        </c:ser>
        <c:ser>
          <c:idx val="3"/>
          <c:order val="3"/>
          <c:tx>
            <c:strRef>
              <c:f>'0301440'!$Y$5</c:f>
              <c:strCache>
                <c:ptCount val="1"/>
                <c:pt idx="0">
                  <c:v>ab Hof standardisiert 2023</c:v>
                </c:pt>
              </c:strCache>
            </c:strRef>
          </c:tx>
          <c:spPr>
            <a:ln w="19050" cap="rnd">
              <a:solidFill>
                <a:srgbClr val="66B692"/>
              </a:solidFill>
              <a:prstDash val="sysDash"/>
              <a:round/>
            </a:ln>
            <a:effectLst/>
          </c:spPr>
          <c:marker>
            <c:symbol val="none"/>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'0301440'!$C$32:$N$32</c:f>
              <c:numCache>
                <c:formatCode>0.00\ \ </c:formatCode>
                <c:ptCount val="12"/>
                <c:pt idx="0">
                  <c:v>61.1959704206892</c:v>
                </c:pt>
                <c:pt idx="1">
                  <c:v>60.165073683471597</c:v>
                </c:pt>
                <c:pt idx="2">
                  <c:v>59.062233182181998</c:v>
                </c:pt>
                <c:pt idx="3">
                  <c:v>57.838640481069298</c:v>
                </c:pt>
                <c:pt idx="4">
                  <c:v>56.774629463519901</c:v>
                </c:pt>
                <c:pt idx="5">
                  <c:v>55.575093775768302</c:v>
                </c:pt>
                <c:pt idx="6">
                  <c:v>54.546699189597902</c:v>
                </c:pt>
                <c:pt idx="7">
                  <c:v>54.39474829273</c:v>
                </c:pt>
                <c:pt idx="8">
                  <c:v>54.393191769323998</c:v>
                </c:pt>
                <c:pt idx="9">
                  <c:v>54.4242274300275</c:v>
                </c:pt>
                <c:pt idx="10">
                  <c:v>54.4369708165109</c:v>
                </c:pt>
                <c:pt idx="11">
                  <c:v>54.554532184981703</c:v>
                </c:pt>
              </c:numCache>
            </c:numRef>
          </c:val>
          <c:smooth val="0"/>
          <c:extLst>
            <c:ext xmlns:c16="http://schemas.microsoft.com/office/drawing/2014/chart" uri="{C3380CC4-5D6E-409C-BE32-E72D297353CC}">
              <c16:uniqueId val="{00000003-7935-4308-B638-D7EE3028E7F7}"/>
            </c:ext>
          </c:extLst>
        </c:ser>
        <c:dLbls>
          <c:showLegendKey val="0"/>
          <c:showVal val="0"/>
          <c:showCatName val="0"/>
          <c:showSerName val="0"/>
          <c:showPercent val="0"/>
          <c:showBubbleSize val="0"/>
        </c:dLbls>
        <c:marker val="1"/>
        <c:smooth val="0"/>
        <c:axId val="578100064"/>
        <c:axId val="578100720"/>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65"/>
          <c:min val="30"/>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Niedersachsen / Bremen</a:t>
            </a:r>
          </a:p>
        </c:rich>
      </c:tx>
      <c:layout>
        <c:manualLayout>
          <c:xMode val="edge"/>
          <c:yMode val="edge"/>
          <c:x val="0.31425339044218198"/>
          <c:y val="5.9371633309301043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5925578213440008"/>
        </c:manualLayout>
      </c:layout>
      <c:lineChart>
        <c:grouping val="standard"/>
        <c:varyColors val="0"/>
        <c:ser>
          <c:idx val="1"/>
          <c:order val="0"/>
          <c:tx>
            <c:strRef>
              <c:f>'0301440'!$Y$1</c:f>
              <c:strCache>
                <c:ptCount val="1"/>
                <c:pt idx="0">
                  <c:v>ab Hof tatsächlich 2024</c:v>
                </c:pt>
              </c:strCache>
            </c:strRef>
          </c:tx>
          <c:spPr>
            <a:ln w="19050" cap="rnd">
              <a:solidFill>
                <a:srgbClr val="005C45"/>
              </a:solidFill>
              <a:round/>
            </a:ln>
            <a:effectLst/>
          </c:spPr>
          <c:marker>
            <c:symbol val="circle"/>
            <c:size val="2"/>
            <c:spPr>
              <a:solidFill>
                <a:srgbClr val="005C45"/>
              </a:solidFill>
              <a:ln w="9525">
                <a:noFill/>
              </a:ln>
              <a:effectLst/>
            </c:spPr>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'0301440'!$C$42:$N$42</c:f>
              <c:numCache>
                <c:formatCode>0.00\ \ </c:formatCode>
                <c:ptCount val="12"/>
                <c:pt idx="0">
                  <c:v>59.316457587099997</c:v>
                </c:pt>
                <c:pt idx="1">
                  <c:v>58.3811590579</c:v>
                </c:pt>
                <c:pt idx="2">
                  <c:v>58.4237969685</c:v>
                </c:pt>
                <c:pt idx="3">
                  <c:v>57.740631883399999</c:v>
                </c:pt>
                <c:pt idx="4">
                  <c:v>57.0678366689</c:v>
                </c:pt>
                <c:pt idx="5">
                  <c:v>56.874547275899999</c:v>
                </c:pt>
                <c:pt idx="6">
                  <c:v>57.225003849700002</c:v>
                </c:pt>
                <c:pt idx="7">
                  <c:v>58.3792789978</c:v>
                </c:pt>
                <c:pt idx="8">
                  <c:v>60.747186647500001</c:v>
                </c:pt>
                <c:pt idx="9">
                  <c:v>63.811553207300001</c:v>
                </c:pt>
                <c:pt idx="10">
                  <c:v>64.818584256899996</c:v>
                </c:pt>
              </c:numCache>
            </c:numRef>
          </c:val>
          <c:smooth val="0"/>
          <c:extLst>
            <c:ext xmlns:c16="http://schemas.microsoft.com/office/drawing/2014/chart" uri="{C3380CC4-5D6E-409C-BE32-E72D297353CC}">
              <c16:uniqueId val="{00000000-548D-4F1F-964D-80C61AC8BF36}"/>
            </c:ext>
          </c:extLst>
        </c:ser>
        <c:ser>
          <c:idx val="4"/>
          <c:order val="1"/>
          <c:tx>
            <c:strRef>
              <c:f>'0301440'!$Y$4</c:f>
              <c:strCache>
                <c:ptCount val="1"/>
                <c:pt idx="0">
                  <c:v>ab Hof standardisiert 2024</c:v>
                </c:pt>
              </c:strCache>
            </c:strRef>
          </c:tx>
          <c:spPr>
            <a:ln w="19050" cap="rnd">
              <a:solidFill>
                <a:srgbClr val="66B692"/>
              </a:solidFill>
              <a:round/>
            </a:ln>
            <a:effectLst/>
          </c:spPr>
          <c:marker>
            <c:symbol val="circle"/>
            <c:size val="2"/>
            <c:spPr>
              <a:solidFill>
                <a:schemeClr val="accent5"/>
              </a:solidFill>
              <a:ln w="9525">
                <a:solidFill>
                  <a:srgbClr val="92D050"/>
                </a:solidFill>
              </a:ln>
              <a:effectLst/>
            </c:spPr>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'0301440'!$C$44:$N$44</c:f>
              <c:numCache>
                <c:formatCode>0.00\ \ </c:formatCode>
                <c:ptCount val="12"/>
                <c:pt idx="0">
                  <c:v>57.599085840199997</c:v>
                </c:pt>
                <c:pt idx="1">
                  <c:v>57.480340699400003</c:v>
                </c:pt>
                <c:pt idx="2">
                  <c:v>57.717806620399998</c:v>
                </c:pt>
                <c:pt idx="3">
                  <c:v>57.566040928600003</c:v>
                </c:pt>
                <c:pt idx="4">
                  <c:v>57.845312113299997</c:v>
                </c:pt>
                <c:pt idx="5">
                  <c:v>58.054190815699997</c:v>
                </c:pt>
                <c:pt idx="6">
                  <c:v>58.479263102200001</c:v>
                </c:pt>
                <c:pt idx="7">
                  <c:v>59.377253031199999</c:v>
                </c:pt>
                <c:pt idx="8">
                  <c:v>60.578164579999999</c:v>
                </c:pt>
                <c:pt idx="9">
                  <c:v>61.917428748600003</c:v>
                </c:pt>
                <c:pt idx="10">
                  <c:v>62.387283777999997</c:v>
                </c:pt>
              </c:numCache>
            </c:numRef>
          </c:val>
          <c:smooth val="0"/>
          <c:extLst>
            <c:ext xmlns:c16="http://schemas.microsoft.com/office/drawing/2014/chart" uri="{C3380CC4-5D6E-409C-BE32-E72D297353CC}">
              <c16:uniqueId val="{00000001-548D-4F1F-964D-80C61AC8BF36}"/>
            </c:ext>
          </c:extLst>
        </c:ser>
        <c:ser>
          <c:idx val="0"/>
          <c:order val="2"/>
          <c:tx>
            <c:strRef>
              <c:f>'0301440'!$Y$2</c:f>
              <c:strCache>
                <c:ptCount val="1"/>
                <c:pt idx="0">
                  <c:v>ab Hof tatsächlich 2023</c:v>
                </c:pt>
              </c:strCache>
            </c:strRef>
          </c:tx>
          <c:spPr>
            <a:ln w="19050" cap="rnd">
              <a:solidFill>
                <a:srgbClr val="005C45"/>
              </a:solidFill>
              <a:prstDash val="sysDash"/>
              <a:round/>
            </a:ln>
            <a:effectLst/>
          </c:spPr>
          <c:marker>
            <c:symbol val="none"/>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'0301440'!$C$41:$N$41</c:f>
              <c:numCache>
                <c:formatCode>0.00\ \ </c:formatCode>
                <c:ptCount val="12"/>
                <c:pt idx="0">
                  <c:v>65.192416027284494</c:v>
                </c:pt>
                <c:pt idx="1">
                  <c:v>63.992397388418702</c:v>
                </c:pt>
                <c:pt idx="2">
                  <c:v>63.415193587533999</c:v>
                </c:pt>
                <c:pt idx="3">
                  <c:v>61.596703493845403</c:v>
                </c:pt>
                <c:pt idx="4">
                  <c:v>58.968470087246502</c:v>
                </c:pt>
                <c:pt idx="5">
                  <c:v>57.368496305023001</c:v>
                </c:pt>
                <c:pt idx="6">
                  <c:v>56.461586318974298</c:v>
                </c:pt>
                <c:pt idx="7">
                  <c:v>56.2296465711444</c:v>
                </c:pt>
                <c:pt idx="8">
                  <c:v>57.099494339099401</c:v>
                </c:pt>
                <c:pt idx="9">
                  <c:v>58.682459005724198</c:v>
                </c:pt>
                <c:pt idx="10">
                  <c:v>59.890687520694101</c:v>
                </c:pt>
                <c:pt idx="11">
                  <c:v>60.029857168437601</c:v>
                </c:pt>
              </c:numCache>
            </c:numRef>
          </c:val>
          <c:smooth val="0"/>
          <c:extLst>
            <c:ext xmlns:c16="http://schemas.microsoft.com/office/drawing/2014/chart" uri="{C3380CC4-5D6E-409C-BE32-E72D297353CC}">
              <c16:uniqueId val="{00000002-548D-4F1F-964D-80C61AC8BF36}"/>
            </c:ext>
          </c:extLst>
        </c:ser>
        <c:ser>
          <c:idx val="3"/>
          <c:order val="3"/>
          <c:tx>
            <c:strRef>
              <c:f>'0301440'!$Y$5</c:f>
              <c:strCache>
                <c:ptCount val="1"/>
                <c:pt idx="0">
                  <c:v>ab Hof standardisiert 2023</c:v>
                </c:pt>
              </c:strCache>
            </c:strRef>
          </c:tx>
          <c:spPr>
            <a:ln w="19050" cap="rnd">
              <a:solidFill>
                <a:srgbClr val="66B692"/>
              </a:solidFill>
              <a:prstDash val="sysDash"/>
              <a:round/>
            </a:ln>
            <a:effectLst/>
          </c:spPr>
          <c:marker>
            <c:symbol val="none"/>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'0301440'!$C$43:$N$43</c:f>
              <c:numCache>
                <c:formatCode>0.00\ \ </c:formatCode>
                <c:ptCount val="12"/>
                <c:pt idx="0">
                  <c:v>64.246201317338205</c:v>
                </c:pt>
                <c:pt idx="1">
                  <c:v>63.174484472689599</c:v>
                </c:pt>
                <c:pt idx="2">
                  <c:v>62.686153078266003</c:v>
                </c:pt>
                <c:pt idx="3">
                  <c:v>61.070513434931399</c:v>
                </c:pt>
                <c:pt idx="4">
                  <c:v>59.272242595763601</c:v>
                </c:pt>
                <c:pt idx="5">
                  <c:v>58.336295588404298</c:v>
                </c:pt>
                <c:pt idx="6">
                  <c:v>57.616785829692397</c:v>
                </c:pt>
                <c:pt idx="7">
                  <c:v>56.958800423185899</c:v>
                </c:pt>
                <c:pt idx="8">
                  <c:v>57.296429866981903</c:v>
                </c:pt>
                <c:pt idx="9">
                  <c:v>57.514353123651397</c:v>
                </c:pt>
                <c:pt idx="10">
                  <c:v>57.735839945310197</c:v>
                </c:pt>
                <c:pt idx="11">
                  <c:v>57.806842167012903</c:v>
                </c:pt>
              </c:numCache>
            </c:numRef>
          </c:val>
          <c:smooth val="0"/>
          <c:extLst>
            <c:ext xmlns:c16="http://schemas.microsoft.com/office/drawing/2014/chart" uri="{C3380CC4-5D6E-409C-BE32-E72D297353CC}">
              <c16:uniqueId val="{00000003-548D-4F1F-964D-80C61AC8BF36}"/>
            </c:ext>
          </c:extLst>
        </c:ser>
        <c:dLbls>
          <c:showLegendKey val="0"/>
          <c:showVal val="0"/>
          <c:showCatName val="0"/>
          <c:showSerName val="0"/>
          <c:showPercent val="0"/>
          <c:showBubbleSize val="0"/>
        </c:dLbls>
        <c:marker val="1"/>
        <c:smooth val="0"/>
        <c:axId val="578100064"/>
        <c:axId val="578100720"/>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65"/>
          <c:min val="30"/>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Nordrhein-Westfalen</a:t>
            </a:r>
          </a:p>
        </c:rich>
      </c:tx>
      <c:layout>
        <c:manualLayout>
          <c:xMode val="edge"/>
          <c:yMode val="edge"/>
          <c:x val="0.31425339044218198"/>
          <c:y val="5.9371633309301043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5925578213440008"/>
        </c:manualLayout>
      </c:layout>
      <c:lineChart>
        <c:grouping val="standard"/>
        <c:varyColors val="0"/>
        <c:ser>
          <c:idx val="1"/>
          <c:order val="0"/>
          <c:tx>
            <c:strRef>
              <c:f>'0301440'!$Y$1</c:f>
              <c:strCache>
                <c:ptCount val="1"/>
                <c:pt idx="0">
                  <c:v>ab Hof tatsächlich 2024</c:v>
                </c:pt>
              </c:strCache>
            </c:strRef>
          </c:tx>
          <c:spPr>
            <a:ln w="19050" cap="rnd">
              <a:solidFill>
                <a:srgbClr val="005C45"/>
              </a:solidFill>
              <a:round/>
            </a:ln>
            <a:effectLst/>
          </c:spPr>
          <c:marker>
            <c:symbol val="circle"/>
            <c:size val="2"/>
            <c:spPr>
              <a:solidFill>
                <a:srgbClr val="005C45"/>
              </a:solidFill>
              <a:ln w="9525">
                <a:noFill/>
              </a:ln>
              <a:effectLst/>
            </c:spPr>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'0301440'!$C$53:$N$53</c:f>
              <c:numCache>
                <c:formatCode>0.00\ \ </c:formatCode>
                <c:ptCount val="12"/>
                <c:pt idx="0">
                  <c:v>54.124162393900001</c:v>
                </c:pt>
                <c:pt idx="1">
                  <c:v>53.428862989999999</c:v>
                </c:pt>
                <c:pt idx="2">
                  <c:v>53.490622078400001</c:v>
                </c:pt>
                <c:pt idx="3">
                  <c:v>53.241639208300001</c:v>
                </c:pt>
                <c:pt idx="4">
                  <c:v>53.004542893900002</c:v>
                </c:pt>
                <c:pt idx="5">
                  <c:v>52.829160318600003</c:v>
                </c:pt>
                <c:pt idx="6">
                  <c:v>53.337440482600002</c:v>
                </c:pt>
                <c:pt idx="7">
                  <c:v>53.793575087400001</c:v>
                </c:pt>
                <c:pt idx="8">
                  <c:v>55.857461452499997</c:v>
                </c:pt>
                <c:pt idx="9">
                  <c:v>58.292751091299998</c:v>
                </c:pt>
                <c:pt idx="10">
                  <c:v>60.007857071899998</c:v>
                </c:pt>
              </c:numCache>
            </c:numRef>
          </c:val>
          <c:smooth val="0"/>
          <c:extLst>
            <c:ext xmlns:c16="http://schemas.microsoft.com/office/drawing/2014/chart" uri="{C3380CC4-5D6E-409C-BE32-E72D297353CC}">
              <c16:uniqueId val="{00000000-ED70-4C6F-B2F6-2824BBCCDCC9}"/>
            </c:ext>
          </c:extLst>
        </c:ser>
        <c:ser>
          <c:idx val="4"/>
          <c:order val="1"/>
          <c:tx>
            <c:strRef>
              <c:f>'0301440'!$Y$4</c:f>
              <c:strCache>
                <c:ptCount val="1"/>
                <c:pt idx="0">
                  <c:v>ab Hof standardisiert 2024</c:v>
                </c:pt>
              </c:strCache>
            </c:strRef>
          </c:tx>
          <c:spPr>
            <a:ln w="19050" cap="rnd">
              <a:solidFill>
                <a:srgbClr val="66B692"/>
              </a:solidFill>
              <a:round/>
            </a:ln>
            <a:effectLst/>
          </c:spPr>
          <c:marker>
            <c:symbol val="circle"/>
            <c:size val="2"/>
            <c:spPr>
              <a:solidFill>
                <a:schemeClr val="accent5"/>
              </a:solidFill>
              <a:ln w="9525">
                <a:solidFill>
                  <a:srgbClr val="92D050"/>
                </a:solidFill>
              </a:ln>
              <a:effectLst/>
            </c:spPr>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'0301440'!$C$55:$N$55</c:f>
              <c:numCache>
                <c:formatCode>0.00\ \ </c:formatCode>
                <c:ptCount val="12"/>
                <c:pt idx="0">
                  <c:v>52.872494392699998</c:v>
                </c:pt>
                <c:pt idx="1">
                  <c:v>52.925469294599999</c:v>
                </c:pt>
                <c:pt idx="2">
                  <c:v>53.180239558499999</c:v>
                </c:pt>
                <c:pt idx="3">
                  <c:v>53.078449433199999</c:v>
                </c:pt>
                <c:pt idx="4">
                  <c:v>53.4349735817</c:v>
                </c:pt>
                <c:pt idx="5">
                  <c:v>53.568638140099999</c:v>
                </c:pt>
                <c:pt idx="6">
                  <c:v>54.248031966299997</c:v>
                </c:pt>
                <c:pt idx="7">
                  <c:v>54.763536873900001</c:v>
                </c:pt>
                <c:pt idx="8">
                  <c:v>55.934279443400001</c:v>
                </c:pt>
                <c:pt idx="9">
                  <c:v>57.181574288999997</c:v>
                </c:pt>
                <c:pt idx="10">
                  <c:v>58.429884001200001</c:v>
                </c:pt>
              </c:numCache>
            </c:numRef>
          </c:val>
          <c:smooth val="0"/>
          <c:extLst>
            <c:ext xmlns:c16="http://schemas.microsoft.com/office/drawing/2014/chart" uri="{C3380CC4-5D6E-409C-BE32-E72D297353CC}">
              <c16:uniqueId val="{00000001-ED70-4C6F-B2F6-2824BBCCDCC9}"/>
            </c:ext>
          </c:extLst>
        </c:ser>
        <c:ser>
          <c:idx val="0"/>
          <c:order val="2"/>
          <c:tx>
            <c:strRef>
              <c:f>'0301440'!$Y$2</c:f>
              <c:strCache>
                <c:ptCount val="1"/>
                <c:pt idx="0">
                  <c:v>ab Hof tatsächlich 2023</c:v>
                </c:pt>
              </c:strCache>
            </c:strRef>
          </c:tx>
          <c:spPr>
            <a:ln w="19050" cap="rnd">
              <a:solidFill>
                <a:srgbClr val="005C45"/>
              </a:solidFill>
              <a:prstDash val="sysDash"/>
              <a:round/>
            </a:ln>
            <a:effectLst/>
          </c:spPr>
          <c:marker>
            <c:symbol val="none"/>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'0301440'!$C$52:$N$52</c:f>
              <c:numCache>
                <c:formatCode>0.00\ \ </c:formatCode>
                <c:ptCount val="12"/>
                <c:pt idx="0">
                  <c:v>61.271389992746798</c:v>
                </c:pt>
                <c:pt idx="1">
                  <c:v>60.3989679576516</c:v>
                </c:pt>
                <c:pt idx="2">
                  <c:v>58.473311127706303</c:v>
                </c:pt>
                <c:pt idx="3">
                  <c:v>56.549547011960101</c:v>
                </c:pt>
                <c:pt idx="4">
                  <c:v>53.072824300986603</c:v>
                </c:pt>
                <c:pt idx="5">
                  <c:v>51.207223649181003</c:v>
                </c:pt>
                <c:pt idx="6">
                  <c:v>51.566125436335099</c:v>
                </c:pt>
                <c:pt idx="7">
                  <c:v>50.987293518241202</c:v>
                </c:pt>
                <c:pt idx="8">
                  <c:v>51.395101601776403</c:v>
                </c:pt>
                <c:pt idx="9">
                  <c:v>52.511518458957397</c:v>
                </c:pt>
                <c:pt idx="10">
                  <c:v>53.353566068026403</c:v>
                </c:pt>
                <c:pt idx="11">
                  <c:v>53.563810447753703</c:v>
                </c:pt>
              </c:numCache>
            </c:numRef>
          </c:val>
          <c:smooth val="0"/>
          <c:extLst>
            <c:ext xmlns:c16="http://schemas.microsoft.com/office/drawing/2014/chart" uri="{C3380CC4-5D6E-409C-BE32-E72D297353CC}">
              <c16:uniqueId val="{00000002-ED70-4C6F-B2F6-2824BBCCDCC9}"/>
            </c:ext>
          </c:extLst>
        </c:ser>
        <c:ser>
          <c:idx val="3"/>
          <c:order val="3"/>
          <c:tx>
            <c:strRef>
              <c:f>'0301440'!$Y$5</c:f>
              <c:strCache>
                <c:ptCount val="1"/>
                <c:pt idx="0">
                  <c:v>ab Hof standardisiert 2023</c:v>
                </c:pt>
              </c:strCache>
            </c:strRef>
          </c:tx>
          <c:spPr>
            <a:ln w="19050" cap="rnd">
              <a:solidFill>
                <a:srgbClr val="66B692"/>
              </a:solidFill>
              <a:prstDash val="sysDash"/>
              <a:round/>
            </a:ln>
            <a:effectLst/>
          </c:spPr>
          <c:marker>
            <c:symbol val="none"/>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'0301440'!$C$54:$N$54</c:f>
              <c:numCache>
                <c:formatCode>0.00\ \ </c:formatCode>
                <c:ptCount val="12"/>
                <c:pt idx="0">
                  <c:v>60.593079386668897</c:v>
                </c:pt>
                <c:pt idx="1">
                  <c:v>59.528716445906298</c:v>
                </c:pt>
                <c:pt idx="2">
                  <c:v>57.7421051387728</c:v>
                </c:pt>
                <c:pt idx="3">
                  <c:v>56.044976392803598</c:v>
                </c:pt>
                <c:pt idx="4">
                  <c:v>53.356953509387502</c:v>
                </c:pt>
                <c:pt idx="5">
                  <c:v>52.124739270131698</c:v>
                </c:pt>
                <c:pt idx="6">
                  <c:v>52.4653674360436</c:v>
                </c:pt>
                <c:pt idx="7">
                  <c:v>51.3440155579259</c:v>
                </c:pt>
                <c:pt idx="8">
                  <c:v>51.471351244387201</c:v>
                </c:pt>
                <c:pt idx="9">
                  <c:v>51.916221575835998</c:v>
                </c:pt>
                <c:pt idx="10">
                  <c:v>52.011091096473997</c:v>
                </c:pt>
                <c:pt idx="11">
                  <c:v>52.266608469436498</c:v>
                </c:pt>
              </c:numCache>
            </c:numRef>
          </c:val>
          <c:smooth val="0"/>
          <c:extLst>
            <c:ext xmlns:c16="http://schemas.microsoft.com/office/drawing/2014/chart" uri="{C3380CC4-5D6E-409C-BE32-E72D297353CC}">
              <c16:uniqueId val="{00000003-ED70-4C6F-B2F6-2824BBCCDCC9}"/>
            </c:ext>
          </c:extLst>
        </c:ser>
        <c:dLbls>
          <c:showLegendKey val="0"/>
          <c:showVal val="0"/>
          <c:showCatName val="0"/>
          <c:showSerName val="0"/>
          <c:showPercent val="0"/>
          <c:showBubbleSize val="0"/>
        </c:dLbls>
        <c:marker val="1"/>
        <c:smooth val="0"/>
        <c:axId val="578100064"/>
        <c:axId val="578100720"/>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65"/>
          <c:min val="30"/>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Schleswig-Holstein / Hamburg</a:t>
            </a:r>
          </a:p>
        </c:rich>
      </c:tx>
      <c:layout>
        <c:manualLayout>
          <c:xMode val="edge"/>
          <c:yMode val="edge"/>
          <c:x val="0.31425339044218198"/>
          <c:y val="5.9371633309301043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5925578213440008"/>
        </c:manualLayout>
      </c:layout>
      <c:lineChart>
        <c:grouping val="standard"/>
        <c:varyColors val="0"/>
        <c:ser>
          <c:idx val="1"/>
          <c:order val="0"/>
          <c:tx>
            <c:strRef>
              <c:f>'0301440'!$Y$1</c:f>
              <c:strCache>
                <c:ptCount val="1"/>
                <c:pt idx="0">
                  <c:v>ab Hof tatsächlich 2024</c:v>
                </c:pt>
              </c:strCache>
            </c:strRef>
          </c:tx>
          <c:spPr>
            <a:ln w="19050" cap="rnd">
              <a:solidFill>
                <a:srgbClr val="005C45"/>
              </a:solidFill>
              <a:round/>
            </a:ln>
            <a:effectLst/>
          </c:spPr>
          <c:marker>
            <c:symbol val="circle"/>
            <c:size val="2"/>
            <c:spPr>
              <a:solidFill>
                <a:srgbClr val="005C45"/>
              </a:solidFill>
              <a:ln w="9525">
                <a:noFill/>
              </a:ln>
              <a:effectLst/>
            </c:spPr>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'0301440'!$C$64:$N$64</c:f>
              <c:numCache>
                <c:formatCode>0.00\ \ </c:formatCode>
                <c:ptCount val="12"/>
                <c:pt idx="0">
                  <c:v>56.922739210099998</c:v>
                </c:pt>
                <c:pt idx="1">
                  <c:v>56.6018010855</c:v>
                </c:pt>
                <c:pt idx="2">
                  <c:v>56.424906531399998</c:v>
                </c:pt>
                <c:pt idx="3">
                  <c:v>56.086589451499997</c:v>
                </c:pt>
                <c:pt idx="4">
                  <c:v>55.400878280699999</c:v>
                </c:pt>
                <c:pt idx="5">
                  <c:v>55.826971262299999</c:v>
                </c:pt>
                <c:pt idx="6">
                  <c:v>57.034093973700003</c:v>
                </c:pt>
                <c:pt idx="7">
                  <c:v>58.686569079199998</c:v>
                </c:pt>
                <c:pt idx="8">
                  <c:v>60.598394898700001</c:v>
                </c:pt>
                <c:pt idx="9">
                  <c:v>63.164900896600003</c:v>
                </c:pt>
                <c:pt idx="10">
                  <c:v>66.320135289099994</c:v>
                </c:pt>
              </c:numCache>
            </c:numRef>
          </c:val>
          <c:smooth val="0"/>
          <c:extLst>
            <c:ext xmlns:c16="http://schemas.microsoft.com/office/drawing/2014/chart" uri="{C3380CC4-5D6E-409C-BE32-E72D297353CC}">
              <c16:uniqueId val="{00000000-1B79-4870-A80A-B3B9224D1768}"/>
            </c:ext>
          </c:extLst>
        </c:ser>
        <c:ser>
          <c:idx val="4"/>
          <c:order val="1"/>
          <c:tx>
            <c:strRef>
              <c:f>'0301440'!$Y$4</c:f>
              <c:strCache>
                <c:ptCount val="1"/>
                <c:pt idx="0">
                  <c:v>ab Hof standardisiert 2024</c:v>
                </c:pt>
              </c:strCache>
            </c:strRef>
          </c:tx>
          <c:spPr>
            <a:ln w="19050" cap="rnd">
              <a:solidFill>
                <a:srgbClr val="66B692"/>
              </a:solidFill>
              <a:round/>
            </a:ln>
            <a:effectLst/>
          </c:spPr>
          <c:marker>
            <c:symbol val="circle"/>
            <c:size val="2"/>
            <c:spPr>
              <a:solidFill>
                <a:schemeClr val="accent5"/>
              </a:solidFill>
              <a:ln w="9525">
                <a:solidFill>
                  <a:srgbClr val="92D050"/>
                </a:solidFill>
              </a:ln>
              <a:effectLst/>
            </c:spPr>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'0301440'!$C$66:$N$66</c:f>
              <c:numCache>
                <c:formatCode>0.00\ \ </c:formatCode>
                <c:ptCount val="12"/>
                <c:pt idx="0">
                  <c:v>55.424684038199999</c:v>
                </c:pt>
                <c:pt idx="1">
                  <c:v>55.6676088448</c:v>
                </c:pt>
                <c:pt idx="2">
                  <c:v>55.646931980600002</c:v>
                </c:pt>
                <c:pt idx="3">
                  <c:v>55.598687173499997</c:v>
                </c:pt>
                <c:pt idx="4">
                  <c:v>55.527833600100003</c:v>
                </c:pt>
                <c:pt idx="5">
                  <c:v>56.221442575700003</c:v>
                </c:pt>
                <c:pt idx="6">
                  <c:v>57.581529900600003</c:v>
                </c:pt>
                <c:pt idx="7">
                  <c:v>59.157752246500003</c:v>
                </c:pt>
                <c:pt idx="8">
                  <c:v>60.489661181199999</c:v>
                </c:pt>
                <c:pt idx="9">
                  <c:v>61.942522855100002</c:v>
                </c:pt>
                <c:pt idx="10">
                  <c:v>64.576182645200007</c:v>
                </c:pt>
              </c:numCache>
            </c:numRef>
          </c:val>
          <c:smooth val="0"/>
          <c:extLst>
            <c:ext xmlns:c16="http://schemas.microsoft.com/office/drawing/2014/chart" uri="{C3380CC4-5D6E-409C-BE32-E72D297353CC}">
              <c16:uniqueId val="{00000001-1B79-4870-A80A-B3B9224D1768}"/>
            </c:ext>
          </c:extLst>
        </c:ser>
        <c:ser>
          <c:idx val="0"/>
          <c:order val="2"/>
          <c:tx>
            <c:strRef>
              <c:f>'0301440'!$Y$2</c:f>
              <c:strCache>
                <c:ptCount val="1"/>
                <c:pt idx="0">
                  <c:v>ab Hof tatsächlich 2023</c:v>
                </c:pt>
              </c:strCache>
            </c:strRef>
          </c:tx>
          <c:spPr>
            <a:ln w="19050" cap="rnd">
              <a:solidFill>
                <a:srgbClr val="005C45"/>
              </a:solidFill>
              <a:prstDash val="sysDash"/>
              <a:round/>
            </a:ln>
            <a:effectLst/>
          </c:spPr>
          <c:marker>
            <c:symbol val="none"/>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'0301440'!$C$63:$N$63</c:f>
              <c:numCache>
                <c:formatCode>0.00\ \ </c:formatCode>
                <c:ptCount val="12"/>
                <c:pt idx="0">
                  <c:v>66.188887064951203</c:v>
                </c:pt>
                <c:pt idx="1">
                  <c:v>65.194955600006494</c:v>
                </c:pt>
                <c:pt idx="2">
                  <c:v>63.119451618390102</c:v>
                </c:pt>
                <c:pt idx="3">
                  <c:v>58.125113737991803</c:v>
                </c:pt>
                <c:pt idx="4">
                  <c:v>56.227996324754699</c:v>
                </c:pt>
                <c:pt idx="5">
                  <c:v>55.009986034335299</c:v>
                </c:pt>
                <c:pt idx="6">
                  <c:v>53.515893109776499</c:v>
                </c:pt>
                <c:pt idx="7">
                  <c:v>54.965706730973402</c:v>
                </c:pt>
                <c:pt idx="8">
                  <c:v>55.829949828314703</c:v>
                </c:pt>
                <c:pt idx="9">
                  <c:v>57.290917850076497</c:v>
                </c:pt>
                <c:pt idx="10">
                  <c:v>59.067509616500203</c:v>
                </c:pt>
                <c:pt idx="11">
                  <c:v>59.548392188929</c:v>
                </c:pt>
              </c:numCache>
            </c:numRef>
          </c:val>
          <c:smooth val="0"/>
          <c:extLst>
            <c:ext xmlns:c16="http://schemas.microsoft.com/office/drawing/2014/chart" uri="{C3380CC4-5D6E-409C-BE32-E72D297353CC}">
              <c16:uniqueId val="{00000002-1B79-4870-A80A-B3B9224D1768}"/>
            </c:ext>
          </c:extLst>
        </c:ser>
        <c:ser>
          <c:idx val="3"/>
          <c:order val="3"/>
          <c:tx>
            <c:strRef>
              <c:f>'0301440'!$Y$5</c:f>
              <c:strCache>
                <c:ptCount val="1"/>
                <c:pt idx="0">
                  <c:v>ab Hof standardisiert 2023</c:v>
                </c:pt>
              </c:strCache>
            </c:strRef>
          </c:tx>
          <c:spPr>
            <a:ln w="19050" cap="rnd">
              <a:solidFill>
                <a:srgbClr val="66B692"/>
              </a:solidFill>
              <a:prstDash val="sysDash"/>
              <a:round/>
            </a:ln>
            <a:effectLst/>
          </c:spPr>
          <c:marker>
            <c:symbol val="none"/>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'0301440'!$C$65:$N$65</c:f>
              <c:numCache>
                <c:formatCode>0.00\ \ </c:formatCode>
                <c:ptCount val="12"/>
                <c:pt idx="0">
                  <c:v>65.2338805906478</c:v>
                </c:pt>
                <c:pt idx="1">
                  <c:v>64.304439360038103</c:v>
                </c:pt>
                <c:pt idx="2">
                  <c:v>62.475026068483501</c:v>
                </c:pt>
                <c:pt idx="3">
                  <c:v>57.813601575266901</c:v>
                </c:pt>
                <c:pt idx="4">
                  <c:v>56.262746830463897</c:v>
                </c:pt>
                <c:pt idx="5">
                  <c:v>55.595678972005999</c:v>
                </c:pt>
                <c:pt idx="6">
                  <c:v>54.245174696058299</c:v>
                </c:pt>
                <c:pt idx="7">
                  <c:v>55.161224260946099</c:v>
                </c:pt>
                <c:pt idx="8">
                  <c:v>55.594193075620502</c:v>
                </c:pt>
                <c:pt idx="9">
                  <c:v>56.2491306550912</c:v>
                </c:pt>
                <c:pt idx="10">
                  <c:v>57.322811951887502</c:v>
                </c:pt>
                <c:pt idx="11">
                  <c:v>57.675223257238301</c:v>
                </c:pt>
              </c:numCache>
            </c:numRef>
          </c:val>
          <c:smooth val="0"/>
          <c:extLst>
            <c:ext xmlns:c16="http://schemas.microsoft.com/office/drawing/2014/chart" uri="{C3380CC4-5D6E-409C-BE32-E72D297353CC}">
              <c16:uniqueId val="{00000003-1B79-4870-A80A-B3B9224D1768}"/>
            </c:ext>
          </c:extLst>
        </c:ser>
        <c:dLbls>
          <c:showLegendKey val="0"/>
          <c:showVal val="0"/>
          <c:showCatName val="0"/>
          <c:showSerName val="0"/>
          <c:showPercent val="0"/>
          <c:showBubbleSize val="0"/>
        </c:dLbls>
        <c:marker val="1"/>
        <c:smooth val="0"/>
        <c:axId val="578100064"/>
        <c:axId val="578100720"/>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70"/>
          <c:min val="30"/>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a:t>Gesamt</a:t>
            </a:r>
          </a:p>
          <a:p>
            <a:pPr>
              <a:defRPr/>
            </a:pPr>
            <a:r>
              <a:rPr lang="de-DE"/>
              <a:t>in 1 000 t</a:t>
            </a:r>
          </a:p>
          <a:p>
            <a:pPr>
              <a:defRPr/>
            </a:pPr>
            <a:endParaRPr lang="de-DE"/>
          </a:p>
        </c:rich>
      </c:tx>
      <c:layout>
        <c:manualLayout>
          <c:xMode val="edge"/>
          <c:yMode val="edge"/>
          <c:x val="0.44463543528005128"/>
          <c:y val="0"/>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7.7991862913404417E-2"/>
          <c:y val="0.13932133719049053"/>
          <c:w val="0.89609337259364341"/>
          <c:h val="0.56168905694627569"/>
        </c:manualLayout>
      </c:layout>
      <c:lineChart>
        <c:grouping val="standard"/>
        <c:varyColors val="0"/>
        <c:ser>
          <c:idx val="1"/>
          <c:order val="0"/>
          <c:tx>
            <c:strRef>
              <c:f>'0201060'!$A$8</c:f>
              <c:strCache>
                <c:ptCount val="1"/>
                <c:pt idx="0">
                  <c:v>Weichweizen</c:v>
                </c:pt>
              </c:strCache>
            </c:strRef>
          </c:tx>
          <c:spPr>
            <a:ln w="28575" cap="rnd">
              <a:solidFill>
                <a:schemeClr val="bg1"/>
              </a:solidFill>
              <a:round/>
            </a:ln>
            <a:effectLst/>
          </c:spPr>
          <c:marker>
            <c:symbol val="none"/>
          </c:marker>
          <c:cat>
            <c:strLit>
              <c:ptCount val="12"/>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'0201060'!$B$8:$P$8</c15:sqref>
                  </c15:fullRef>
                </c:ext>
              </c:extLst>
              <c:f>'0201060'!$B$8:$M$8</c:f>
              <c:numCache>
                <c:formatCode>General</c:formatCode>
                <c:ptCount val="12"/>
              </c:numCache>
            </c:numRef>
          </c:val>
          <c:smooth val="0"/>
          <c:extLst>
            <c:ext xmlns:c15="http://schemas.microsoft.com/office/drawing/2012/chart" uri="{02D57815-91ED-43cb-92C2-25804820EDAC}">
              <c15:filteredCategoryTitle>
                <c15:cat>
                  <c:multiLvlStrRef>
                    <c:extLst>
                      <c:ext uri="{02D57815-91ED-43cb-92C2-25804820EDAC}">
                        <c15:formulaRef>
                          <c15:sqref>'0201060'!#REF!</c15:sqref>
                        </c15:formulaRef>
                      </c:ext>
                    </c:extLst>
                  </c:multiLvlStrRef>
                </c15:cat>
              </c15:filteredCategoryTitle>
            </c:ext>
            <c:ext xmlns:c16="http://schemas.microsoft.com/office/drawing/2014/chart" uri="{C3380CC4-5D6E-409C-BE32-E72D297353CC}">
              <c16:uniqueId val="{00000000-4968-47DF-9D43-A7C6D468F157}"/>
            </c:ext>
          </c:extLst>
        </c:ser>
        <c:ser>
          <c:idx val="3"/>
          <c:order val="1"/>
          <c:tx>
            <c:strRef>
              <c:f>'0201060'!$A$9</c:f>
              <c:strCache>
                <c:ptCount val="1"/>
                <c:pt idx="0">
                  <c:v>2023/2024</c:v>
                </c:pt>
              </c:strCache>
            </c:strRef>
          </c:tx>
          <c:spPr>
            <a:ln w="28575" cap="rnd">
              <a:solidFill>
                <a:srgbClr val="92D050"/>
              </a:solidFill>
              <a:prstDash val="dashDot"/>
              <a:round/>
            </a:ln>
            <a:effectLst/>
          </c:spPr>
          <c:marker>
            <c:symbol val="none"/>
          </c:marker>
          <c:cat>
            <c:strLit>
              <c:ptCount val="12"/>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'0201060'!$B$9:$P$9</c15:sqref>
                  </c15:fullRef>
                </c:ext>
              </c:extLst>
              <c:f>'0201060'!$B$9:$M$9</c:f>
              <c:numCache>
                <c:formatCode>?\ ??0.0;\-\ ?\ ??0.0;\ \ \ \ \ \ @</c:formatCode>
                <c:ptCount val="12"/>
                <c:pt idx="0">
                  <c:v>1843.925</c:v>
                </c:pt>
                <c:pt idx="1">
                  <c:v>4114.9870000000001</c:v>
                </c:pt>
                <c:pt idx="2">
                  <c:v>1389.943</c:v>
                </c:pt>
                <c:pt idx="3">
                  <c:v>653.06200000000001</c:v>
                </c:pt>
                <c:pt idx="4">
                  <c:v>808.56100000000004</c:v>
                </c:pt>
                <c:pt idx="5">
                  <c:v>685.52200000000005</c:v>
                </c:pt>
                <c:pt idx="6">
                  <c:v>568.99</c:v>
                </c:pt>
                <c:pt idx="7">
                  <c:v>879.92200000000003</c:v>
                </c:pt>
                <c:pt idx="8">
                  <c:v>781.09100000000001</c:v>
                </c:pt>
                <c:pt idx="9">
                  <c:v>772.14800000000002</c:v>
                </c:pt>
                <c:pt idx="10">
                  <c:v>878.53399999999999</c:v>
                </c:pt>
                <c:pt idx="11">
                  <c:v>916.00300000000004</c:v>
                </c:pt>
              </c:numCache>
            </c:numRef>
          </c:val>
          <c:smooth val="0"/>
          <c:extLst>
            <c:ext xmlns:c15="http://schemas.microsoft.com/office/drawing/2012/chart" uri="{02D57815-91ED-43cb-92C2-25804820EDAC}">
              <c15:filteredCategoryTitle>
                <c15:cat>
                  <c:multiLvlStrRef>
                    <c:extLst>
                      <c:ext uri="{02D57815-91ED-43cb-92C2-25804820EDAC}">
                        <c15:formulaRef>
                          <c15:sqref>'0201060'!#REF!</c15:sqref>
                        </c15:formulaRef>
                      </c:ext>
                    </c:extLst>
                  </c:multiLvlStrRef>
                </c15:cat>
              </c15:filteredCategoryTitle>
            </c:ext>
            <c:ext xmlns:c16="http://schemas.microsoft.com/office/drawing/2014/chart" uri="{C3380CC4-5D6E-409C-BE32-E72D297353CC}">
              <c16:uniqueId val="{00000001-4968-47DF-9D43-A7C6D468F157}"/>
            </c:ext>
          </c:extLst>
        </c:ser>
        <c:ser>
          <c:idx val="4"/>
          <c:order val="2"/>
          <c:tx>
            <c:strRef>
              <c:f>'0201060'!$A$10</c:f>
              <c:strCache>
                <c:ptCount val="1"/>
                <c:pt idx="0">
                  <c:v>2024/2025</c:v>
                </c:pt>
              </c:strCache>
            </c:strRef>
          </c:tx>
          <c:spPr>
            <a:ln w="28575" cap="rnd">
              <a:solidFill>
                <a:schemeClr val="accent3">
                  <a:lumMod val="50000"/>
                </a:schemeClr>
              </a:solidFill>
              <a:round/>
            </a:ln>
            <a:effectLst/>
          </c:spPr>
          <c:marker>
            <c:symbol val="none"/>
          </c:marker>
          <c:cat>
            <c:strLit>
              <c:ptCount val="12"/>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'0201060'!$B$10:$P$10</c15:sqref>
                  </c15:fullRef>
                </c:ext>
              </c:extLst>
              <c:f>'0201060'!$B$10:$M$10</c:f>
              <c:numCache>
                <c:formatCode>?\ ??0.0;\-\ ?\ ??0.0;\ \ \ \ \ \ @</c:formatCode>
                <c:ptCount val="12"/>
                <c:pt idx="0">
                  <c:v>2986.4369999999999</c:v>
                </c:pt>
                <c:pt idx="1">
                  <c:v>2733.2719999999999</c:v>
                </c:pt>
                <c:pt idx="2">
                  <c:v>886.73699999999997</c:v>
                </c:pt>
                <c:pt idx="3">
                  <c:v>637.32799999999997</c:v>
                </c:pt>
                <c:pt idx="4">
                  <c:v>529.32399999999996</c:v>
                </c:pt>
              </c:numCache>
            </c:numRef>
          </c:val>
          <c:smooth val="0"/>
          <c:extLst>
            <c:ext xmlns:c15="http://schemas.microsoft.com/office/drawing/2012/chart" uri="{02D57815-91ED-43cb-92C2-25804820EDAC}">
              <c15:filteredCategoryTitle>
                <c15:cat>
                  <c:multiLvlStrRef>
                    <c:extLst>
                      <c:ext uri="{02D57815-91ED-43cb-92C2-25804820EDAC}">
                        <c15:formulaRef>
                          <c15:sqref>'0201060'!#REF!</c15:sqref>
                        </c15:formulaRef>
                      </c:ext>
                    </c:extLst>
                  </c:multiLvlStrRef>
                </c15:cat>
              </c15:filteredCategoryTitle>
            </c:ext>
            <c:ext xmlns:c16="http://schemas.microsoft.com/office/drawing/2014/chart" uri="{C3380CC4-5D6E-409C-BE32-E72D297353CC}">
              <c16:uniqueId val="{00000002-4968-47DF-9D43-A7C6D468F157}"/>
            </c:ext>
          </c:extLst>
        </c:ser>
        <c:ser>
          <c:idx val="11"/>
          <c:order val="3"/>
          <c:tx>
            <c:strRef>
              <c:f>'0201060'!$A$14</c:f>
              <c:strCache>
                <c:ptCount val="1"/>
                <c:pt idx="0">
                  <c:v>Roggen</c:v>
                </c:pt>
              </c:strCache>
            </c:strRef>
          </c:tx>
          <c:spPr>
            <a:ln w="28575" cap="rnd">
              <a:solidFill>
                <a:schemeClr val="bg1"/>
              </a:solidFill>
              <a:round/>
            </a:ln>
            <a:effectLst/>
          </c:spPr>
          <c:marker>
            <c:symbol val="none"/>
          </c:marker>
          <c:cat>
            <c:strLit>
              <c:ptCount val="12"/>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'0201060'!$B$14:$P$14</c15:sqref>
                  </c15:fullRef>
                </c:ext>
              </c:extLst>
              <c:f>'0201060'!$B$14:$M$14</c:f>
              <c:numCache>
                <c:formatCode>General</c:formatCode>
                <c:ptCount val="12"/>
              </c:numCache>
            </c:numRef>
          </c:val>
          <c:smooth val="0"/>
          <c:extLst>
            <c:ext xmlns:c15="http://schemas.microsoft.com/office/drawing/2012/chart" uri="{02D57815-91ED-43cb-92C2-25804820EDAC}">
              <c15:filteredCategoryTitle>
                <c15:cat>
                  <c:multiLvlStrRef>
                    <c:extLst>
                      <c:ext uri="{02D57815-91ED-43cb-92C2-25804820EDAC}">
                        <c15:formulaRef>
                          <c15:sqref>'0201060'!#REF!</c15:sqref>
                        </c15:formulaRef>
                      </c:ext>
                    </c:extLst>
                  </c:multiLvlStrRef>
                </c15:cat>
              </c15:filteredCategoryTitle>
            </c:ext>
            <c:ext xmlns:c16="http://schemas.microsoft.com/office/drawing/2014/chart" uri="{C3380CC4-5D6E-409C-BE32-E72D297353CC}">
              <c16:uniqueId val="{00000003-4968-47DF-9D43-A7C6D468F157}"/>
            </c:ext>
          </c:extLst>
        </c:ser>
        <c:ser>
          <c:idx val="13"/>
          <c:order val="4"/>
          <c:tx>
            <c:strRef>
              <c:f>'0201060'!$A$15</c:f>
              <c:strCache>
                <c:ptCount val="1"/>
                <c:pt idx="0">
                  <c:v>2023/2024</c:v>
                </c:pt>
              </c:strCache>
            </c:strRef>
          </c:tx>
          <c:spPr>
            <a:ln w="28575" cap="rnd">
              <a:solidFill>
                <a:srgbClr val="00B0F0"/>
              </a:solidFill>
              <a:prstDash val="dashDot"/>
              <a:round/>
            </a:ln>
            <a:effectLst/>
          </c:spPr>
          <c:marker>
            <c:symbol val="none"/>
          </c:marker>
          <c:cat>
            <c:strLit>
              <c:ptCount val="12"/>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'0201060'!$B$15:$P$15</c15:sqref>
                  </c15:fullRef>
                </c:ext>
              </c:extLst>
              <c:f>'0201060'!$B$15:$M$15</c:f>
              <c:numCache>
                <c:formatCode>?\ ??0.0;\-\ ?\ ??0.0;\ \ \ \ \ \ @</c:formatCode>
                <c:ptCount val="12"/>
                <c:pt idx="0">
                  <c:v>185.65899999999999</c:v>
                </c:pt>
                <c:pt idx="1">
                  <c:v>919.505</c:v>
                </c:pt>
                <c:pt idx="2">
                  <c:v>195.30699999999999</c:v>
                </c:pt>
                <c:pt idx="3">
                  <c:v>51.219000000000001</c:v>
                </c:pt>
                <c:pt idx="4">
                  <c:v>53.356999999999999</c:v>
                </c:pt>
                <c:pt idx="5">
                  <c:v>33.710999999999999</c:v>
                </c:pt>
                <c:pt idx="6">
                  <c:v>37.518999999999998</c:v>
                </c:pt>
                <c:pt idx="7">
                  <c:v>53.408000000000001</c:v>
                </c:pt>
                <c:pt idx="8">
                  <c:v>37.341999999999999</c:v>
                </c:pt>
                <c:pt idx="9">
                  <c:v>46.076999999999998</c:v>
                </c:pt>
                <c:pt idx="10">
                  <c:v>43.973999999999997</c:v>
                </c:pt>
                <c:pt idx="11">
                  <c:v>58.81</c:v>
                </c:pt>
              </c:numCache>
            </c:numRef>
          </c:val>
          <c:smooth val="0"/>
          <c:extLst>
            <c:ext xmlns:c15="http://schemas.microsoft.com/office/drawing/2012/chart" uri="{02D57815-91ED-43cb-92C2-25804820EDAC}">
              <c15:filteredCategoryTitle>
                <c15:cat>
                  <c:multiLvlStrRef>
                    <c:extLst>
                      <c:ext uri="{02D57815-91ED-43cb-92C2-25804820EDAC}">
                        <c15:formulaRef>
                          <c15:sqref>'0201060'!#REF!</c15:sqref>
                        </c15:formulaRef>
                      </c:ext>
                    </c:extLst>
                  </c:multiLvlStrRef>
                </c15:cat>
              </c15:filteredCategoryTitle>
            </c:ext>
            <c:ext xmlns:c16="http://schemas.microsoft.com/office/drawing/2014/chart" uri="{C3380CC4-5D6E-409C-BE32-E72D297353CC}">
              <c16:uniqueId val="{00000004-4968-47DF-9D43-A7C6D468F157}"/>
            </c:ext>
          </c:extLst>
        </c:ser>
        <c:ser>
          <c:idx val="14"/>
          <c:order val="5"/>
          <c:tx>
            <c:strRef>
              <c:f>'0201060'!$A$16</c:f>
              <c:strCache>
                <c:ptCount val="1"/>
                <c:pt idx="0">
                  <c:v>2024/2025</c:v>
                </c:pt>
              </c:strCache>
            </c:strRef>
          </c:tx>
          <c:spPr>
            <a:ln w="28575" cap="rnd">
              <a:solidFill>
                <a:schemeClr val="tx2">
                  <a:lumMod val="50000"/>
                </a:schemeClr>
              </a:solidFill>
              <a:round/>
            </a:ln>
            <a:effectLst/>
          </c:spPr>
          <c:marker>
            <c:symbol val="none"/>
          </c:marker>
          <c:cat>
            <c:strLit>
              <c:ptCount val="12"/>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'0201060'!$B$16:$P$16</c15:sqref>
                  </c15:fullRef>
                </c:ext>
              </c:extLst>
              <c:f>'0201060'!$B$16:$M$16</c:f>
              <c:numCache>
                <c:formatCode>?\ ??0.0;\-\ ?\ ??0.0;\ \ \ \ \ \ @</c:formatCode>
                <c:ptCount val="12"/>
                <c:pt idx="0">
                  <c:v>429.81700000000001</c:v>
                </c:pt>
                <c:pt idx="1">
                  <c:v>642.61199999999997</c:v>
                </c:pt>
                <c:pt idx="2">
                  <c:v>89.846999999999994</c:v>
                </c:pt>
                <c:pt idx="3">
                  <c:v>79.986000000000004</c:v>
                </c:pt>
                <c:pt idx="4">
                  <c:v>45.478000000000002</c:v>
                </c:pt>
                <c:pt idx="5">
                  <c:v>0</c:v>
                </c:pt>
                <c:pt idx="6">
                  <c:v>0</c:v>
                </c:pt>
                <c:pt idx="7">
                  <c:v>0</c:v>
                </c:pt>
                <c:pt idx="8">
                  <c:v>0</c:v>
                </c:pt>
                <c:pt idx="9">
                  <c:v>0</c:v>
                </c:pt>
                <c:pt idx="10">
                  <c:v>0</c:v>
                </c:pt>
                <c:pt idx="11">
                  <c:v>0</c:v>
                </c:pt>
              </c:numCache>
            </c:numRef>
          </c:val>
          <c:smooth val="0"/>
          <c:extLst>
            <c:ext xmlns:c15="http://schemas.microsoft.com/office/drawing/2012/chart" uri="{02D57815-91ED-43cb-92C2-25804820EDAC}">
              <c15:filteredCategoryTitle>
                <c15:cat>
                  <c:multiLvlStrRef>
                    <c:extLst>
                      <c:ext uri="{02D57815-91ED-43cb-92C2-25804820EDAC}">
                        <c15:formulaRef>
                          <c15:sqref>'0201060'!#REF!</c15:sqref>
                        </c15:formulaRef>
                      </c:ext>
                    </c:extLst>
                  </c:multiLvlStrRef>
                </c15:cat>
              </c15:filteredCategoryTitle>
            </c:ext>
            <c:ext xmlns:c16="http://schemas.microsoft.com/office/drawing/2014/chart" uri="{C3380CC4-5D6E-409C-BE32-E72D297353CC}">
              <c16:uniqueId val="{00000005-4968-47DF-9D43-A7C6D468F157}"/>
            </c:ext>
          </c:extLst>
        </c:ser>
        <c:ser>
          <c:idx val="21"/>
          <c:order val="6"/>
          <c:tx>
            <c:strRef>
              <c:f>'0201060'!$A$20</c:f>
              <c:strCache>
                <c:ptCount val="1"/>
                <c:pt idx="0">
                  <c:v>Übrige Gerste</c:v>
                </c:pt>
              </c:strCache>
            </c:strRef>
          </c:tx>
          <c:spPr>
            <a:ln w="28575" cap="rnd">
              <a:solidFill>
                <a:schemeClr val="bg1"/>
              </a:solidFill>
              <a:round/>
            </a:ln>
            <a:effectLst/>
          </c:spPr>
          <c:marker>
            <c:symbol val="none"/>
          </c:marker>
          <c:cat>
            <c:strLit>
              <c:ptCount val="12"/>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'0201060'!$B$20:$P$20</c15:sqref>
                  </c15:fullRef>
                </c:ext>
              </c:extLst>
              <c:f>'0201060'!$B$20:$M$20</c:f>
              <c:numCache>
                <c:formatCode>General</c:formatCode>
                <c:ptCount val="12"/>
              </c:numCache>
            </c:numRef>
          </c:val>
          <c:smooth val="0"/>
          <c:extLst>
            <c:ext xmlns:c15="http://schemas.microsoft.com/office/drawing/2012/chart" uri="{02D57815-91ED-43cb-92C2-25804820EDAC}">
              <c15:filteredCategoryTitle>
                <c15:cat>
                  <c:multiLvlStrRef>
                    <c:extLst>
                      <c:ext uri="{02D57815-91ED-43cb-92C2-25804820EDAC}">
                        <c15:formulaRef>
                          <c15:sqref>'0201060'!#REF!</c15:sqref>
                        </c15:formulaRef>
                      </c:ext>
                    </c:extLst>
                  </c:multiLvlStrRef>
                </c15:cat>
              </c15:filteredCategoryTitle>
            </c:ext>
            <c:ext xmlns:c16="http://schemas.microsoft.com/office/drawing/2014/chart" uri="{C3380CC4-5D6E-409C-BE32-E72D297353CC}">
              <c16:uniqueId val="{00000006-4968-47DF-9D43-A7C6D468F157}"/>
            </c:ext>
          </c:extLst>
        </c:ser>
        <c:ser>
          <c:idx val="23"/>
          <c:order val="7"/>
          <c:tx>
            <c:strRef>
              <c:f>'0201060'!$A$21</c:f>
              <c:strCache>
                <c:ptCount val="1"/>
                <c:pt idx="0">
                  <c:v>2023/2024</c:v>
                </c:pt>
              </c:strCache>
            </c:strRef>
          </c:tx>
          <c:spPr>
            <a:ln w="28575" cap="rnd">
              <a:solidFill>
                <a:schemeClr val="accent6">
                  <a:lumMod val="80000"/>
                </a:schemeClr>
              </a:solidFill>
              <a:prstDash val="dashDot"/>
              <a:round/>
            </a:ln>
            <a:effectLst/>
          </c:spPr>
          <c:marker>
            <c:symbol val="none"/>
          </c:marker>
          <c:cat>
            <c:strLit>
              <c:ptCount val="12"/>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'0201060'!$B$21:$P$21</c15:sqref>
                  </c15:fullRef>
                </c:ext>
              </c:extLst>
              <c:f>'0201060'!$B$21:$M$21</c:f>
              <c:numCache>
                <c:formatCode>?\ ??0.0;\-\ ?\ ??0.0;\ \ \ \ \ \ @</c:formatCode>
                <c:ptCount val="12"/>
                <c:pt idx="0">
                  <c:v>3064.3119999999999</c:v>
                </c:pt>
                <c:pt idx="1">
                  <c:v>343.887</c:v>
                </c:pt>
                <c:pt idx="2">
                  <c:v>207.46899999999999</c:v>
                </c:pt>
                <c:pt idx="3">
                  <c:v>96.698999999999998</c:v>
                </c:pt>
                <c:pt idx="4">
                  <c:v>146.5</c:v>
                </c:pt>
                <c:pt idx="5">
                  <c:v>164.10400000000001</c:v>
                </c:pt>
                <c:pt idx="6">
                  <c:v>134.75700000000001</c:v>
                </c:pt>
                <c:pt idx="7">
                  <c:v>211.12100000000001</c:v>
                </c:pt>
                <c:pt idx="8">
                  <c:v>211.18899999999999</c:v>
                </c:pt>
                <c:pt idx="9">
                  <c:v>252.23500000000001</c:v>
                </c:pt>
                <c:pt idx="10">
                  <c:v>207.87</c:v>
                </c:pt>
                <c:pt idx="11">
                  <c:v>449.08</c:v>
                </c:pt>
              </c:numCache>
            </c:numRef>
          </c:val>
          <c:smooth val="0"/>
          <c:extLst>
            <c:ext xmlns:c15="http://schemas.microsoft.com/office/drawing/2012/chart" uri="{02D57815-91ED-43cb-92C2-25804820EDAC}">
              <c15:filteredCategoryTitle>
                <c15:cat>
                  <c:multiLvlStrRef>
                    <c:extLst>
                      <c:ext uri="{02D57815-91ED-43cb-92C2-25804820EDAC}">
                        <c15:formulaRef>
                          <c15:sqref>'0201060'!#REF!</c15:sqref>
                        </c15:formulaRef>
                      </c:ext>
                    </c:extLst>
                  </c:multiLvlStrRef>
                </c15:cat>
              </c15:filteredCategoryTitle>
            </c:ext>
            <c:ext xmlns:c16="http://schemas.microsoft.com/office/drawing/2014/chart" uri="{C3380CC4-5D6E-409C-BE32-E72D297353CC}">
              <c16:uniqueId val="{00000007-4968-47DF-9D43-A7C6D468F157}"/>
            </c:ext>
          </c:extLst>
        </c:ser>
        <c:ser>
          <c:idx val="24"/>
          <c:order val="8"/>
          <c:tx>
            <c:strRef>
              <c:f>'0201060'!$A$22</c:f>
              <c:strCache>
                <c:ptCount val="1"/>
                <c:pt idx="0">
                  <c:v>2024/2025</c:v>
                </c:pt>
              </c:strCache>
            </c:strRef>
          </c:tx>
          <c:spPr>
            <a:ln w="28575" cap="rnd">
              <a:solidFill>
                <a:srgbClr val="FF0000"/>
              </a:solidFill>
              <a:round/>
            </a:ln>
            <a:effectLst/>
          </c:spPr>
          <c:marker>
            <c:symbol val="none"/>
          </c:marker>
          <c:cat>
            <c:strLit>
              <c:ptCount val="12"/>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'0201060'!$B$22:$P$22</c15:sqref>
                  </c15:fullRef>
                </c:ext>
              </c:extLst>
              <c:f>'0201060'!$B$22:$M$22</c:f>
              <c:numCache>
                <c:formatCode>?\ ??0.0;\-\ ?\ ??0.0;\ \ \ \ \ \ @</c:formatCode>
                <c:ptCount val="12"/>
                <c:pt idx="0">
                  <c:v>2608.998</c:v>
                </c:pt>
                <c:pt idx="1">
                  <c:v>391.322</c:v>
                </c:pt>
                <c:pt idx="2">
                  <c:v>164.11699999999999</c:v>
                </c:pt>
                <c:pt idx="3">
                  <c:v>151.21299999999999</c:v>
                </c:pt>
                <c:pt idx="4">
                  <c:v>117.63</c:v>
                </c:pt>
                <c:pt idx="5">
                  <c:v>0</c:v>
                </c:pt>
                <c:pt idx="6">
                  <c:v>0</c:v>
                </c:pt>
                <c:pt idx="7">
                  <c:v>0</c:v>
                </c:pt>
                <c:pt idx="8">
                  <c:v>0</c:v>
                </c:pt>
                <c:pt idx="9">
                  <c:v>0</c:v>
                </c:pt>
                <c:pt idx="10">
                  <c:v>0</c:v>
                </c:pt>
                <c:pt idx="11">
                  <c:v>0</c:v>
                </c:pt>
              </c:numCache>
            </c:numRef>
          </c:val>
          <c:smooth val="0"/>
          <c:extLst>
            <c:ext xmlns:c15="http://schemas.microsoft.com/office/drawing/2012/chart" uri="{02D57815-91ED-43cb-92C2-25804820EDAC}">
              <c15:filteredCategoryTitle>
                <c15:cat>
                  <c:multiLvlStrRef>
                    <c:extLst>
                      <c:ext uri="{02D57815-91ED-43cb-92C2-25804820EDAC}">
                        <c15:formulaRef>
                          <c15:sqref>'0201060'!#REF!</c15:sqref>
                        </c15:formulaRef>
                      </c:ext>
                    </c:extLst>
                  </c:multiLvlStrRef>
                </c15:cat>
              </c15:filteredCategoryTitle>
            </c:ext>
            <c:ext xmlns:c16="http://schemas.microsoft.com/office/drawing/2014/chart" uri="{C3380CC4-5D6E-409C-BE32-E72D297353CC}">
              <c16:uniqueId val="{00000008-4968-47DF-9D43-A7C6D468F157}"/>
            </c:ext>
          </c:extLst>
        </c:ser>
        <c:ser>
          <c:idx val="31"/>
          <c:order val="9"/>
          <c:tx>
            <c:strRef>
              <c:f>'0201060'!$A$26</c:f>
              <c:strCache>
                <c:ptCount val="1"/>
                <c:pt idx="0">
                  <c:v>Mais</c:v>
                </c:pt>
              </c:strCache>
            </c:strRef>
          </c:tx>
          <c:spPr>
            <a:ln w="28575" cap="rnd">
              <a:solidFill>
                <a:schemeClr val="bg1"/>
              </a:solidFill>
              <a:round/>
            </a:ln>
            <a:effectLst/>
          </c:spPr>
          <c:marker>
            <c:symbol val="none"/>
          </c:marker>
          <c:cat>
            <c:strLit>
              <c:ptCount val="12"/>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'0201060'!$B$26:$P$26</c15:sqref>
                  </c15:fullRef>
                </c:ext>
              </c:extLst>
              <c:f>'0201060'!$B$26:$M$26</c:f>
              <c:numCache>
                <c:formatCode>General</c:formatCode>
                <c:ptCount val="12"/>
              </c:numCache>
            </c:numRef>
          </c:val>
          <c:smooth val="0"/>
          <c:extLst>
            <c:ext xmlns:c15="http://schemas.microsoft.com/office/drawing/2012/chart" uri="{02D57815-91ED-43cb-92C2-25804820EDAC}">
              <c15:filteredCategoryTitle>
                <c15:cat>
                  <c:multiLvlStrRef>
                    <c:extLst>
                      <c:ext uri="{02D57815-91ED-43cb-92C2-25804820EDAC}">
                        <c15:formulaRef>
                          <c15:sqref>'0201060'!#REF!</c15:sqref>
                        </c15:formulaRef>
                      </c:ext>
                    </c:extLst>
                  </c:multiLvlStrRef>
                </c15:cat>
              </c15:filteredCategoryTitle>
            </c:ext>
            <c:ext xmlns:c16="http://schemas.microsoft.com/office/drawing/2014/chart" uri="{C3380CC4-5D6E-409C-BE32-E72D297353CC}">
              <c16:uniqueId val="{00000009-4968-47DF-9D43-A7C6D468F157}"/>
            </c:ext>
          </c:extLst>
        </c:ser>
        <c:ser>
          <c:idx val="33"/>
          <c:order val="10"/>
          <c:tx>
            <c:strRef>
              <c:f>'0201060'!$A$27</c:f>
              <c:strCache>
                <c:ptCount val="1"/>
                <c:pt idx="0">
                  <c:v>2023/2024</c:v>
                </c:pt>
              </c:strCache>
            </c:strRef>
          </c:tx>
          <c:spPr>
            <a:ln w="28575" cap="rnd">
              <a:solidFill>
                <a:srgbClr val="FFFF00"/>
              </a:solidFill>
              <a:prstDash val="dashDot"/>
              <a:round/>
            </a:ln>
            <a:effectLst/>
          </c:spPr>
          <c:marker>
            <c:symbol val="none"/>
          </c:marker>
          <c:cat>
            <c:strLit>
              <c:ptCount val="12"/>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'0201060'!$B$27:$P$27</c15:sqref>
                  </c15:fullRef>
                </c:ext>
              </c:extLst>
              <c:f>'0201060'!$B$27:$M$27</c:f>
              <c:numCache>
                <c:formatCode>?\ ??0.0;\-\ ?\ ??0.0;\ \ \ \ \ \ @</c:formatCode>
                <c:ptCount val="12"/>
                <c:pt idx="0">
                  <c:v>27.527000000000001</c:v>
                </c:pt>
                <c:pt idx="1">
                  <c:v>22.698</c:v>
                </c:pt>
                <c:pt idx="2">
                  <c:v>34.936</c:v>
                </c:pt>
                <c:pt idx="3">
                  <c:v>397.97500000000002</c:v>
                </c:pt>
                <c:pt idx="4">
                  <c:v>320.74599999999998</c:v>
                </c:pt>
                <c:pt idx="5">
                  <c:v>70.957999999999998</c:v>
                </c:pt>
                <c:pt idx="6">
                  <c:v>38.902000000000001</c:v>
                </c:pt>
                <c:pt idx="7">
                  <c:v>65.268000000000001</c:v>
                </c:pt>
                <c:pt idx="8">
                  <c:v>37.835999999999999</c:v>
                </c:pt>
                <c:pt idx="9">
                  <c:v>36.874000000000002</c:v>
                </c:pt>
                <c:pt idx="10">
                  <c:v>44.256999999999998</c:v>
                </c:pt>
                <c:pt idx="11">
                  <c:v>54.353999999999999</c:v>
                </c:pt>
              </c:numCache>
            </c:numRef>
          </c:val>
          <c:smooth val="0"/>
          <c:extLst>
            <c:ext xmlns:c15="http://schemas.microsoft.com/office/drawing/2012/chart" uri="{02D57815-91ED-43cb-92C2-25804820EDAC}">
              <c15:filteredCategoryTitle>
                <c15:cat>
                  <c:multiLvlStrRef>
                    <c:extLst>
                      <c:ext uri="{02D57815-91ED-43cb-92C2-25804820EDAC}">
                        <c15:formulaRef>
                          <c15:sqref>'0201060'!#REF!</c15:sqref>
                        </c15:formulaRef>
                      </c:ext>
                    </c:extLst>
                  </c:multiLvlStrRef>
                </c15:cat>
              </c15:filteredCategoryTitle>
            </c:ext>
            <c:ext xmlns:c16="http://schemas.microsoft.com/office/drawing/2014/chart" uri="{C3380CC4-5D6E-409C-BE32-E72D297353CC}">
              <c16:uniqueId val="{0000000A-4968-47DF-9D43-A7C6D468F157}"/>
            </c:ext>
          </c:extLst>
        </c:ser>
        <c:ser>
          <c:idx val="34"/>
          <c:order val="11"/>
          <c:tx>
            <c:strRef>
              <c:f>'0201060'!$A$28</c:f>
              <c:strCache>
                <c:ptCount val="1"/>
                <c:pt idx="0">
                  <c:v>2024/2025</c:v>
                </c:pt>
              </c:strCache>
            </c:strRef>
          </c:tx>
          <c:spPr>
            <a:ln w="28575" cap="rnd">
              <a:solidFill>
                <a:srgbClr val="CCFF66"/>
              </a:solidFill>
              <a:round/>
            </a:ln>
            <a:effectLst/>
          </c:spPr>
          <c:marker>
            <c:symbol val="none"/>
          </c:marker>
          <c:cat>
            <c:strLit>
              <c:ptCount val="12"/>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'0201060'!$B$28:$P$28</c15:sqref>
                  </c15:fullRef>
                </c:ext>
              </c:extLst>
              <c:f>'0201060'!$B$28:$M$28</c:f>
              <c:numCache>
                <c:formatCode>?\ ??0.0;\-\ ?\ ??0.0;\ \ \ \ \ \ @</c:formatCode>
                <c:ptCount val="12"/>
                <c:pt idx="0">
                  <c:v>30.181000000000001</c:v>
                </c:pt>
                <c:pt idx="1">
                  <c:v>26.805</c:v>
                </c:pt>
                <c:pt idx="2">
                  <c:v>130.17099999999999</c:v>
                </c:pt>
                <c:pt idx="3">
                  <c:v>930.75800000000004</c:v>
                </c:pt>
                <c:pt idx="4">
                  <c:v>391.21199999999999</c:v>
                </c:pt>
                <c:pt idx="5">
                  <c:v>0</c:v>
                </c:pt>
                <c:pt idx="6">
                  <c:v>0</c:v>
                </c:pt>
                <c:pt idx="7">
                  <c:v>0</c:v>
                </c:pt>
                <c:pt idx="8">
                  <c:v>0</c:v>
                </c:pt>
                <c:pt idx="9">
                  <c:v>0</c:v>
                </c:pt>
                <c:pt idx="10">
                  <c:v>0</c:v>
                </c:pt>
                <c:pt idx="11">
                  <c:v>0</c:v>
                </c:pt>
              </c:numCache>
            </c:numRef>
          </c:val>
          <c:smooth val="0"/>
          <c:extLst>
            <c:ext xmlns:c15="http://schemas.microsoft.com/office/drawing/2012/chart" uri="{02D57815-91ED-43cb-92C2-25804820EDAC}">
              <c15:filteredCategoryTitle>
                <c15:cat>
                  <c:multiLvlStrRef>
                    <c:extLst>
                      <c:ext uri="{02D57815-91ED-43cb-92C2-25804820EDAC}">
                        <c15:formulaRef>
                          <c15:sqref>'0201060'!#REF!</c15:sqref>
                        </c15:formulaRef>
                      </c:ext>
                    </c:extLst>
                  </c:multiLvlStrRef>
                </c15:cat>
              </c15:filteredCategoryTitle>
            </c:ext>
            <c:ext xmlns:c16="http://schemas.microsoft.com/office/drawing/2014/chart" uri="{C3380CC4-5D6E-409C-BE32-E72D297353CC}">
              <c16:uniqueId val="{0000000B-4968-47DF-9D43-A7C6D468F157}"/>
            </c:ext>
          </c:extLst>
        </c:ser>
        <c:dLbls>
          <c:showLegendKey val="0"/>
          <c:showVal val="0"/>
          <c:showCatName val="0"/>
          <c:showSerName val="0"/>
          <c:showPercent val="0"/>
          <c:showBubbleSize val="0"/>
        </c:dLbls>
        <c:smooth val="0"/>
        <c:axId val="593801704"/>
        <c:axId val="593803016"/>
      </c:lineChart>
      <c:catAx>
        <c:axId val="593801704"/>
        <c:scaling>
          <c:orientation val="minMax"/>
        </c:scaling>
        <c:delete val="0"/>
        <c:axPos val="b"/>
        <c:majorGridlines>
          <c:spPr>
            <a:ln w="9525" cap="flat" cmpd="sng" algn="ctr">
              <a:solidFill>
                <a:schemeClr val="tx1">
                  <a:lumMod val="15000"/>
                  <a:lumOff val="85000"/>
                </a:schemeClr>
              </a:solidFill>
              <a:round/>
            </a:ln>
            <a:effectLst/>
          </c:spPr>
        </c:majorGridlines>
        <c:numFmt formatCode="?\ ??0.0;\-\ ?\ ??0.0;\ \ \ \ \ \ @"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93803016"/>
        <c:crosses val="autoZero"/>
        <c:auto val="1"/>
        <c:lblAlgn val="ctr"/>
        <c:lblOffset val="100"/>
        <c:noMultiLvlLbl val="0"/>
      </c:catAx>
      <c:valAx>
        <c:axId val="593803016"/>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93801704"/>
        <c:crosses val="autoZero"/>
        <c:crossBetween val="between"/>
        <c:majorUnit val="1000"/>
        <c:minorUnit val="300"/>
      </c:valAx>
      <c:spPr>
        <a:noFill/>
        <a:ln>
          <a:noFill/>
        </a:ln>
        <a:effectLst/>
      </c:spPr>
    </c:plotArea>
    <c:legend>
      <c:legendPos val="b"/>
      <c:layout>
        <c:manualLayout>
          <c:xMode val="edge"/>
          <c:yMode val="edge"/>
          <c:x val="0.16299037620297463"/>
          <c:y val="0.76952248409348911"/>
          <c:w val="0.60672782271178249"/>
          <c:h val="0.20996429285329049"/>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Bundesgebiet West</a:t>
            </a:r>
          </a:p>
        </c:rich>
      </c:tx>
      <c:layout>
        <c:manualLayout>
          <c:xMode val="edge"/>
          <c:yMode val="edge"/>
          <c:x val="0.37455957491262726"/>
          <c:y val="5.3041662918111368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5925578213440008"/>
        </c:manualLayout>
      </c:layout>
      <c:lineChart>
        <c:grouping val="standard"/>
        <c:varyColors val="0"/>
        <c:ser>
          <c:idx val="1"/>
          <c:order val="0"/>
          <c:tx>
            <c:strRef>
              <c:f>'0301440'!$Y$1</c:f>
              <c:strCache>
                <c:ptCount val="1"/>
                <c:pt idx="0">
                  <c:v>ab Hof tatsächlich 2024</c:v>
                </c:pt>
              </c:strCache>
            </c:strRef>
          </c:tx>
          <c:spPr>
            <a:ln w="19050" cap="rnd">
              <a:solidFill>
                <a:srgbClr val="005C45"/>
              </a:solidFill>
              <a:round/>
            </a:ln>
            <a:effectLst/>
          </c:spPr>
          <c:marker>
            <c:symbol val="circle"/>
            <c:size val="2"/>
            <c:spPr>
              <a:solidFill>
                <a:srgbClr val="005C45"/>
              </a:solidFill>
              <a:ln w="9525">
                <a:noFill/>
              </a:ln>
              <a:effectLst/>
            </c:spPr>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'0301440'!$C$75:$N$75</c:f>
              <c:numCache>
                <c:formatCode>0.00\ \ </c:formatCode>
                <c:ptCount val="12"/>
                <c:pt idx="0">
                  <c:v>56.967975865699998</c:v>
                </c:pt>
                <c:pt idx="1">
                  <c:v>56.352940904800001</c:v>
                </c:pt>
                <c:pt idx="2">
                  <c:v>56.390149516500003</c:v>
                </c:pt>
                <c:pt idx="3">
                  <c:v>55.872115570699997</c:v>
                </c:pt>
                <c:pt idx="4">
                  <c:v>55.7326079423</c:v>
                </c:pt>
                <c:pt idx="5">
                  <c:v>55.484543770499997</c:v>
                </c:pt>
                <c:pt idx="6">
                  <c:v>55.729523506699998</c:v>
                </c:pt>
                <c:pt idx="7">
                  <c:v>56.277407162099998</c:v>
                </c:pt>
                <c:pt idx="8">
                  <c:v>58.231569214799997</c:v>
                </c:pt>
                <c:pt idx="9">
                  <c:v>60.842669171200001</c:v>
                </c:pt>
                <c:pt idx="10">
                  <c:v>62.495330689699998</c:v>
                </c:pt>
              </c:numCache>
            </c:numRef>
          </c:val>
          <c:smooth val="0"/>
          <c:extLst>
            <c:ext xmlns:c16="http://schemas.microsoft.com/office/drawing/2014/chart" uri="{C3380CC4-5D6E-409C-BE32-E72D297353CC}">
              <c16:uniqueId val="{00000000-D7F0-4524-9CAD-D47377506567}"/>
            </c:ext>
          </c:extLst>
        </c:ser>
        <c:ser>
          <c:idx val="4"/>
          <c:order val="1"/>
          <c:tx>
            <c:strRef>
              <c:f>'0301440'!$Y$4</c:f>
              <c:strCache>
                <c:ptCount val="1"/>
                <c:pt idx="0">
                  <c:v>ab Hof standardisiert 2024</c:v>
                </c:pt>
              </c:strCache>
            </c:strRef>
          </c:tx>
          <c:spPr>
            <a:ln w="19050" cap="rnd">
              <a:solidFill>
                <a:srgbClr val="66B692"/>
              </a:solidFill>
              <a:round/>
            </a:ln>
            <a:effectLst/>
          </c:spPr>
          <c:marker>
            <c:symbol val="circle"/>
            <c:size val="2"/>
            <c:spPr>
              <a:solidFill>
                <a:schemeClr val="accent5"/>
              </a:solidFill>
              <a:ln w="9525">
                <a:solidFill>
                  <a:srgbClr val="92D050"/>
                </a:solidFill>
              </a:ln>
              <a:effectLst/>
            </c:spPr>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'0301440'!$C$77:$N$77</c:f>
              <c:numCache>
                <c:formatCode>0.00\ \ </c:formatCode>
                <c:ptCount val="12"/>
                <c:pt idx="0">
                  <c:v>55.882287427100003</c:v>
                </c:pt>
                <c:pt idx="1">
                  <c:v>56.018847780999998</c:v>
                </c:pt>
                <c:pt idx="2">
                  <c:v>56.211200004600002</c:v>
                </c:pt>
                <c:pt idx="3">
                  <c:v>55.845504308499997</c:v>
                </c:pt>
                <c:pt idx="4">
                  <c:v>56.082534714700003</c:v>
                </c:pt>
                <c:pt idx="5">
                  <c:v>56.230544228399999</c:v>
                </c:pt>
                <c:pt idx="6">
                  <c:v>56.628147498600001</c:v>
                </c:pt>
                <c:pt idx="7">
                  <c:v>57.099895719099997</c:v>
                </c:pt>
                <c:pt idx="8">
                  <c:v>58.154004146799998</c:v>
                </c:pt>
                <c:pt idx="9">
                  <c:v>59.791681603599997</c:v>
                </c:pt>
                <c:pt idx="10">
                  <c:v>60.988117785900002</c:v>
                </c:pt>
              </c:numCache>
            </c:numRef>
          </c:val>
          <c:smooth val="0"/>
          <c:extLst>
            <c:ext xmlns:c16="http://schemas.microsoft.com/office/drawing/2014/chart" uri="{C3380CC4-5D6E-409C-BE32-E72D297353CC}">
              <c16:uniqueId val="{00000001-D7F0-4524-9CAD-D47377506567}"/>
            </c:ext>
          </c:extLst>
        </c:ser>
        <c:ser>
          <c:idx val="0"/>
          <c:order val="2"/>
          <c:tx>
            <c:strRef>
              <c:f>'0301440'!$Y$2</c:f>
              <c:strCache>
                <c:ptCount val="1"/>
                <c:pt idx="0">
                  <c:v>ab Hof tatsächlich 2023</c:v>
                </c:pt>
              </c:strCache>
            </c:strRef>
          </c:tx>
          <c:spPr>
            <a:ln w="19050" cap="rnd">
              <a:solidFill>
                <a:srgbClr val="005C45"/>
              </a:solidFill>
              <a:prstDash val="sysDash"/>
              <a:round/>
            </a:ln>
            <a:effectLst/>
          </c:spPr>
          <c:marker>
            <c:symbol val="none"/>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'0301440'!$C$74:$N$74</c:f>
              <c:numCache>
                <c:formatCode>0.00\ \ </c:formatCode>
                <c:ptCount val="12"/>
                <c:pt idx="0">
                  <c:v>63.572473826648697</c:v>
                </c:pt>
                <c:pt idx="1">
                  <c:v>62.409496553090001</c:v>
                </c:pt>
                <c:pt idx="2">
                  <c:v>60.920313740539299</c:v>
                </c:pt>
                <c:pt idx="3">
                  <c:v>59.1567709537035</c:v>
                </c:pt>
                <c:pt idx="4">
                  <c:v>57.317177652802698</c:v>
                </c:pt>
                <c:pt idx="5">
                  <c:v>55.961383828079398</c:v>
                </c:pt>
                <c:pt idx="6">
                  <c:v>54.422637589038999</c:v>
                </c:pt>
                <c:pt idx="7">
                  <c:v>54.119020800716399</c:v>
                </c:pt>
                <c:pt idx="8">
                  <c:v>54.624898224624403</c:v>
                </c:pt>
                <c:pt idx="9">
                  <c:v>56.305194679749903</c:v>
                </c:pt>
                <c:pt idx="10">
                  <c:v>57.2011722719337</c:v>
                </c:pt>
                <c:pt idx="11">
                  <c:v>57.270169847988299</c:v>
                </c:pt>
              </c:numCache>
            </c:numRef>
          </c:val>
          <c:smooth val="0"/>
          <c:extLst>
            <c:ext xmlns:c16="http://schemas.microsoft.com/office/drawing/2014/chart" uri="{C3380CC4-5D6E-409C-BE32-E72D297353CC}">
              <c16:uniqueId val="{00000002-D7F0-4524-9CAD-D47377506567}"/>
            </c:ext>
          </c:extLst>
        </c:ser>
        <c:ser>
          <c:idx val="3"/>
          <c:order val="3"/>
          <c:tx>
            <c:strRef>
              <c:f>'0301440'!$Y$5</c:f>
              <c:strCache>
                <c:ptCount val="1"/>
                <c:pt idx="0">
                  <c:v>ab Hof standardisiert 2023</c:v>
                </c:pt>
              </c:strCache>
            </c:strRef>
          </c:tx>
          <c:spPr>
            <a:ln w="19050" cap="rnd">
              <a:solidFill>
                <a:srgbClr val="66B692"/>
              </a:solidFill>
              <a:prstDash val="sysDash"/>
              <a:round/>
            </a:ln>
            <a:effectLst/>
          </c:spPr>
          <c:marker>
            <c:symbol val="none"/>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'0301440'!$C$76:$N$76</c:f>
              <c:numCache>
                <c:formatCode>0.00\ \ </c:formatCode>
                <c:ptCount val="12"/>
                <c:pt idx="0">
                  <c:v>62.884348154958801</c:v>
                </c:pt>
                <c:pt idx="1">
                  <c:v>61.741097947024997</c:v>
                </c:pt>
                <c:pt idx="2">
                  <c:v>60.559740697056803</c:v>
                </c:pt>
                <c:pt idx="3">
                  <c:v>58.909372536669402</c:v>
                </c:pt>
                <c:pt idx="4">
                  <c:v>57.559567054050497</c:v>
                </c:pt>
                <c:pt idx="5">
                  <c:v>56.684993600650202</c:v>
                </c:pt>
                <c:pt idx="6">
                  <c:v>55.199785163614898</c:v>
                </c:pt>
                <c:pt idx="7">
                  <c:v>54.575596003175299</c:v>
                </c:pt>
                <c:pt idx="8">
                  <c:v>54.691440314038203</c:v>
                </c:pt>
                <c:pt idx="9">
                  <c:v>55.557006533038397</c:v>
                </c:pt>
                <c:pt idx="10">
                  <c:v>55.678959372388697</c:v>
                </c:pt>
                <c:pt idx="11">
                  <c:v>55.792432318251798</c:v>
                </c:pt>
              </c:numCache>
            </c:numRef>
          </c:val>
          <c:smooth val="0"/>
          <c:extLst>
            <c:ext xmlns:c16="http://schemas.microsoft.com/office/drawing/2014/chart" uri="{C3380CC4-5D6E-409C-BE32-E72D297353CC}">
              <c16:uniqueId val="{00000003-D7F0-4524-9CAD-D47377506567}"/>
            </c:ext>
          </c:extLst>
        </c:ser>
        <c:dLbls>
          <c:showLegendKey val="0"/>
          <c:showVal val="0"/>
          <c:showCatName val="0"/>
          <c:showSerName val="0"/>
          <c:showPercent val="0"/>
          <c:showBubbleSize val="0"/>
        </c:dLbls>
        <c:marker val="1"/>
        <c:smooth val="0"/>
        <c:axId val="578100064"/>
        <c:axId val="578100720"/>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65"/>
          <c:min val="30"/>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Bundesgebiet Ost</a:t>
            </a:r>
          </a:p>
        </c:rich>
      </c:tx>
      <c:layout>
        <c:manualLayout>
          <c:xMode val="edge"/>
          <c:yMode val="edge"/>
          <c:x val="0.37455957491262726"/>
          <c:y val="5.3041662918111368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5925578213440008"/>
        </c:manualLayout>
      </c:layout>
      <c:lineChart>
        <c:grouping val="standard"/>
        <c:varyColors val="0"/>
        <c:ser>
          <c:idx val="1"/>
          <c:order val="0"/>
          <c:tx>
            <c:strRef>
              <c:f>'0301440'!$Y$1</c:f>
              <c:strCache>
                <c:ptCount val="1"/>
                <c:pt idx="0">
                  <c:v>ab Hof tatsächlich 2024</c:v>
                </c:pt>
              </c:strCache>
            </c:strRef>
          </c:tx>
          <c:spPr>
            <a:ln w="19050" cap="rnd">
              <a:solidFill>
                <a:srgbClr val="005C45"/>
              </a:solidFill>
              <a:round/>
            </a:ln>
            <a:effectLst/>
          </c:spPr>
          <c:marker>
            <c:symbol val="circle"/>
            <c:size val="2"/>
            <c:spPr>
              <a:solidFill>
                <a:srgbClr val="005C45"/>
              </a:solidFill>
              <a:ln w="9525">
                <a:noFill/>
              </a:ln>
              <a:effectLst/>
            </c:spPr>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'0301440'!$C$86:$N$86</c:f>
              <c:numCache>
                <c:formatCode>0.00\ \ </c:formatCode>
                <c:ptCount val="12"/>
                <c:pt idx="0">
                  <c:v>56.685831596100002</c:v>
                </c:pt>
                <c:pt idx="1">
                  <c:v>56.143327797300003</c:v>
                </c:pt>
                <c:pt idx="2">
                  <c:v>56.294285614300001</c:v>
                </c:pt>
                <c:pt idx="3">
                  <c:v>55.894700103700004</c:v>
                </c:pt>
                <c:pt idx="4">
                  <c:v>55.351021285500003</c:v>
                </c:pt>
                <c:pt idx="5">
                  <c:v>55.359390064300001</c:v>
                </c:pt>
                <c:pt idx="6">
                  <c:v>55.221571118299998</c:v>
                </c:pt>
                <c:pt idx="7">
                  <c:v>55.787877817000002</c:v>
                </c:pt>
                <c:pt idx="8">
                  <c:v>57.048069817399998</c:v>
                </c:pt>
                <c:pt idx="9">
                  <c:v>60.1765908681</c:v>
                </c:pt>
                <c:pt idx="10">
                  <c:v>62.715220538499999</c:v>
                </c:pt>
              </c:numCache>
            </c:numRef>
          </c:val>
          <c:smooth val="0"/>
          <c:extLst>
            <c:ext xmlns:c16="http://schemas.microsoft.com/office/drawing/2014/chart" uri="{C3380CC4-5D6E-409C-BE32-E72D297353CC}">
              <c16:uniqueId val="{00000000-F309-426D-88C8-7F0940D3136D}"/>
            </c:ext>
          </c:extLst>
        </c:ser>
        <c:ser>
          <c:idx val="4"/>
          <c:order val="1"/>
          <c:tx>
            <c:strRef>
              <c:f>'0301440'!$Y$4</c:f>
              <c:strCache>
                <c:ptCount val="1"/>
                <c:pt idx="0">
                  <c:v>ab Hof standardisiert 2024</c:v>
                </c:pt>
              </c:strCache>
            </c:strRef>
          </c:tx>
          <c:spPr>
            <a:ln w="19050" cap="rnd">
              <a:solidFill>
                <a:srgbClr val="66B692"/>
              </a:solidFill>
              <a:round/>
            </a:ln>
            <a:effectLst/>
          </c:spPr>
          <c:marker>
            <c:symbol val="circle"/>
            <c:size val="2"/>
            <c:spPr>
              <a:solidFill>
                <a:schemeClr val="accent5"/>
              </a:solidFill>
              <a:ln w="9525">
                <a:solidFill>
                  <a:srgbClr val="92D050"/>
                </a:solidFill>
              </a:ln>
              <a:effectLst/>
            </c:spPr>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'0301440'!$C$88:$N$88</c:f>
              <c:numCache>
                <c:formatCode>0.00\ \ </c:formatCode>
                <c:ptCount val="12"/>
                <c:pt idx="0">
                  <c:v>55.184856820599997</c:v>
                </c:pt>
                <c:pt idx="1">
                  <c:v>55.434388320799997</c:v>
                </c:pt>
                <c:pt idx="2">
                  <c:v>55.759741790200003</c:v>
                </c:pt>
                <c:pt idx="3">
                  <c:v>55.615682089800003</c:v>
                </c:pt>
                <c:pt idx="4">
                  <c:v>55.8678616714</c:v>
                </c:pt>
                <c:pt idx="5">
                  <c:v>56.3379910759</c:v>
                </c:pt>
                <c:pt idx="6">
                  <c:v>56.463320048100002</c:v>
                </c:pt>
                <c:pt idx="7">
                  <c:v>56.851090976199998</c:v>
                </c:pt>
                <c:pt idx="8">
                  <c:v>57.352198183900001</c:v>
                </c:pt>
                <c:pt idx="9">
                  <c:v>59.149245605600001</c:v>
                </c:pt>
                <c:pt idx="10">
                  <c:v>61.1393153613</c:v>
                </c:pt>
              </c:numCache>
            </c:numRef>
          </c:val>
          <c:smooth val="0"/>
          <c:extLst>
            <c:ext xmlns:c16="http://schemas.microsoft.com/office/drawing/2014/chart" uri="{C3380CC4-5D6E-409C-BE32-E72D297353CC}">
              <c16:uniqueId val="{00000001-F309-426D-88C8-7F0940D3136D}"/>
            </c:ext>
          </c:extLst>
        </c:ser>
        <c:ser>
          <c:idx val="0"/>
          <c:order val="2"/>
          <c:tx>
            <c:strRef>
              <c:f>'0301440'!$Y$2</c:f>
              <c:strCache>
                <c:ptCount val="1"/>
                <c:pt idx="0">
                  <c:v>ab Hof tatsächlich 2023</c:v>
                </c:pt>
              </c:strCache>
            </c:strRef>
          </c:tx>
          <c:spPr>
            <a:ln w="19050" cap="rnd">
              <a:solidFill>
                <a:srgbClr val="005C45"/>
              </a:solidFill>
              <a:prstDash val="sysDash"/>
              <a:round/>
            </a:ln>
            <a:effectLst/>
          </c:spPr>
          <c:marker>
            <c:symbol val="none"/>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'0301440'!$C$85:$N$85</c:f>
              <c:numCache>
                <c:formatCode>0.00\ \ </c:formatCode>
                <c:ptCount val="12"/>
                <c:pt idx="0">
                  <c:v>63.177097643417099</c:v>
                </c:pt>
                <c:pt idx="1">
                  <c:v>62.4990792084254</c:v>
                </c:pt>
                <c:pt idx="2">
                  <c:v>61.4206673242712</c:v>
                </c:pt>
                <c:pt idx="3">
                  <c:v>59.888728480375804</c:v>
                </c:pt>
                <c:pt idx="4">
                  <c:v>57.646592000584299</c:v>
                </c:pt>
                <c:pt idx="5">
                  <c:v>54.366577670020199</c:v>
                </c:pt>
                <c:pt idx="6">
                  <c:v>52.359747321252698</c:v>
                </c:pt>
                <c:pt idx="7">
                  <c:v>52.415186802076597</c:v>
                </c:pt>
                <c:pt idx="8">
                  <c:v>52.705457428240003</c:v>
                </c:pt>
                <c:pt idx="9">
                  <c:v>54.522144248476998</c:v>
                </c:pt>
                <c:pt idx="10">
                  <c:v>55.803069943105797</c:v>
                </c:pt>
                <c:pt idx="11">
                  <c:v>56.425966536753201</c:v>
                </c:pt>
              </c:numCache>
            </c:numRef>
          </c:val>
          <c:smooth val="0"/>
          <c:extLst>
            <c:ext xmlns:c16="http://schemas.microsoft.com/office/drawing/2014/chart" uri="{C3380CC4-5D6E-409C-BE32-E72D297353CC}">
              <c16:uniqueId val="{00000002-F309-426D-88C8-7F0940D3136D}"/>
            </c:ext>
          </c:extLst>
        </c:ser>
        <c:ser>
          <c:idx val="3"/>
          <c:order val="3"/>
          <c:tx>
            <c:strRef>
              <c:f>'0301440'!$Y$5</c:f>
              <c:strCache>
                <c:ptCount val="1"/>
                <c:pt idx="0">
                  <c:v>ab Hof standardisiert 2023</c:v>
                </c:pt>
              </c:strCache>
            </c:strRef>
          </c:tx>
          <c:spPr>
            <a:ln w="19050" cap="rnd">
              <a:solidFill>
                <a:srgbClr val="66B692"/>
              </a:solidFill>
              <a:prstDash val="sysDash"/>
              <a:round/>
            </a:ln>
            <a:effectLst/>
          </c:spPr>
          <c:marker>
            <c:symbol val="none"/>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'0301440'!$C$87:$N$87</c:f>
              <c:numCache>
                <c:formatCode>0.00\ \ </c:formatCode>
                <c:ptCount val="12"/>
                <c:pt idx="0">
                  <c:v>62.053324680745099</c:v>
                </c:pt>
                <c:pt idx="1">
                  <c:v>61.231652935168903</c:v>
                </c:pt>
                <c:pt idx="2">
                  <c:v>60.486734346651403</c:v>
                </c:pt>
                <c:pt idx="3">
                  <c:v>59.0843354959975</c:v>
                </c:pt>
                <c:pt idx="4">
                  <c:v>57.658349347788601</c:v>
                </c:pt>
                <c:pt idx="5">
                  <c:v>55.3210894350863</c:v>
                </c:pt>
                <c:pt idx="6">
                  <c:v>53.662053165889098</c:v>
                </c:pt>
                <c:pt idx="7">
                  <c:v>53.271290783237603</c:v>
                </c:pt>
                <c:pt idx="8">
                  <c:v>53.040491113311099</c:v>
                </c:pt>
                <c:pt idx="9">
                  <c:v>53.669120128583899</c:v>
                </c:pt>
                <c:pt idx="10">
                  <c:v>54.116176354192199</c:v>
                </c:pt>
                <c:pt idx="11">
                  <c:v>54.564028441180398</c:v>
                </c:pt>
              </c:numCache>
            </c:numRef>
          </c:val>
          <c:smooth val="0"/>
          <c:extLst>
            <c:ext xmlns:c16="http://schemas.microsoft.com/office/drawing/2014/chart" uri="{C3380CC4-5D6E-409C-BE32-E72D297353CC}">
              <c16:uniqueId val="{00000003-F309-426D-88C8-7F0940D3136D}"/>
            </c:ext>
          </c:extLst>
        </c:ser>
        <c:dLbls>
          <c:showLegendKey val="0"/>
          <c:showVal val="0"/>
          <c:showCatName val="0"/>
          <c:showSerName val="0"/>
          <c:showPercent val="0"/>
          <c:showBubbleSize val="0"/>
        </c:dLbls>
        <c:marker val="1"/>
        <c:smooth val="0"/>
        <c:axId val="578100064"/>
        <c:axId val="578100720"/>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65"/>
          <c:min val="30"/>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Deutschland</a:t>
            </a:r>
          </a:p>
        </c:rich>
      </c:tx>
      <c:layout>
        <c:manualLayout>
          <c:xMode val="edge"/>
          <c:yMode val="edge"/>
          <c:x val="0.40255887484533398"/>
          <c:y val="5.6227660159472094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5925578213440008"/>
        </c:manualLayout>
      </c:layout>
      <c:lineChart>
        <c:grouping val="standard"/>
        <c:varyColors val="0"/>
        <c:ser>
          <c:idx val="1"/>
          <c:order val="0"/>
          <c:tx>
            <c:strRef>
              <c:f>'0301440'!$Y$1</c:f>
              <c:strCache>
                <c:ptCount val="1"/>
                <c:pt idx="0">
                  <c:v>ab Hof tatsächlich 2024</c:v>
                </c:pt>
              </c:strCache>
            </c:strRef>
          </c:tx>
          <c:spPr>
            <a:ln w="19050" cap="rnd">
              <a:solidFill>
                <a:srgbClr val="005C45"/>
              </a:solidFill>
              <a:round/>
            </a:ln>
            <a:effectLst/>
          </c:spPr>
          <c:marker>
            <c:symbol val="circle"/>
            <c:size val="2"/>
            <c:spPr>
              <a:solidFill>
                <a:srgbClr val="005C45"/>
              </a:solidFill>
              <a:ln w="9525">
                <a:noFill/>
              </a:ln>
              <a:effectLst/>
            </c:spPr>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'0301440'!$C$97:$N$97</c:f>
              <c:numCache>
                <c:formatCode>0.00\ \ </c:formatCode>
                <c:ptCount val="12"/>
                <c:pt idx="0">
                  <c:v>56.938490055700001</c:v>
                </c:pt>
                <c:pt idx="1">
                  <c:v>56.331005271199999</c:v>
                </c:pt>
                <c:pt idx="2">
                  <c:v>56.380267644500002</c:v>
                </c:pt>
                <c:pt idx="3">
                  <c:v>55.874369711500002</c:v>
                </c:pt>
                <c:pt idx="4">
                  <c:v>55.695731734900001</c:v>
                </c:pt>
                <c:pt idx="5">
                  <c:v>55.472371719000002</c:v>
                </c:pt>
                <c:pt idx="6">
                  <c:v>55.679778577100002</c:v>
                </c:pt>
                <c:pt idx="7">
                  <c:v>56.228456710700002</c:v>
                </c:pt>
                <c:pt idx="8">
                  <c:v>58.116053896399997</c:v>
                </c:pt>
                <c:pt idx="9">
                  <c:v>60.776911398000003</c:v>
                </c:pt>
                <c:pt idx="10">
                  <c:v>62.517875021000002</c:v>
                </c:pt>
              </c:numCache>
            </c:numRef>
          </c:val>
          <c:smooth val="0"/>
          <c:extLst>
            <c:ext xmlns:c16="http://schemas.microsoft.com/office/drawing/2014/chart" uri="{C3380CC4-5D6E-409C-BE32-E72D297353CC}">
              <c16:uniqueId val="{00000000-46ED-425A-944D-600D60E6D520}"/>
            </c:ext>
          </c:extLst>
        </c:ser>
        <c:ser>
          <c:idx val="4"/>
          <c:order val="1"/>
          <c:tx>
            <c:strRef>
              <c:f>'0301440'!$Y$4</c:f>
              <c:strCache>
                <c:ptCount val="1"/>
                <c:pt idx="0">
                  <c:v>ab Hof standardisiert 2024</c:v>
                </c:pt>
              </c:strCache>
            </c:strRef>
          </c:tx>
          <c:spPr>
            <a:ln w="19050" cap="rnd">
              <a:solidFill>
                <a:srgbClr val="66B692"/>
              </a:solidFill>
              <a:round/>
            </a:ln>
            <a:effectLst/>
          </c:spPr>
          <c:marker>
            <c:symbol val="circle"/>
            <c:size val="2"/>
            <c:spPr>
              <a:solidFill>
                <a:schemeClr val="accent5"/>
              </a:solidFill>
              <a:ln w="9525">
                <a:solidFill>
                  <a:srgbClr val="92D050"/>
                </a:solidFill>
              </a:ln>
              <a:effectLst/>
            </c:spPr>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'0301440'!$C$99:$N$99</c:f>
              <c:numCache>
                <c:formatCode>0.00\ \ </c:formatCode>
                <c:ptCount val="12"/>
                <c:pt idx="0">
                  <c:v>55.810271927199999</c:v>
                </c:pt>
                <c:pt idx="1">
                  <c:v>55.959506672000003</c:v>
                </c:pt>
                <c:pt idx="2">
                  <c:v>56.166840536400002</c:v>
                </c:pt>
                <c:pt idx="3">
                  <c:v>55.823660827099999</c:v>
                </c:pt>
                <c:pt idx="4">
                  <c:v>56.059922969699997</c:v>
                </c:pt>
                <c:pt idx="5">
                  <c:v>56.238614373200001</c:v>
                </c:pt>
                <c:pt idx="6">
                  <c:v>56.609176873999999</c:v>
                </c:pt>
                <c:pt idx="7">
                  <c:v>57.073530275400003</c:v>
                </c:pt>
                <c:pt idx="8">
                  <c:v>58.072428542200001</c:v>
                </c:pt>
                <c:pt idx="9">
                  <c:v>59.728709374700003</c:v>
                </c:pt>
                <c:pt idx="10">
                  <c:v>61.003146518800001</c:v>
                </c:pt>
              </c:numCache>
            </c:numRef>
          </c:val>
          <c:smooth val="0"/>
          <c:extLst>
            <c:ext xmlns:c16="http://schemas.microsoft.com/office/drawing/2014/chart" uri="{C3380CC4-5D6E-409C-BE32-E72D297353CC}">
              <c16:uniqueId val="{00000001-46ED-425A-944D-600D60E6D520}"/>
            </c:ext>
          </c:extLst>
        </c:ser>
        <c:ser>
          <c:idx val="0"/>
          <c:order val="2"/>
          <c:tx>
            <c:strRef>
              <c:f>'0301440'!$Y$2</c:f>
              <c:strCache>
                <c:ptCount val="1"/>
                <c:pt idx="0">
                  <c:v>ab Hof tatsächlich 2023</c:v>
                </c:pt>
              </c:strCache>
            </c:strRef>
          </c:tx>
          <c:spPr>
            <a:ln w="19050" cap="rnd">
              <a:solidFill>
                <a:srgbClr val="005C45"/>
              </a:solidFill>
              <a:prstDash val="sysDash"/>
              <a:round/>
            </a:ln>
            <a:effectLst/>
          </c:spPr>
          <c:marker>
            <c:symbol val="none"/>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'0301440'!$C$96:$N$96</c:f>
              <c:numCache>
                <c:formatCode>0.00\ \ </c:formatCode>
                <c:ptCount val="12"/>
                <c:pt idx="0">
                  <c:v>63.530651040727797</c:v>
                </c:pt>
                <c:pt idx="1">
                  <c:v>62.418743069176998</c:v>
                </c:pt>
                <c:pt idx="2">
                  <c:v>60.971209166782302</c:v>
                </c:pt>
                <c:pt idx="3">
                  <c:v>59.2295563603817</c:v>
                </c:pt>
                <c:pt idx="4">
                  <c:v>57.349809028137997</c:v>
                </c:pt>
                <c:pt idx="5">
                  <c:v>55.801946537649798</c:v>
                </c:pt>
                <c:pt idx="6">
                  <c:v>54.212397456307201</c:v>
                </c:pt>
                <c:pt idx="7">
                  <c:v>53.945477081502297</c:v>
                </c:pt>
                <c:pt idx="8">
                  <c:v>54.430976667891599</c:v>
                </c:pt>
                <c:pt idx="9">
                  <c:v>56.121053613921703</c:v>
                </c:pt>
                <c:pt idx="10">
                  <c:v>57.051438547030799</c:v>
                </c:pt>
                <c:pt idx="11">
                  <c:v>57.180097538764699</c:v>
                </c:pt>
              </c:numCache>
            </c:numRef>
          </c:val>
          <c:smooth val="0"/>
          <c:extLst>
            <c:ext xmlns:c16="http://schemas.microsoft.com/office/drawing/2014/chart" uri="{C3380CC4-5D6E-409C-BE32-E72D297353CC}">
              <c16:uniqueId val="{00000002-46ED-425A-944D-600D60E6D520}"/>
            </c:ext>
          </c:extLst>
        </c:ser>
        <c:ser>
          <c:idx val="3"/>
          <c:order val="3"/>
          <c:tx>
            <c:strRef>
              <c:f>'0301440'!$Y$5</c:f>
              <c:strCache>
                <c:ptCount val="1"/>
                <c:pt idx="0">
                  <c:v>ab Hof standardisiert 2023</c:v>
                </c:pt>
              </c:strCache>
            </c:strRef>
          </c:tx>
          <c:spPr>
            <a:ln w="19050" cap="rnd">
              <a:solidFill>
                <a:srgbClr val="66B692"/>
              </a:solidFill>
              <a:prstDash val="sysDash"/>
              <a:round/>
            </a:ln>
            <a:effectLst/>
          </c:spPr>
          <c:marker>
            <c:symbol val="none"/>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'0301440'!$C$98:$N$98</c:f>
              <c:numCache>
                <c:formatCode>0.00\ \ </c:formatCode>
                <c:ptCount val="12"/>
                <c:pt idx="0">
                  <c:v>62.801656938292602</c:v>
                </c:pt>
                <c:pt idx="1">
                  <c:v>61.695363385064702</c:v>
                </c:pt>
                <c:pt idx="2">
                  <c:v>60.559042666439296</c:v>
                </c:pt>
                <c:pt idx="3">
                  <c:v>58.933219801583498</c:v>
                </c:pt>
                <c:pt idx="4">
                  <c:v>57.572656847906501</c:v>
                </c:pt>
                <c:pt idx="5">
                  <c:v>56.548271841877799</c:v>
                </c:pt>
                <c:pt idx="6">
                  <c:v>55.038904215050501</c:v>
                </c:pt>
                <c:pt idx="7">
                  <c:v>54.439702378472496</c:v>
                </c:pt>
                <c:pt idx="8">
                  <c:v>54.522790681198103</c:v>
                </c:pt>
                <c:pt idx="9">
                  <c:v>55.363784272148798</c:v>
                </c:pt>
                <c:pt idx="10">
                  <c:v>55.511436882280499</c:v>
                </c:pt>
                <c:pt idx="11">
                  <c:v>55.662729795343203</c:v>
                </c:pt>
              </c:numCache>
            </c:numRef>
          </c:val>
          <c:smooth val="0"/>
          <c:extLst>
            <c:ext xmlns:c16="http://schemas.microsoft.com/office/drawing/2014/chart" uri="{C3380CC4-5D6E-409C-BE32-E72D297353CC}">
              <c16:uniqueId val="{00000003-46ED-425A-944D-600D60E6D520}"/>
            </c:ext>
          </c:extLst>
        </c:ser>
        <c:dLbls>
          <c:showLegendKey val="0"/>
          <c:showVal val="0"/>
          <c:showCatName val="0"/>
          <c:showSerName val="0"/>
          <c:showPercent val="0"/>
          <c:showBubbleSize val="0"/>
        </c:dLbls>
        <c:marker val="1"/>
        <c:smooth val="0"/>
        <c:axId val="578100064"/>
        <c:axId val="578100720"/>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65"/>
          <c:min val="30"/>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Deutschland</a:t>
            </a:r>
          </a:p>
        </c:rich>
      </c:tx>
      <c:layout>
        <c:manualLayout>
          <c:xMode val="edge"/>
          <c:yMode val="edge"/>
          <c:x val="0.37671331783090528"/>
          <c:y val="5.9371727841569535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5925578213440008"/>
        </c:manualLayout>
      </c:layout>
      <c:lineChart>
        <c:grouping val="standard"/>
        <c:varyColors val="0"/>
        <c:ser>
          <c:idx val="1"/>
          <c:order val="0"/>
          <c:tx>
            <c:strRef>
              <c:f>'0301445'!$Y$1</c:f>
              <c:strCache>
                <c:ptCount val="1"/>
                <c:pt idx="0">
                  <c:v>ab Hof tatsächlich 2024</c:v>
                </c:pt>
              </c:strCache>
            </c:strRef>
          </c:tx>
          <c:spPr>
            <a:ln w="19050" cap="rnd">
              <a:solidFill>
                <a:srgbClr val="005C45"/>
              </a:solidFill>
              <a:round/>
            </a:ln>
            <a:effectLst/>
          </c:spPr>
          <c:marker>
            <c:symbol val="circle"/>
            <c:size val="2"/>
            <c:spPr>
              <a:solidFill>
                <a:srgbClr val="005C45"/>
              </a:solidFill>
              <a:ln w="9525">
                <a:noFill/>
              </a:ln>
              <a:effectLst/>
            </c:spPr>
          </c:marker>
          <c:cat>
            <c:strRef>
              <c:f>'0301445'!$C$6:$N$6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'0301445'!$C$9:$N$9</c:f>
              <c:numCache>
                <c:formatCode>0.00\ \ </c:formatCode>
                <c:ptCount val="12"/>
                <c:pt idx="0">
                  <c:v>45.876745965399998</c:v>
                </c:pt>
                <c:pt idx="1">
                  <c:v>45.660756817200003</c:v>
                </c:pt>
                <c:pt idx="2">
                  <c:v>45.984121680800001</c:v>
                </c:pt>
                <c:pt idx="3">
                  <c:v>45.8747426965</c:v>
                </c:pt>
                <c:pt idx="4">
                  <c:v>45.7105665538</c:v>
                </c:pt>
                <c:pt idx="5">
                  <c:v>45.849730132099999</c:v>
                </c:pt>
                <c:pt idx="6">
                  <c:v>46.372149679400003</c:v>
                </c:pt>
                <c:pt idx="7">
                  <c:v>47.458846292099999</c:v>
                </c:pt>
                <c:pt idx="8">
                  <c:v>49.572359353099998</c:v>
                </c:pt>
                <c:pt idx="9">
                  <c:v>52.7100123731</c:v>
                </c:pt>
                <c:pt idx="10">
                  <c:v>54.649636107699997</c:v>
                </c:pt>
              </c:numCache>
            </c:numRef>
          </c:val>
          <c:smooth val="0"/>
          <c:extLst>
            <c:ext xmlns:c16="http://schemas.microsoft.com/office/drawing/2014/chart" uri="{C3380CC4-5D6E-409C-BE32-E72D297353CC}">
              <c16:uniqueId val="{00000000-C715-4702-B750-B3B7644B29AD}"/>
            </c:ext>
          </c:extLst>
        </c:ser>
        <c:ser>
          <c:idx val="4"/>
          <c:order val="1"/>
          <c:tx>
            <c:strRef>
              <c:f>'0301445'!$Y$4</c:f>
              <c:strCache>
                <c:ptCount val="1"/>
                <c:pt idx="0">
                  <c:v>ab Hof standardisiert 2024</c:v>
                </c:pt>
              </c:strCache>
            </c:strRef>
          </c:tx>
          <c:spPr>
            <a:ln w="19050" cap="rnd">
              <a:solidFill>
                <a:srgbClr val="66B692"/>
              </a:solidFill>
              <a:round/>
            </a:ln>
            <a:effectLst/>
          </c:spPr>
          <c:marker>
            <c:symbol val="circle"/>
            <c:size val="2"/>
            <c:spPr>
              <a:solidFill>
                <a:schemeClr val="accent5"/>
              </a:solidFill>
              <a:ln w="9525">
                <a:solidFill>
                  <a:srgbClr val="92D050"/>
                </a:solidFill>
              </a:ln>
              <a:effectLst/>
            </c:spPr>
          </c:marker>
          <c:cat>
            <c:strRef>
              <c:f>'0301445'!$C$6:$N$6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'0301445'!$C$11:$N$11</c:f>
              <c:numCache>
                <c:formatCode>0.00\ \ </c:formatCode>
                <c:ptCount val="12"/>
                <c:pt idx="0">
                  <c:v>44.444770758600001</c:v>
                </c:pt>
                <c:pt idx="1">
                  <c:v>44.738163117200003</c:v>
                </c:pt>
                <c:pt idx="2">
                  <c:v>45.1847109164</c:v>
                </c:pt>
                <c:pt idx="3">
                  <c:v>45.297463244200003</c:v>
                </c:pt>
                <c:pt idx="4">
                  <c:v>45.591753130199997</c:v>
                </c:pt>
                <c:pt idx="5">
                  <c:v>46.013087243800001</c:v>
                </c:pt>
                <c:pt idx="6">
                  <c:v>46.756986058300001</c:v>
                </c:pt>
                <c:pt idx="7">
                  <c:v>47.7427739237</c:v>
                </c:pt>
                <c:pt idx="8">
                  <c:v>49.1389177354</c:v>
                </c:pt>
                <c:pt idx="9">
                  <c:v>51.267633906999997</c:v>
                </c:pt>
                <c:pt idx="10">
                  <c:v>52.790278103299997</c:v>
                </c:pt>
              </c:numCache>
            </c:numRef>
          </c:val>
          <c:smooth val="0"/>
          <c:extLst>
            <c:ext xmlns:c16="http://schemas.microsoft.com/office/drawing/2014/chart" uri="{C3380CC4-5D6E-409C-BE32-E72D297353CC}">
              <c16:uniqueId val="{00000001-C715-4702-B750-B3B7644B29AD}"/>
            </c:ext>
          </c:extLst>
        </c:ser>
        <c:ser>
          <c:idx val="0"/>
          <c:order val="2"/>
          <c:tx>
            <c:strRef>
              <c:f>'0301445'!$Y$2</c:f>
              <c:strCache>
                <c:ptCount val="1"/>
                <c:pt idx="0">
                  <c:v>ab Hof tatsächlich 2023</c:v>
                </c:pt>
              </c:strCache>
            </c:strRef>
          </c:tx>
          <c:spPr>
            <a:ln w="19050" cap="rnd">
              <a:solidFill>
                <a:srgbClr val="005C45"/>
              </a:solidFill>
              <a:prstDash val="sysDash"/>
              <a:round/>
            </a:ln>
            <a:effectLst/>
          </c:spPr>
          <c:marker>
            <c:symbol val="none"/>
          </c:marker>
          <c:cat>
            <c:strRef>
              <c:f>'0301445'!$C$6:$N$6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'0301445'!$C$8:$N$8</c:f>
              <c:numCache>
                <c:formatCode>0.00\ \ </c:formatCode>
                <c:ptCount val="12"/>
                <c:pt idx="0">
                  <c:v>58.255165093088301</c:v>
                </c:pt>
                <c:pt idx="1">
                  <c:v>53.9973643850157</c:v>
                </c:pt>
                <c:pt idx="2">
                  <c:v>49.621609543756399</c:v>
                </c:pt>
                <c:pt idx="3">
                  <c:v>46.579334745053799</c:v>
                </c:pt>
                <c:pt idx="4">
                  <c:v>44.303704915188398</c:v>
                </c:pt>
                <c:pt idx="5">
                  <c:v>41.9908043532891</c:v>
                </c:pt>
                <c:pt idx="6">
                  <c:v>40.898051355316603</c:v>
                </c:pt>
                <c:pt idx="7">
                  <c:v>40.964420808674902</c:v>
                </c:pt>
                <c:pt idx="8">
                  <c:v>41.337298250953602</c:v>
                </c:pt>
                <c:pt idx="9">
                  <c:v>42.994664332047698</c:v>
                </c:pt>
                <c:pt idx="10">
                  <c:v>44.490596284691897</c:v>
                </c:pt>
                <c:pt idx="11">
                  <c:v>45.460848325247099</c:v>
                </c:pt>
              </c:numCache>
            </c:numRef>
          </c:val>
          <c:smooth val="0"/>
          <c:extLst>
            <c:ext xmlns:c16="http://schemas.microsoft.com/office/drawing/2014/chart" uri="{C3380CC4-5D6E-409C-BE32-E72D297353CC}">
              <c16:uniqueId val="{00000002-C715-4702-B750-B3B7644B29AD}"/>
            </c:ext>
          </c:extLst>
        </c:ser>
        <c:ser>
          <c:idx val="3"/>
          <c:order val="3"/>
          <c:tx>
            <c:strRef>
              <c:f>'0301445'!$Y$5</c:f>
              <c:strCache>
                <c:ptCount val="1"/>
                <c:pt idx="0">
                  <c:v>ab Hof standardisiert 2023</c:v>
                </c:pt>
              </c:strCache>
            </c:strRef>
          </c:tx>
          <c:spPr>
            <a:ln w="19050" cap="rnd">
              <a:solidFill>
                <a:srgbClr val="66B692"/>
              </a:solidFill>
              <a:prstDash val="sysDash"/>
              <a:round/>
            </a:ln>
            <a:effectLst/>
          </c:spPr>
          <c:marker>
            <c:symbol val="none"/>
          </c:marker>
          <c:cat>
            <c:strRef>
              <c:f>'0301445'!$C$6:$N$6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'0301445'!$C$10:$N$10</c:f>
              <c:numCache>
                <c:formatCode>0.00\ \ </c:formatCode>
                <c:ptCount val="12"/>
                <c:pt idx="0">
                  <c:v>57.190680162049503</c:v>
                </c:pt>
                <c:pt idx="1">
                  <c:v>52.872956395049698</c:v>
                </c:pt>
                <c:pt idx="2">
                  <c:v>48.630164042179999</c:v>
                </c:pt>
                <c:pt idx="3">
                  <c:v>45.7648929962171</c:v>
                </c:pt>
                <c:pt idx="4">
                  <c:v>43.9844908481288</c:v>
                </c:pt>
                <c:pt idx="5">
                  <c:v>42.169004967468197</c:v>
                </c:pt>
                <c:pt idx="6">
                  <c:v>41.203533266491696</c:v>
                </c:pt>
                <c:pt idx="7">
                  <c:v>41.007411753763897</c:v>
                </c:pt>
                <c:pt idx="8">
                  <c:v>41.0820913311493</c:v>
                </c:pt>
                <c:pt idx="9">
                  <c:v>41.932954860764099</c:v>
                </c:pt>
                <c:pt idx="10">
                  <c:v>42.799797575584101</c:v>
                </c:pt>
                <c:pt idx="11">
                  <c:v>43.740093691857403</c:v>
                </c:pt>
              </c:numCache>
            </c:numRef>
          </c:val>
          <c:smooth val="0"/>
          <c:extLst>
            <c:ext xmlns:c16="http://schemas.microsoft.com/office/drawing/2014/chart" uri="{C3380CC4-5D6E-409C-BE32-E72D297353CC}">
              <c16:uniqueId val="{00000003-C715-4702-B750-B3B7644B29AD}"/>
            </c:ext>
          </c:extLst>
        </c:ser>
        <c:dLbls>
          <c:showLegendKey val="0"/>
          <c:showVal val="0"/>
          <c:showCatName val="0"/>
          <c:showSerName val="0"/>
          <c:showPercent val="0"/>
          <c:showBubbleSize val="0"/>
        </c:dLbls>
        <c:marker val="1"/>
        <c:smooth val="0"/>
        <c:axId val="578100064"/>
        <c:axId val="578100720"/>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65"/>
          <c:min val="30"/>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Deutschland</a:t>
            </a:r>
          </a:p>
        </c:rich>
      </c:tx>
      <c:layout>
        <c:manualLayout>
          <c:xMode val="edge"/>
          <c:yMode val="edge"/>
          <c:x val="0.40040508254281815"/>
          <c:y val="6.2899444444444452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2817546614964206"/>
        </c:manualLayout>
      </c:layout>
      <c:lineChart>
        <c:grouping val="standard"/>
        <c:varyColors val="0"/>
        <c:ser>
          <c:idx val="1"/>
          <c:order val="0"/>
          <c:tx>
            <c:strRef>
              <c:f>'0301450'!$Y$1</c:f>
              <c:strCache>
                <c:ptCount val="1"/>
                <c:pt idx="0">
                  <c:v>ab Hof tatsächlich 2024</c:v>
                </c:pt>
              </c:strCache>
            </c:strRef>
          </c:tx>
          <c:spPr>
            <a:ln w="19050" cap="rnd">
              <a:solidFill>
                <a:srgbClr val="005C45"/>
              </a:solidFill>
              <a:round/>
            </a:ln>
            <a:effectLst/>
          </c:spPr>
          <c:marker>
            <c:symbol val="circle"/>
            <c:size val="2"/>
            <c:spPr>
              <a:solidFill>
                <a:srgbClr val="005C45"/>
              </a:solidFill>
              <a:ln w="9525">
                <a:noFill/>
              </a:ln>
              <a:effectLst/>
            </c:spPr>
          </c:marker>
          <c:cat>
            <c:strRef>
              <c:f>'0301450'!$C$6:$N$6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'0301450'!$C$9:$N$9</c:f>
              <c:numCache>
                <c:formatCode>0.00\ \ </c:formatCode>
                <c:ptCount val="12"/>
                <c:pt idx="0">
                  <c:v>83.189782006800002</c:v>
                </c:pt>
                <c:pt idx="1">
                  <c:v>79.659757807000005</c:v>
                </c:pt>
                <c:pt idx="2">
                  <c:v>76.250934040000004</c:v>
                </c:pt>
                <c:pt idx="3">
                  <c:v>74.567888152799995</c:v>
                </c:pt>
                <c:pt idx="4">
                  <c:v>71.709034487899999</c:v>
                </c:pt>
                <c:pt idx="5">
                  <c:v>73.569737399999994</c:v>
                </c:pt>
                <c:pt idx="6">
                  <c:v>73.373070741199996</c:v>
                </c:pt>
                <c:pt idx="7">
                  <c:v>73.539641317299996</c:v>
                </c:pt>
                <c:pt idx="8">
                  <c:v>79.239441098399993</c:v>
                </c:pt>
                <c:pt idx="9">
                  <c:v>83.052334230900001</c:v>
                </c:pt>
                <c:pt idx="10">
                  <c:v>87.858125237500005</c:v>
                </c:pt>
              </c:numCache>
            </c:numRef>
          </c:val>
          <c:smooth val="0"/>
          <c:extLst>
            <c:ext xmlns:c16="http://schemas.microsoft.com/office/drawing/2014/chart" uri="{C3380CC4-5D6E-409C-BE32-E72D297353CC}">
              <c16:uniqueId val="{00000000-CC5E-4F96-9D08-4581D3644722}"/>
            </c:ext>
          </c:extLst>
        </c:ser>
        <c:ser>
          <c:idx val="0"/>
          <c:order val="1"/>
          <c:tx>
            <c:strRef>
              <c:f>'0301450'!$Y$2</c:f>
              <c:strCache>
                <c:ptCount val="1"/>
                <c:pt idx="0">
                  <c:v>ab Hof tatsächlich 2023</c:v>
                </c:pt>
              </c:strCache>
            </c:strRef>
          </c:tx>
          <c:spPr>
            <a:ln w="19050" cap="rnd">
              <a:solidFill>
                <a:srgbClr val="005C45"/>
              </a:solidFill>
              <a:prstDash val="sysDash"/>
              <a:round/>
            </a:ln>
            <a:effectLst/>
          </c:spPr>
          <c:marker>
            <c:symbol val="none"/>
          </c:marker>
          <c:cat>
            <c:strRef>
              <c:f>'0301450'!$C$6:$N$6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'0301450'!$C$8:$N$8</c:f>
              <c:numCache>
                <c:formatCode>0.00\ \ </c:formatCode>
                <c:ptCount val="12"/>
                <c:pt idx="0">
                  <c:v>80.484065142271803</c:v>
                </c:pt>
                <c:pt idx="1">
                  <c:v>79.326501121398096</c:v>
                </c:pt>
                <c:pt idx="2">
                  <c:v>76.332500912620702</c:v>
                </c:pt>
                <c:pt idx="3">
                  <c:v>75.2642283029639</c:v>
                </c:pt>
                <c:pt idx="4">
                  <c:v>74.2981554823631</c:v>
                </c:pt>
                <c:pt idx="5">
                  <c:v>73.717583505642295</c:v>
                </c:pt>
                <c:pt idx="6">
                  <c:v>73.202785747204004</c:v>
                </c:pt>
                <c:pt idx="7">
                  <c:v>74.891501757282796</c:v>
                </c:pt>
                <c:pt idx="8">
                  <c:v>79.421352328062397</c:v>
                </c:pt>
                <c:pt idx="9">
                  <c:v>81.111583850612703</c:v>
                </c:pt>
                <c:pt idx="10">
                  <c:v>84.756286925854695</c:v>
                </c:pt>
                <c:pt idx="11">
                  <c:v>85.609193470673304</c:v>
                </c:pt>
              </c:numCache>
            </c:numRef>
          </c:val>
          <c:smooth val="0"/>
          <c:extLst>
            <c:ext xmlns:c16="http://schemas.microsoft.com/office/drawing/2014/chart" uri="{C3380CC4-5D6E-409C-BE32-E72D297353CC}">
              <c16:uniqueId val="{00000001-CC5E-4F96-9D08-4581D3644722}"/>
            </c:ext>
          </c:extLst>
        </c:ser>
        <c:dLbls>
          <c:showLegendKey val="0"/>
          <c:showVal val="0"/>
          <c:showCatName val="0"/>
          <c:showSerName val="0"/>
          <c:showPercent val="0"/>
          <c:showBubbleSize val="0"/>
        </c:dLbls>
        <c:marker val="1"/>
        <c:smooth val="0"/>
        <c:axId val="578100064"/>
        <c:axId val="578100720"/>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90"/>
          <c:min val="30"/>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Weichweizen</a:t>
            </a:r>
            <a:r>
              <a:rPr lang="en-US" baseline="0"/>
              <a:t> Bestände </a:t>
            </a:r>
          </a:p>
          <a:p>
            <a:pPr>
              <a:defRPr/>
            </a:pPr>
            <a:r>
              <a:rPr lang="en-US" sz="1000" baseline="0"/>
              <a:t>in 1 000 t</a:t>
            </a:r>
            <a:endParaRPr lang="en-US" sz="1000"/>
          </a:p>
        </c:rich>
      </c:tx>
      <c:layout>
        <c:manualLayout>
          <c:xMode val="edge"/>
          <c:yMode val="edge"/>
          <c:x val="0.30675678040244969"/>
          <c:y val="3.240740740740740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barChart>
        <c:barDir val="col"/>
        <c:grouping val="clustered"/>
        <c:varyColors val="0"/>
        <c:ser>
          <c:idx val="0"/>
          <c:order val="0"/>
          <c:tx>
            <c:strRef>
              <c:f>'0201190'!$B$6:$B$7</c:f>
              <c:strCache>
                <c:ptCount val="2"/>
                <c:pt idx="0">
                  <c:v>Weichweizen</c:v>
                </c:pt>
                <c:pt idx="1">
                  <c:v>2023/2024</c:v>
                </c:pt>
              </c:strCache>
            </c:strRef>
          </c:tx>
          <c:spPr>
            <a:solidFill>
              <a:schemeClr val="accent1"/>
            </a:solidFill>
            <a:ln>
              <a:noFill/>
            </a:ln>
            <a:effectLst/>
          </c:spPr>
          <c:invertIfNegative val="0"/>
          <c:cat>
            <c:strRef>
              <c:f>'0201190'!$A$8:$A$19</c:f>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f>'0201190'!$B$8:$B$19</c:f>
              <c:numCache>
                <c:formatCode>?\ ??0.0</c:formatCode>
                <c:ptCount val="12"/>
                <c:pt idx="0">
                  <c:v>2329.496772</c:v>
                </c:pt>
                <c:pt idx="1">
                  <c:v>5891.3595110000006</c:v>
                </c:pt>
                <c:pt idx="2">
                  <c:v>5347.8653151999997</c:v>
                </c:pt>
                <c:pt idx="3">
                  <c:v>5079.6040369999992</c:v>
                </c:pt>
                <c:pt idx="4">
                  <c:v>4940.5625246</c:v>
                </c:pt>
                <c:pt idx="5">
                  <c:v>5458.4774219999999</c:v>
                </c:pt>
                <c:pt idx="6">
                  <c:v>3792.0849766000001</c:v>
                </c:pt>
                <c:pt idx="7">
                  <c:v>3836.2391072</c:v>
                </c:pt>
                <c:pt idx="8">
                  <c:v>3582.6099279999999</c:v>
                </c:pt>
                <c:pt idx="9">
                  <c:v>3144.5867979999998</c:v>
                </c:pt>
                <c:pt idx="10">
                  <c:v>2756.8010725999998</c:v>
                </c:pt>
                <c:pt idx="11">
                  <c:v>3582.8589203999995</c:v>
                </c:pt>
              </c:numCache>
            </c:numRef>
          </c:val>
          <c:extLst>
            <c:ext xmlns:c16="http://schemas.microsoft.com/office/drawing/2014/chart" uri="{C3380CC4-5D6E-409C-BE32-E72D297353CC}">
              <c16:uniqueId val="{00000000-3DFA-4384-B788-8608DF97F2FD}"/>
            </c:ext>
          </c:extLst>
        </c:ser>
        <c:ser>
          <c:idx val="1"/>
          <c:order val="1"/>
          <c:tx>
            <c:strRef>
              <c:f>'0201190'!$C$6:$C$7</c:f>
              <c:strCache>
                <c:ptCount val="2"/>
                <c:pt idx="0">
                  <c:v>Weichweizen</c:v>
                </c:pt>
                <c:pt idx="1">
                  <c:v>2024/2025</c:v>
                </c:pt>
              </c:strCache>
            </c:strRef>
          </c:tx>
          <c:spPr>
            <a:solidFill>
              <a:srgbClr val="92D050"/>
            </a:solidFill>
            <a:ln>
              <a:noFill/>
            </a:ln>
            <a:effectLst/>
          </c:spPr>
          <c:invertIfNegative val="0"/>
          <c:cat>
            <c:strRef>
              <c:f>'0201190'!$A$8:$A$19</c:f>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f>'0201190'!$C$8:$C$19</c:f>
              <c:numCache>
                <c:formatCode>?\ ??0.0</c:formatCode>
                <c:ptCount val="12"/>
                <c:pt idx="0">
                  <c:v>3442.2487983999999</c:v>
                </c:pt>
                <c:pt idx="1">
                  <c:v>5137.5808668</c:v>
                </c:pt>
                <c:pt idx="2">
                  <c:v>5089.5789530000002</c:v>
                </c:pt>
                <c:pt idx="3">
                  <c:v>4891.4725524000005</c:v>
                </c:pt>
                <c:pt idx="4">
                  <c:v>4530.8529910000007</c:v>
                </c:pt>
              </c:numCache>
            </c:numRef>
          </c:val>
          <c:extLst xmlns:c15="http://schemas.microsoft.com/office/drawing/2012/chart">
            <c:ext xmlns:c16="http://schemas.microsoft.com/office/drawing/2014/chart" uri="{C3380CC4-5D6E-409C-BE32-E72D297353CC}">
              <c16:uniqueId val="{00000002-3DFA-4384-B788-8608DF97F2FD}"/>
            </c:ext>
          </c:extLst>
        </c:ser>
        <c:dLbls>
          <c:showLegendKey val="0"/>
          <c:showVal val="0"/>
          <c:showCatName val="0"/>
          <c:showSerName val="0"/>
          <c:showPercent val="0"/>
          <c:showBubbleSize val="0"/>
        </c:dLbls>
        <c:gapWidth val="219"/>
        <c:overlap val="-27"/>
        <c:axId val="417853920"/>
        <c:axId val="417848672"/>
        <c:extLst>
          <c:ext xmlns:c15="http://schemas.microsoft.com/office/drawing/2012/chart" uri="{02D57815-91ED-43cb-92C2-25804820EDAC}">
            <c15:filteredBarSeries>
              <c15:ser>
                <c:idx val="2"/>
                <c:order val="2"/>
                <c:tx>
                  <c:strRef>
                    <c:extLst>
                      <c:ext uri="{02D57815-91ED-43cb-92C2-25804820EDAC}">
                        <c15:formulaRef>
                          <c15:sqref>'0201190'!$D$6:$D$7</c15:sqref>
                        </c15:formulaRef>
                      </c:ext>
                    </c:extLst>
                    <c:strCache>
                      <c:ptCount val="2"/>
                      <c:pt idx="0">
                        <c:v>Hartweizen</c:v>
                      </c:pt>
                      <c:pt idx="1">
                        <c:v>2023/2024</c:v>
                      </c:pt>
                    </c:strCache>
                  </c:strRef>
                </c:tx>
                <c:spPr>
                  <a:solidFill>
                    <a:schemeClr val="accent3"/>
                  </a:solidFill>
                  <a:ln>
                    <a:noFill/>
                  </a:ln>
                  <a:effectLst/>
                </c:spPr>
                <c:invertIfNegative val="0"/>
                <c:cat>
                  <c:strRef>
                    <c:extLst>
                      <c:ext uri="{02D57815-91ED-43cb-92C2-25804820EDAC}">
                        <c15:formulaRef>
                          <c15:sqref>'0201190'!$A$8:$A$19</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uri="{02D57815-91ED-43cb-92C2-25804820EDAC}">
                        <c15:formulaRef>
                          <c15:sqref>'0201190'!$D$8:$D$19</c15:sqref>
                        </c15:formulaRef>
                      </c:ext>
                    </c:extLst>
                    <c:numCache>
                      <c:formatCode>?\ ??0.0</c:formatCode>
                      <c:ptCount val="12"/>
                      <c:pt idx="0">
                        <c:v>142.24380000000002</c:v>
                      </c:pt>
                      <c:pt idx="1">
                        <c:v>175.6232</c:v>
                      </c:pt>
                      <c:pt idx="2">
                        <c:v>157.78539999999998</c:v>
                      </c:pt>
                      <c:pt idx="3">
                        <c:v>169.12440000000001</c:v>
                      </c:pt>
                      <c:pt idx="4">
                        <c:v>175.37700000000001</c:v>
                      </c:pt>
                      <c:pt idx="5">
                        <c:v>210.85839999999999</c:v>
                      </c:pt>
                      <c:pt idx="6">
                        <c:v>160.66539999999998</c:v>
                      </c:pt>
                      <c:pt idx="7">
                        <c:v>168.30759999999998</c:v>
                      </c:pt>
                      <c:pt idx="8">
                        <c:v>172.97539999999998</c:v>
                      </c:pt>
                      <c:pt idx="9">
                        <c:v>167.9974</c:v>
                      </c:pt>
                      <c:pt idx="10">
                        <c:v>159.38780000000003</c:v>
                      </c:pt>
                      <c:pt idx="11">
                        <c:v>79.983799999999988</c:v>
                      </c:pt>
                    </c:numCache>
                  </c:numRef>
                </c:val>
                <c:extLst>
                  <c:ext xmlns:c16="http://schemas.microsoft.com/office/drawing/2014/chart" uri="{C3380CC4-5D6E-409C-BE32-E72D297353CC}">
                    <c16:uniqueId val="{00000001-3DFA-4384-B788-8608DF97F2FD}"/>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'0201190'!$E$6:$E$7</c15:sqref>
                        </c15:formulaRef>
                      </c:ext>
                    </c:extLst>
                    <c:strCache>
                      <c:ptCount val="2"/>
                      <c:pt idx="0">
                        <c:v>Hartweizen</c:v>
                      </c:pt>
                      <c:pt idx="1">
                        <c:v>2024/2025</c:v>
                      </c:pt>
                    </c:strCache>
                  </c:strRef>
                </c:tx>
                <c:spPr>
                  <a:solidFill>
                    <a:schemeClr val="accent3">
                      <a:lumMod val="50000"/>
                    </a:schemeClr>
                  </a:solidFill>
                  <a:ln>
                    <a:noFill/>
                  </a:ln>
                  <a:effectLst/>
                </c:spPr>
                <c:invertIfNegative val="0"/>
                <c:cat>
                  <c:strRef>
                    <c:extLst xmlns:c15="http://schemas.microsoft.com/office/drawing/2012/chart">
                      <c:ext xmlns:c15="http://schemas.microsoft.com/office/drawing/2012/chart" uri="{02D57815-91ED-43cb-92C2-25804820EDAC}">
                        <c15:formulaRef>
                          <c15:sqref>'0201190'!$A$8:$A$19</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xmlns:c15="http://schemas.microsoft.com/office/drawing/2012/chart">
                      <c:ext xmlns:c15="http://schemas.microsoft.com/office/drawing/2012/chart" uri="{02D57815-91ED-43cb-92C2-25804820EDAC}">
                        <c15:formulaRef>
                          <c15:sqref>'0201190'!$E$8:$E$19</c15:sqref>
                        </c15:formulaRef>
                      </c:ext>
                    </c:extLst>
                    <c:numCache>
                      <c:formatCode>?\ ??0.0</c:formatCode>
                      <c:ptCount val="12"/>
                      <c:pt idx="0">
                        <c:v>90.391999999999996</c:v>
                      </c:pt>
                      <c:pt idx="1">
                        <c:v>198.41680000000002</c:v>
                      </c:pt>
                      <c:pt idx="2">
                        <c:v>175.2122</c:v>
                      </c:pt>
                      <c:pt idx="3">
                        <c:v>178.11860000000001</c:v>
                      </c:pt>
                      <c:pt idx="4">
                        <c:v>164.57840000000002</c:v>
                      </c:pt>
                    </c:numCache>
                  </c:numRef>
                </c:val>
                <c:extLst xmlns:c15="http://schemas.microsoft.com/office/drawing/2012/chart">
                  <c:ext xmlns:c16="http://schemas.microsoft.com/office/drawing/2014/chart" uri="{C3380CC4-5D6E-409C-BE32-E72D297353CC}">
                    <c16:uniqueId val="{00000003-3DFA-4384-B788-8608DF97F2FD}"/>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'0201190'!$F$6:$F$7</c15:sqref>
                        </c15:formulaRef>
                      </c:ext>
                    </c:extLst>
                    <c:strCache>
                      <c:ptCount val="2"/>
                      <c:pt idx="0">
                        <c:v>Roggen</c:v>
                      </c:pt>
                      <c:pt idx="1">
                        <c:v>2023/2024</c:v>
                      </c:pt>
                    </c:strCache>
                  </c:strRef>
                </c:tx>
                <c:spPr>
                  <a:solidFill>
                    <a:schemeClr val="accent5"/>
                  </a:solidFill>
                  <a:ln>
                    <a:noFill/>
                  </a:ln>
                  <a:effectLst/>
                </c:spPr>
                <c:invertIfNegative val="0"/>
                <c:cat>
                  <c:strRef>
                    <c:extLst xmlns:c15="http://schemas.microsoft.com/office/drawing/2012/chart">
                      <c:ext xmlns:c15="http://schemas.microsoft.com/office/drawing/2012/chart" uri="{02D57815-91ED-43cb-92C2-25804820EDAC}">
                        <c15:formulaRef>
                          <c15:sqref>'0201190'!$A$8:$A$19</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xmlns:c15="http://schemas.microsoft.com/office/drawing/2012/chart">
                      <c:ext xmlns:c15="http://schemas.microsoft.com/office/drawing/2012/chart" uri="{02D57815-91ED-43cb-92C2-25804820EDAC}">
                        <c15:formulaRef>
                          <c15:sqref>'0201190'!$F$8:$F$19</c15:sqref>
                        </c15:formulaRef>
                      </c:ext>
                    </c:extLst>
                    <c:numCache>
                      <c:formatCode>0.0</c:formatCode>
                      <c:ptCount val="12"/>
                      <c:pt idx="0">
                        <c:v>780.24725000000001</c:v>
                      </c:pt>
                      <c:pt idx="1">
                        <c:v>1251.8144</c:v>
                      </c:pt>
                      <c:pt idx="2">
                        <c:v>1158.66715</c:v>
                      </c:pt>
                      <c:pt idx="3">
                        <c:v>1127.8352499999999</c:v>
                      </c:pt>
                      <c:pt idx="4">
                        <c:v>1099.7944</c:v>
                      </c:pt>
                      <c:pt idx="5">
                        <c:v>1039.5979500000001</c:v>
                      </c:pt>
                      <c:pt idx="6">
                        <c:v>849.88795000000005</c:v>
                      </c:pt>
                      <c:pt idx="7">
                        <c:v>753.99215000000004</c:v>
                      </c:pt>
                      <c:pt idx="8">
                        <c:v>641.27655000000004</c:v>
                      </c:pt>
                      <c:pt idx="9">
                        <c:v>513.5761</c:v>
                      </c:pt>
                      <c:pt idx="10">
                        <c:v>465.01419999999996</c:v>
                      </c:pt>
                      <c:pt idx="11">
                        <c:v>434.45240000000007</c:v>
                      </c:pt>
                    </c:numCache>
                  </c:numRef>
                </c:val>
                <c:extLst xmlns:c15="http://schemas.microsoft.com/office/drawing/2012/chart">
                  <c:ext xmlns:c16="http://schemas.microsoft.com/office/drawing/2014/chart" uri="{C3380CC4-5D6E-409C-BE32-E72D297353CC}">
                    <c16:uniqueId val="{00000004-3DFA-4384-B788-8608DF97F2FD}"/>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'0201190'!$G$6:$G$7</c15:sqref>
                        </c15:formulaRef>
                      </c:ext>
                    </c:extLst>
                    <c:strCache>
                      <c:ptCount val="2"/>
                      <c:pt idx="0">
                        <c:v>Roggen</c:v>
                      </c:pt>
                      <c:pt idx="1">
                        <c:v>2024/2025</c:v>
                      </c:pt>
                    </c:strCache>
                  </c:strRef>
                </c:tx>
                <c:spPr>
                  <a:solidFill>
                    <a:schemeClr val="accent6"/>
                  </a:solidFill>
                  <a:ln>
                    <a:noFill/>
                  </a:ln>
                  <a:effectLst/>
                </c:spPr>
                <c:invertIfNegative val="0"/>
                <c:cat>
                  <c:strRef>
                    <c:extLst xmlns:c15="http://schemas.microsoft.com/office/drawing/2012/chart">
                      <c:ext xmlns:c15="http://schemas.microsoft.com/office/drawing/2012/chart" uri="{02D57815-91ED-43cb-92C2-25804820EDAC}">
                        <c15:formulaRef>
                          <c15:sqref>'0201190'!$A$8:$A$19</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xmlns:c15="http://schemas.microsoft.com/office/drawing/2012/chart">
                      <c:ext xmlns:c15="http://schemas.microsoft.com/office/drawing/2012/chart" uri="{02D57815-91ED-43cb-92C2-25804820EDAC}">
                        <c15:formulaRef>
                          <c15:sqref>'0201190'!$G$8:$G$19</c15:sqref>
                        </c15:formulaRef>
                      </c:ext>
                    </c:extLst>
                    <c:numCache>
                      <c:formatCode>?\ ??0.0</c:formatCode>
                      <c:ptCount val="12"/>
                      <c:pt idx="0">
                        <c:v>643.16049999999996</c:v>
                      </c:pt>
                      <c:pt idx="1">
                        <c:v>1158.0529000000001</c:v>
                      </c:pt>
                      <c:pt idx="2">
                        <c:v>1087.3952000000002</c:v>
                      </c:pt>
                      <c:pt idx="3">
                        <c:v>1010.0416500000001</c:v>
                      </c:pt>
                      <c:pt idx="4">
                        <c:v>928.72360000000003</c:v>
                      </c:pt>
                    </c:numCache>
                  </c:numRef>
                </c:val>
                <c:extLst xmlns:c15="http://schemas.microsoft.com/office/drawing/2012/chart">
                  <c:ext xmlns:c16="http://schemas.microsoft.com/office/drawing/2014/chart" uri="{C3380CC4-5D6E-409C-BE32-E72D297353CC}">
                    <c16:uniqueId val="{00000005-3DFA-4384-B788-8608DF97F2FD}"/>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'0201190'!$H$6:$H$7</c15:sqref>
                        </c15:formulaRef>
                      </c:ext>
                    </c:extLst>
                    <c:strCache>
                      <c:ptCount val="2"/>
                      <c:pt idx="0">
                        <c:v>Sonstiges Getreide</c:v>
                      </c:pt>
                      <c:pt idx="1">
                        <c:v>2023/2024</c:v>
                      </c:pt>
                    </c:strCache>
                  </c:strRef>
                </c:tx>
                <c:spPr>
                  <a:solidFill>
                    <a:schemeClr val="accent1">
                      <a:lumMod val="60000"/>
                    </a:schemeClr>
                  </a:solidFill>
                  <a:ln>
                    <a:noFill/>
                  </a:ln>
                  <a:effectLst/>
                </c:spPr>
                <c:invertIfNegative val="0"/>
                <c:cat>
                  <c:strRef>
                    <c:extLst xmlns:c15="http://schemas.microsoft.com/office/drawing/2012/chart">
                      <c:ext xmlns:c15="http://schemas.microsoft.com/office/drawing/2012/chart" uri="{02D57815-91ED-43cb-92C2-25804820EDAC}">
                        <c15:formulaRef>
                          <c15:sqref>'0201190'!$A$8:$A$19</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xmlns:c15="http://schemas.microsoft.com/office/drawing/2012/chart">
                      <c:ext xmlns:c15="http://schemas.microsoft.com/office/drawing/2012/chart" uri="{02D57815-91ED-43cb-92C2-25804820EDAC}">
                        <c15:formulaRef>
                          <c15:sqref>'0201190'!$H$8:$H$19</c15:sqref>
                        </c15:formulaRef>
                      </c:ext>
                    </c:extLst>
                    <c:numCache>
                      <c:formatCode>?\ ??0.0</c:formatCode>
                      <c:ptCount val="12"/>
                      <c:pt idx="0">
                        <c:v>4099.6640000000007</c:v>
                      </c:pt>
                      <c:pt idx="1">
                        <c:v>4462.8779999999997</c:v>
                      </c:pt>
                      <c:pt idx="2">
                        <c:v>3875.4609999999998</c:v>
                      </c:pt>
                      <c:pt idx="3">
                        <c:v>3832.7280000000001</c:v>
                      </c:pt>
                      <c:pt idx="4">
                        <c:v>3868.1229999999996</c:v>
                      </c:pt>
                      <c:pt idx="5">
                        <c:v>4033.1660000000002</c:v>
                      </c:pt>
                      <c:pt idx="6">
                        <c:v>2844.3919999999998</c:v>
                      </c:pt>
                      <c:pt idx="7">
                        <c:v>2692.9679999999998</c:v>
                      </c:pt>
                      <c:pt idx="8">
                        <c:v>2309.6659999999997</c:v>
                      </c:pt>
                      <c:pt idx="9">
                        <c:v>1903.934</c:v>
                      </c:pt>
                      <c:pt idx="10">
                        <c:v>1583.268</c:v>
                      </c:pt>
                      <c:pt idx="11">
                        <c:v>1974.855</c:v>
                      </c:pt>
                    </c:numCache>
                  </c:numRef>
                </c:val>
                <c:extLst xmlns:c15="http://schemas.microsoft.com/office/drawing/2012/chart">
                  <c:ext xmlns:c16="http://schemas.microsoft.com/office/drawing/2014/chart" uri="{C3380CC4-5D6E-409C-BE32-E72D297353CC}">
                    <c16:uniqueId val="{00000006-3DFA-4384-B788-8608DF97F2FD}"/>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'0201190'!$I$6:$I$7</c15:sqref>
                        </c15:formulaRef>
                      </c:ext>
                    </c:extLst>
                    <c:strCache>
                      <c:ptCount val="2"/>
                      <c:pt idx="0">
                        <c:v>Sonstiges Getreide</c:v>
                      </c:pt>
                      <c:pt idx="1">
                        <c:v>2024/2025</c:v>
                      </c:pt>
                    </c:strCache>
                  </c:strRef>
                </c:tx>
                <c:spPr>
                  <a:solidFill>
                    <a:schemeClr val="accent2">
                      <a:lumMod val="60000"/>
                    </a:schemeClr>
                  </a:solidFill>
                  <a:ln>
                    <a:noFill/>
                  </a:ln>
                  <a:effectLst/>
                </c:spPr>
                <c:invertIfNegative val="0"/>
                <c:cat>
                  <c:strRef>
                    <c:extLst xmlns:c15="http://schemas.microsoft.com/office/drawing/2012/chart">
                      <c:ext xmlns:c15="http://schemas.microsoft.com/office/drawing/2012/chart" uri="{02D57815-91ED-43cb-92C2-25804820EDAC}">
                        <c15:formulaRef>
                          <c15:sqref>'0201190'!$A$8:$A$19</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xmlns:c15="http://schemas.microsoft.com/office/drawing/2012/chart">
                      <c:ext xmlns:c15="http://schemas.microsoft.com/office/drawing/2012/chart" uri="{02D57815-91ED-43cb-92C2-25804820EDAC}">
                        <c15:formulaRef>
                          <c15:sqref>'0201190'!$I$8:$I$19</c15:sqref>
                        </c15:formulaRef>
                      </c:ext>
                    </c:extLst>
                    <c:numCache>
                      <c:formatCode>?\ ??0.0</c:formatCode>
                      <c:ptCount val="12"/>
                      <c:pt idx="0">
                        <c:v>3700.7080000000001</c:v>
                      </c:pt>
                      <c:pt idx="1">
                        <c:v>3906.3900000000003</c:v>
                      </c:pt>
                      <c:pt idx="2">
                        <c:v>3757.0960000000005</c:v>
                      </c:pt>
                      <c:pt idx="3">
                        <c:v>4118.9429999999993</c:v>
                      </c:pt>
                      <c:pt idx="4">
                        <c:v>4112.8279999999995</c:v>
                      </c:pt>
                    </c:numCache>
                  </c:numRef>
                </c:val>
                <c:extLst xmlns:c15="http://schemas.microsoft.com/office/drawing/2012/chart">
                  <c:ext xmlns:c16="http://schemas.microsoft.com/office/drawing/2014/chart" uri="{C3380CC4-5D6E-409C-BE32-E72D297353CC}">
                    <c16:uniqueId val="{00000007-3DFA-4384-B788-8608DF97F2FD}"/>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'0201190'!$J$6:$J$7</c15:sqref>
                        </c15:formulaRef>
                      </c:ext>
                    </c:extLst>
                    <c:strCache>
                      <c:ptCount val="2"/>
                      <c:pt idx="0">
                        <c:v>Getreide insgesamt</c:v>
                      </c:pt>
                      <c:pt idx="1">
                        <c:v>2023/2024</c:v>
                      </c:pt>
                    </c:strCache>
                  </c:strRef>
                </c:tx>
                <c:spPr>
                  <a:solidFill>
                    <a:schemeClr val="accent3">
                      <a:lumMod val="60000"/>
                    </a:schemeClr>
                  </a:solidFill>
                  <a:ln>
                    <a:noFill/>
                  </a:ln>
                  <a:effectLst/>
                </c:spPr>
                <c:invertIfNegative val="0"/>
                <c:cat>
                  <c:strRef>
                    <c:extLst xmlns:c15="http://schemas.microsoft.com/office/drawing/2012/chart">
                      <c:ext xmlns:c15="http://schemas.microsoft.com/office/drawing/2012/chart" uri="{02D57815-91ED-43cb-92C2-25804820EDAC}">
                        <c15:formulaRef>
                          <c15:sqref>'0201190'!$A$8:$A$19</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xmlns:c15="http://schemas.microsoft.com/office/drawing/2012/chart">
                      <c:ext xmlns:c15="http://schemas.microsoft.com/office/drawing/2012/chart" uri="{02D57815-91ED-43cb-92C2-25804820EDAC}">
                        <c15:formulaRef>
                          <c15:sqref>'0201190'!$J$8:$J$19</c15:sqref>
                        </c15:formulaRef>
                      </c:ext>
                    </c:extLst>
                    <c:numCache>
                      <c:formatCode>?\ ??0.0</c:formatCode>
                      <c:ptCount val="12"/>
                      <c:pt idx="0">
                        <c:v>7351.6518220000007</c:v>
                      </c:pt>
                      <c:pt idx="1">
                        <c:v>11781.675111</c:v>
                      </c:pt>
                      <c:pt idx="2">
                        <c:v>10539.7788652</c:v>
                      </c:pt>
                      <c:pt idx="3">
                        <c:v>10209.291686999999</c:v>
                      </c:pt>
                      <c:pt idx="4">
                        <c:v>10083.856924600001</c:v>
                      </c:pt>
                      <c:pt idx="5">
                        <c:v>10742.099772000001</c:v>
                      </c:pt>
                      <c:pt idx="6">
                        <c:v>7647.0303266000001</c:v>
                      </c:pt>
                      <c:pt idx="7">
                        <c:v>7451.5068572</c:v>
                      </c:pt>
                      <c:pt idx="8">
                        <c:v>6706.527877999999</c:v>
                      </c:pt>
                      <c:pt idx="9">
                        <c:v>5730.094298</c:v>
                      </c:pt>
                      <c:pt idx="10">
                        <c:v>4964.4710725999994</c:v>
                      </c:pt>
                      <c:pt idx="11">
                        <c:v>6072.1501203999997</c:v>
                      </c:pt>
                    </c:numCache>
                  </c:numRef>
                </c:val>
                <c:extLst xmlns:c15="http://schemas.microsoft.com/office/drawing/2012/chart">
                  <c:ext xmlns:c16="http://schemas.microsoft.com/office/drawing/2014/chart" uri="{C3380CC4-5D6E-409C-BE32-E72D297353CC}">
                    <c16:uniqueId val="{00000008-3DFA-4384-B788-8608DF97F2FD}"/>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'0201190'!$K$6:$K$7</c15:sqref>
                        </c15:formulaRef>
                      </c:ext>
                    </c:extLst>
                    <c:strCache>
                      <c:ptCount val="2"/>
                      <c:pt idx="0">
                        <c:v>Getreide insgesamt</c:v>
                      </c:pt>
                      <c:pt idx="1">
                        <c:v>2024/2025</c:v>
                      </c:pt>
                    </c:strCache>
                  </c:strRef>
                </c:tx>
                <c:spPr>
                  <a:solidFill>
                    <a:schemeClr val="accent4">
                      <a:lumMod val="60000"/>
                    </a:schemeClr>
                  </a:solidFill>
                  <a:ln>
                    <a:noFill/>
                  </a:ln>
                  <a:effectLst/>
                </c:spPr>
                <c:invertIfNegative val="0"/>
                <c:cat>
                  <c:strRef>
                    <c:extLst xmlns:c15="http://schemas.microsoft.com/office/drawing/2012/chart">
                      <c:ext xmlns:c15="http://schemas.microsoft.com/office/drawing/2012/chart" uri="{02D57815-91ED-43cb-92C2-25804820EDAC}">
                        <c15:formulaRef>
                          <c15:sqref>'0201190'!$A$8:$A$19</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xmlns:c15="http://schemas.microsoft.com/office/drawing/2012/chart">
                      <c:ext xmlns:c15="http://schemas.microsoft.com/office/drawing/2012/chart" uri="{02D57815-91ED-43cb-92C2-25804820EDAC}">
                        <c15:formulaRef>
                          <c15:sqref>'0201190'!$K$8:$K$19</c15:sqref>
                        </c15:formulaRef>
                      </c:ext>
                    </c:extLst>
                    <c:numCache>
                      <c:formatCode>?\ ??0.0</c:formatCode>
                      <c:ptCount val="12"/>
                      <c:pt idx="0">
                        <c:v>7876.5092984000003</c:v>
                      </c:pt>
                      <c:pt idx="1">
                        <c:v>10400.4405668</c:v>
                      </c:pt>
                      <c:pt idx="2">
                        <c:v>10109.282353000001</c:v>
                      </c:pt>
                      <c:pt idx="3">
                        <c:v>10198.575802399999</c:v>
                      </c:pt>
                      <c:pt idx="4">
                        <c:v>9736.9829910000008</c:v>
                      </c:pt>
                    </c:numCache>
                  </c:numRef>
                </c:val>
                <c:extLst xmlns:c15="http://schemas.microsoft.com/office/drawing/2012/chart">
                  <c:ext xmlns:c16="http://schemas.microsoft.com/office/drawing/2014/chart" uri="{C3380CC4-5D6E-409C-BE32-E72D297353CC}">
                    <c16:uniqueId val="{00000009-3DFA-4384-B788-8608DF97F2FD}"/>
                  </c:ext>
                </c:extLst>
              </c15:ser>
            </c15:filteredBarSeries>
          </c:ext>
        </c:extLst>
      </c:barChart>
      <c:catAx>
        <c:axId val="41785392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417848672"/>
        <c:crosses val="autoZero"/>
        <c:auto val="1"/>
        <c:lblAlgn val="ctr"/>
        <c:lblOffset val="100"/>
        <c:noMultiLvlLbl val="0"/>
      </c:catAx>
      <c:valAx>
        <c:axId val="417848672"/>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 ??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417853920"/>
        <c:crosses val="autoZero"/>
        <c:crossBetween val="between"/>
      </c:valAx>
      <c:spPr>
        <a:noFill/>
        <a:ln>
          <a:noFill/>
        </a:ln>
        <a:effectLst/>
      </c:spPr>
    </c:plotArea>
    <c:legend>
      <c:legendPos val="b"/>
      <c:layout>
        <c:manualLayout>
          <c:xMode val="edge"/>
          <c:yMode val="edge"/>
          <c:x val="6.1693016627404312E-2"/>
          <c:y val="0.88540401520246614"/>
          <c:w val="0.75213753959109986"/>
          <c:h val="8.4052320033697184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Gesamt Bestände </a:t>
            </a:r>
          </a:p>
          <a:p>
            <a:pPr>
              <a:defRPr/>
            </a:pPr>
            <a:r>
              <a:rPr lang="en-US"/>
              <a:t>in 1 000 t</a:t>
            </a:r>
          </a:p>
        </c:rich>
      </c:tx>
      <c:layout>
        <c:manualLayout>
          <c:xMode val="edge"/>
          <c:yMode val="edge"/>
          <c:x val="0.35657530798426995"/>
          <c:y val="3.095238288666309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'0201190'!$B$6:$B$7</c:f>
              <c:strCache>
                <c:ptCount val="2"/>
                <c:pt idx="0">
                  <c:v>Weichweizen</c:v>
                </c:pt>
                <c:pt idx="1">
                  <c:v>2023/2024</c:v>
                </c:pt>
              </c:strCache>
            </c:strRef>
          </c:tx>
          <c:spPr>
            <a:ln w="28575" cap="rnd">
              <a:solidFill>
                <a:schemeClr val="accent1"/>
              </a:solidFill>
              <a:round/>
            </a:ln>
            <a:effectLst/>
          </c:spPr>
          <c:marker>
            <c:symbol val="none"/>
          </c:marker>
          <c:cat>
            <c:strRef>
              <c:f>'0201190'!$A$8:$A$19</c:f>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f>'0201190'!$B$8:$B$19</c:f>
              <c:numCache>
                <c:formatCode>?\ ??0.0</c:formatCode>
                <c:ptCount val="12"/>
                <c:pt idx="0">
                  <c:v>2329.496772</c:v>
                </c:pt>
                <c:pt idx="1">
                  <c:v>5891.3595110000006</c:v>
                </c:pt>
                <c:pt idx="2">
                  <c:v>5347.8653151999997</c:v>
                </c:pt>
                <c:pt idx="3">
                  <c:v>5079.6040369999992</c:v>
                </c:pt>
                <c:pt idx="4">
                  <c:v>4940.5625246</c:v>
                </c:pt>
                <c:pt idx="5">
                  <c:v>5458.4774219999999</c:v>
                </c:pt>
                <c:pt idx="6">
                  <c:v>3792.0849766000001</c:v>
                </c:pt>
                <c:pt idx="7">
                  <c:v>3836.2391072</c:v>
                </c:pt>
                <c:pt idx="8">
                  <c:v>3582.6099279999999</c:v>
                </c:pt>
                <c:pt idx="9">
                  <c:v>3144.5867979999998</c:v>
                </c:pt>
                <c:pt idx="10">
                  <c:v>2756.8010725999998</c:v>
                </c:pt>
                <c:pt idx="11">
                  <c:v>3582.8589203999995</c:v>
                </c:pt>
              </c:numCache>
            </c:numRef>
          </c:val>
          <c:smooth val="0"/>
          <c:extLst>
            <c:ext xmlns:c16="http://schemas.microsoft.com/office/drawing/2014/chart" uri="{C3380CC4-5D6E-409C-BE32-E72D297353CC}">
              <c16:uniqueId val="{00000000-9850-4F2A-876A-9B6C58767F0D}"/>
            </c:ext>
          </c:extLst>
        </c:ser>
        <c:ser>
          <c:idx val="1"/>
          <c:order val="1"/>
          <c:tx>
            <c:strRef>
              <c:f>'0201190'!$C$6:$C$7</c:f>
              <c:strCache>
                <c:ptCount val="2"/>
                <c:pt idx="0">
                  <c:v>Weichweizen</c:v>
                </c:pt>
                <c:pt idx="1">
                  <c:v>2024/2025</c:v>
                </c:pt>
              </c:strCache>
            </c:strRef>
          </c:tx>
          <c:spPr>
            <a:ln w="28575" cap="rnd">
              <a:solidFill>
                <a:srgbClr val="92D050"/>
              </a:solidFill>
              <a:prstDash val="dashDot"/>
              <a:round/>
            </a:ln>
            <a:effectLst/>
          </c:spPr>
          <c:marker>
            <c:symbol val="none"/>
          </c:marker>
          <c:cat>
            <c:strRef>
              <c:f>'0201190'!$A$8:$A$19</c:f>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f>'0201190'!$C$8:$C$19</c:f>
              <c:numCache>
                <c:formatCode>?\ ??0.0</c:formatCode>
                <c:ptCount val="12"/>
                <c:pt idx="0">
                  <c:v>3442.2487983999999</c:v>
                </c:pt>
                <c:pt idx="1">
                  <c:v>5137.5808668</c:v>
                </c:pt>
                <c:pt idx="2">
                  <c:v>5089.5789530000002</c:v>
                </c:pt>
                <c:pt idx="3">
                  <c:v>4891.4725524000005</c:v>
                </c:pt>
                <c:pt idx="4">
                  <c:v>4530.8529910000007</c:v>
                </c:pt>
              </c:numCache>
            </c:numRef>
          </c:val>
          <c:smooth val="0"/>
          <c:extLst xmlns:c15="http://schemas.microsoft.com/office/drawing/2012/chart">
            <c:ext xmlns:c16="http://schemas.microsoft.com/office/drawing/2014/chart" uri="{C3380CC4-5D6E-409C-BE32-E72D297353CC}">
              <c16:uniqueId val="{0000000A-9850-4F2A-876A-9B6C58767F0D}"/>
            </c:ext>
          </c:extLst>
        </c:ser>
        <c:ser>
          <c:idx val="2"/>
          <c:order val="2"/>
          <c:tx>
            <c:strRef>
              <c:f>'0201190'!$D$6:$D$7</c:f>
              <c:strCache>
                <c:ptCount val="2"/>
                <c:pt idx="0">
                  <c:v>Hartweizen</c:v>
                </c:pt>
                <c:pt idx="1">
                  <c:v>2023/2024</c:v>
                </c:pt>
              </c:strCache>
            </c:strRef>
          </c:tx>
          <c:spPr>
            <a:ln w="28575" cap="rnd">
              <a:solidFill>
                <a:schemeClr val="accent3"/>
              </a:solidFill>
              <a:round/>
            </a:ln>
            <a:effectLst/>
          </c:spPr>
          <c:marker>
            <c:symbol val="none"/>
          </c:marker>
          <c:cat>
            <c:strRef>
              <c:f>'0201190'!$A$8:$A$19</c:f>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f>'0201190'!$D$8:$D$19</c:f>
              <c:numCache>
                <c:formatCode>?\ ??0.0</c:formatCode>
                <c:ptCount val="12"/>
                <c:pt idx="0">
                  <c:v>142.24380000000002</c:v>
                </c:pt>
                <c:pt idx="1">
                  <c:v>175.6232</c:v>
                </c:pt>
                <c:pt idx="2">
                  <c:v>157.78539999999998</c:v>
                </c:pt>
                <c:pt idx="3">
                  <c:v>169.12440000000001</c:v>
                </c:pt>
                <c:pt idx="4">
                  <c:v>175.37700000000001</c:v>
                </c:pt>
                <c:pt idx="5">
                  <c:v>210.85839999999999</c:v>
                </c:pt>
                <c:pt idx="6">
                  <c:v>160.66539999999998</c:v>
                </c:pt>
                <c:pt idx="7">
                  <c:v>168.30759999999998</c:v>
                </c:pt>
                <c:pt idx="8">
                  <c:v>172.97539999999998</c:v>
                </c:pt>
                <c:pt idx="9">
                  <c:v>167.9974</c:v>
                </c:pt>
                <c:pt idx="10">
                  <c:v>159.38780000000003</c:v>
                </c:pt>
                <c:pt idx="11">
                  <c:v>79.983799999999988</c:v>
                </c:pt>
              </c:numCache>
            </c:numRef>
          </c:val>
          <c:smooth val="0"/>
          <c:extLst>
            <c:ext xmlns:c16="http://schemas.microsoft.com/office/drawing/2014/chart" uri="{C3380CC4-5D6E-409C-BE32-E72D297353CC}">
              <c16:uniqueId val="{00000001-9850-4F2A-876A-9B6C58767F0D}"/>
            </c:ext>
          </c:extLst>
        </c:ser>
        <c:ser>
          <c:idx val="3"/>
          <c:order val="3"/>
          <c:tx>
            <c:strRef>
              <c:f>'0201190'!$E$6:$E$7</c:f>
              <c:strCache>
                <c:ptCount val="2"/>
                <c:pt idx="0">
                  <c:v>Hartweizen</c:v>
                </c:pt>
                <c:pt idx="1">
                  <c:v>2024/2025</c:v>
                </c:pt>
              </c:strCache>
            </c:strRef>
          </c:tx>
          <c:spPr>
            <a:ln w="28575" cap="rnd">
              <a:solidFill>
                <a:schemeClr val="accent3">
                  <a:lumMod val="50000"/>
                </a:schemeClr>
              </a:solidFill>
              <a:round/>
            </a:ln>
            <a:effectLst/>
          </c:spPr>
          <c:marker>
            <c:symbol val="none"/>
          </c:marker>
          <c:cat>
            <c:strRef>
              <c:f>'0201190'!$A$8:$A$19</c:f>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f>'0201190'!$E$8:$E$19</c:f>
              <c:numCache>
                <c:formatCode>?\ ??0.0</c:formatCode>
                <c:ptCount val="12"/>
                <c:pt idx="0">
                  <c:v>90.391999999999996</c:v>
                </c:pt>
                <c:pt idx="1">
                  <c:v>198.41680000000002</c:v>
                </c:pt>
                <c:pt idx="2">
                  <c:v>175.2122</c:v>
                </c:pt>
                <c:pt idx="3">
                  <c:v>178.11860000000001</c:v>
                </c:pt>
                <c:pt idx="4">
                  <c:v>164.57840000000002</c:v>
                </c:pt>
              </c:numCache>
            </c:numRef>
          </c:val>
          <c:smooth val="0"/>
          <c:extLst xmlns:c15="http://schemas.microsoft.com/office/drawing/2012/chart">
            <c:ext xmlns:c16="http://schemas.microsoft.com/office/drawing/2014/chart" uri="{C3380CC4-5D6E-409C-BE32-E72D297353CC}">
              <c16:uniqueId val="{0000000B-9850-4F2A-876A-9B6C58767F0D}"/>
            </c:ext>
          </c:extLst>
        </c:ser>
        <c:ser>
          <c:idx val="4"/>
          <c:order val="4"/>
          <c:tx>
            <c:strRef>
              <c:f>'0201190'!$F$6:$F$7</c:f>
              <c:strCache>
                <c:ptCount val="2"/>
                <c:pt idx="0">
                  <c:v>Roggen</c:v>
                </c:pt>
                <c:pt idx="1">
                  <c:v>2023/2024</c:v>
                </c:pt>
              </c:strCache>
            </c:strRef>
          </c:tx>
          <c:spPr>
            <a:ln w="28575" cap="rnd">
              <a:solidFill>
                <a:schemeClr val="accent5"/>
              </a:solidFill>
              <a:round/>
            </a:ln>
            <a:effectLst/>
          </c:spPr>
          <c:marker>
            <c:symbol val="none"/>
          </c:marker>
          <c:cat>
            <c:strRef>
              <c:f>'0201190'!$A$8:$A$19</c:f>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f>'0201190'!$F$8:$F$19</c:f>
              <c:numCache>
                <c:formatCode>0.0</c:formatCode>
                <c:ptCount val="12"/>
                <c:pt idx="0">
                  <c:v>780.24725000000001</c:v>
                </c:pt>
                <c:pt idx="1">
                  <c:v>1251.8144</c:v>
                </c:pt>
                <c:pt idx="2">
                  <c:v>1158.66715</c:v>
                </c:pt>
                <c:pt idx="3">
                  <c:v>1127.8352499999999</c:v>
                </c:pt>
                <c:pt idx="4">
                  <c:v>1099.7944</c:v>
                </c:pt>
                <c:pt idx="5">
                  <c:v>1039.5979500000001</c:v>
                </c:pt>
                <c:pt idx="6">
                  <c:v>849.88795000000005</c:v>
                </c:pt>
                <c:pt idx="7">
                  <c:v>753.99215000000004</c:v>
                </c:pt>
                <c:pt idx="8">
                  <c:v>641.27655000000004</c:v>
                </c:pt>
                <c:pt idx="9">
                  <c:v>513.5761</c:v>
                </c:pt>
                <c:pt idx="10">
                  <c:v>465.01419999999996</c:v>
                </c:pt>
                <c:pt idx="11">
                  <c:v>434.45240000000007</c:v>
                </c:pt>
              </c:numCache>
            </c:numRef>
          </c:val>
          <c:smooth val="0"/>
          <c:extLst>
            <c:ext xmlns:c16="http://schemas.microsoft.com/office/drawing/2014/chart" uri="{C3380CC4-5D6E-409C-BE32-E72D297353CC}">
              <c16:uniqueId val="{00000002-9850-4F2A-876A-9B6C58767F0D}"/>
            </c:ext>
          </c:extLst>
        </c:ser>
        <c:ser>
          <c:idx val="5"/>
          <c:order val="5"/>
          <c:tx>
            <c:strRef>
              <c:f>'0201190'!$G$6:$G$7</c:f>
              <c:strCache>
                <c:ptCount val="2"/>
                <c:pt idx="0">
                  <c:v>Roggen</c:v>
                </c:pt>
                <c:pt idx="1">
                  <c:v>2024/2025</c:v>
                </c:pt>
              </c:strCache>
            </c:strRef>
          </c:tx>
          <c:spPr>
            <a:ln w="28575" cap="rnd">
              <a:solidFill>
                <a:srgbClr val="DB93C3"/>
              </a:solidFill>
              <a:prstDash val="dashDot"/>
              <a:round/>
            </a:ln>
            <a:effectLst/>
          </c:spPr>
          <c:marker>
            <c:symbol val="none"/>
          </c:marker>
          <c:cat>
            <c:strRef>
              <c:f>'0201190'!$A$8:$A$19</c:f>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f>'0201190'!$G$8:$G$19</c:f>
              <c:numCache>
                <c:formatCode>?\ ??0.0</c:formatCode>
                <c:ptCount val="12"/>
                <c:pt idx="0">
                  <c:v>643.16049999999996</c:v>
                </c:pt>
                <c:pt idx="1">
                  <c:v>1158.0529000000001</c:v>
                </c:pt>
                <c:pt idx="2">
                  <c:v>1087.3952000000002</c:v>
                </c:pt>
                <c:pt idx="3">
                  <c:v>1010.0416500000001</c:v>
                </c:pt>
                <c:pt idx="4">
                  <c:v>928.72360000000003</c:v>
                </c:pt>
              </c:numCache>
            </c:numRef>
          </c:val>
          <c:smooth val="0"/>
          <c:extLst xmlns:c15="http://schemas.microsoft.com/office/drawing/2012/chart">
            <c:ext xmlns:c16="http://schemas.microsoft.com/office/drawing/2014/chart" uri="{C3380CC4-5D6E-409C-BE32-E72D297353CC}">
              <c16:uniqueId val="{0000000C-9850-4F2A-876A-9B6C58767F0D}"/>
            </c:ext>
          </c:extLst>
        </c:ser>
        <c:ser>
          <c:idx val="6"/>
          <c:order val="6"/>
          <c:tx>
            <c:strRef>
              <c:f>'0201190'!$H$6:$H$7</c:f>
              <c:strCache>
                <c:ptCount val="2"/>
                <c:pt idx="0">
                  <c:v>Sonstiges Getreide</c:v>
                </c:pt>
                <c:pt idx="1">
                  <c:v>2023/2024</c:v>
                </c:pt>
              </c:strCache>
            </c:strRef>
          </c:tx>
          <c:spPr>
            <a:ln w="28575" cap="rnd">
              <a:solidFill>
                <a:schemeClr val="accent1">
                  <a:lumMod val="60000"/>
                </a:schemeClr>
              </a:solidFill>
              <a:round/>
            </a:ln>
            <a:effectLst/>
          </c:spPr>
          <c:marker>
            <c:symbol val="none"/>
          </c:marker>
          <c:cat>
            <c:strRef>
              <c:f>'0201190'!$A$8:$A$19</c:f>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f>'0201190'!$H$8:$H$19</c:f>
              <c:numCache>
                <c:formatCode>?\ ??0.0</c:formatCode>
                <c:ptCount val="12"/>
                <c:pt idx="0">
                  <c:v>4099.6640000000007</c:v>
                </c:pt>
                <c:pt idx="1">
                  <c:v>4462.8779999999997</c:v>
                </c:pt>
                <c:pt idx="2">
                  <c:v>3875.4609999999998</c:v>
                </c:pt>
                <c:pt idx="3">
                  <c:v>3832.7280000000001</c:v>
                </c:pt>
                <c:pt idx="4">
                  <c:v>3868.1229999999996</c:v>
                </c:pt>
                <c:pt idx="5">
                  <c:v>4033.1660000000002</c:v>
                </c:pt>
                <c:pt idx="6">
                  <c:v>2844.3919999999998</c:v>
                </c:pt>
                <c:pt idx="7">
                  <c:v>2692.9679999999998</c:v>
                </c:pt>
                <c:pt idx="8">
                  <c:v>2309.6659999999997</c:v>
                </c:pt>
                <c:pt idx="9">
                  <c:v>1903.934</c:v>
                </c:pt>
                <c:pt idx="10">
                  <c:v>1583.268</c:v>
                </c:pt>
                <c:pt idx="11">
                  <c:v>1974.855</c:v>
                </c:pt>
              </c:numCache>
            </c:numRef>
          </c:val>
          <c:smooth val="0"/>
          <c:extLst>
            <c:ext xmlns:c16="http://schemas.microsoft.com/office/drawing/2014/chart" uri="{C3380CC4-5D6E-409C-BE32-E72D297353CC}">
              <c16:uniqueId val="{00000003-9850-4F2A-876A-9B6C58767F0D}"/>
            </c:ext>
          </c:extLst>
        </c:ser>
        <c:ser>
          <c:idx val="7"/>
          <c:order val="7"/>
          <c:tx>
            <c:strRef>
              <c:f>'0201190'!$I$6:$I$7</c:f>
              <c:strCache>
                <c:ptCount val="2"/>
                <c:pt idx="0">
                  <c:v>Sonstiges Getreide</c:v>
                </c:pt>
                <c:pt idx="1">
                  <c:v>2024/2025</c:v>
                </c:pt>
              </c:strCache>
            </c:strRef>
          </c:tx>
          <c:spPr>
            <a:ln w="28575" cap="rnd">
              <a:solidFill>
                <a:srgbClr val="C755A1"/>
              </a:solidFill>
              <a:round/>
            </a:ln>
            <a:effectLst/>
          </c:spPr>
          <c:marker>
            <c:symbol val="none"/>
          </c:marker>
          <c:cat>
            <c:strRef>
              <c:f>'0201190'!$A$8:$A$19</c:f>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f>'0201190'!$I$8:$I$19</c:f>
              <c:numCache>
                <c:formatCode>?\ ??0.0</c:formatCode>
                <c:ptCount val="12"/>
                <c:pt idx="0">
                  <c:v>3700.7080000000001</c:v>
                </c:pt>
                <c:pt idx="1">
                  <c:v>3906.3900000000003</c:v>
                </c:pt>
                <c:pt idx="2">
                  <c:v>3757.0960000000005</c:v>
                </c:pt>
                <c:pt idx="3">
                  <c:v>4118.9429999999993</c:v>
                </c:pt>
                <c:pt idx="4">
                  <c:v>4112.8279999999995</c:v>
                </c:pt>
              </c:numCache>
            </c:numRef>
          </c:val>
          <c:smooth val="0"/>
          <c:extLst xmlns:c15="http://schemas.microsoft.com/office/drawing/2012/chart">
            <c:ext xmlns:c16="http://schemas.microsoft.com/office/drawing/2014/chart" uri="{C3380CC4-5D6E-409C-BE32-E72D297353CC}">
              <c16:uniqueId val="{0000000D-9850-4F2A-876A-9B6C58767F0D}"/>
            </c:ext>
          </c:extLst>
        </c:ser>
        <c:ser>
          <c:idx val="8"/>
          <c:order val="8"/>
          <c:tx>
            <c:strRef>
              <c:f>'0201190'!$J$6:$J$7</c:f>
              <c:strCache>
                <c:ptCount val="2"/>
                <c:pt idx="0">
                  <c:v>Getreide insgesamt</c:v>
                </c:pt>
                <c:pt idx="1">
                  <c:v>2023/2024</c:v>
                </c:pt>
              </c:strCache>
            </c:strRef>
          </c:tx>
          <c:spPr>
            <a:ln w="28575" cap="rnd">
              <a:solidFill>
                <a:schemeClr val="accent3">
                  <a:lumMod val="60000"/>
                </a:schemeClr>
              </a:solidFill>
              <a:round/>
            </a:ln>
            <a:effectLst/>
          </c:spPr>
          <c:marker>
            <c:symbol val="none"/>
          </c:marker>
          <c:cat>
            <c:strRef>
              <c:f>'0201190'!$A$8:$A$19</c:f>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f>'0201190'!$J$8:$J$19</c:f>
              <c:numCache>
                <c:formatCode>?\ ??0.0</c:formatCode>
                <c:ptCount val="12"/>
                <c:pt idx="0">
                  <c:v>7351.6518220000007</c:v>
                </c:pt>
                <c:pt idx="1">
                  <c:v>11781.675111</c:v>
                </c:pt>
                <c:pt idx="2">
                  <c:v>10539.7788652</c:v>
                </c:pt>
                <c:pt idx="3">
                  <c:v>10209.291686999999</c:v>
                </c:pt>
                <c:pt idx="4">
                  <c:v>10083.856924600001</c:v>
                </c:pt>
                <c:pt idx="5">
                  <c:v>10742.099772000001</c:v>
                </c:pt>
                <c:pt idx="6">
                  <c:v>7647.0303266000001</c:v>
                </c:pt>
                <c:pt idx="7">
                  <c:v>7451.5068572</c:v>
                </c:pt>
                <c:pt idx="8">
                  <c:v>6706.527877999999</c:v>
                </c:pt>
                <c:pt idx="9">
                  <c:v>5730.094298</c:v>
                </c:pt>
                <c:pt idx="10">
                  <c:v>4964.4710725999994</c:v>
                </c:pt>
                <c:pt idx="11">
                  <c:v>6072.1501203999997</c:v>
                </c:pt>
              </c:numCache>
            </c:numRef>
          </c:val>
          <c:smooth val="0"/>
          <c:extLst>
            <c:ext xmlns:c16="http://schemas.microsoft.com/office/drawing/2014/chart" uri="{C3380CC4-5D6E-409C-BE32-E72D297353CC}">
              <c16:uniqueId val="{00000004-9850-4F2A-876A-9B6C58767F0D}"/>
            </c:ext>
          </c:extLst>
        </c:ser>
        <c:ser>
          <c:idx val="9"/>
          <c:order val="9"/>
          <c:tx>
            <c:strRef>
              <c:f>'0201190'!$K$6:$K$7</c:f>
              <c:strCache>
                <c:ptCount val="2"/>
                <c:pt idx="0">
                  <c:v>Getreide insgesamt</c:v>
                </c:pt>
                <c:pt idx="1">
                  <c:v>2024/2025</c:v>
                </c:pt>
              </c:strCache>
            </c:strRef>
          </c:tx>
          <c:spPr>
            <a:ln w="28575" cap="rnd">
              <a:solidFill>
                <a:srgbClr val="00B0F0"/>
              </a:solidFill>
              <a:prstDash val="dashDot"/>
              <a:round/>
            </a:ln>
            <a:effectLst/>
          </c:spPr>
          <c:marker>
            <c:symbol val="none"/>
          </c:marker>
          <c:cat>
            <c:strRef>
              <c:f>'0201190'!$A$8:$A$19</c:f>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f>'0201190'!$K$8:$K$19</c:f>
              <c:numCache>
                <c:formatCode>?\ ??0.0</c:formatCode>
                <c:ptCount val="12"/>
                <c:pt idx="0">
                  <c:v>7876.5092984000003</c:v>
                </c:pt>
                <c:pt idx="1">
                  <c:v>10400.4405668</c:v>
                </c:pt>
                <c:pt idx="2">
                  <c:v>10109.282353000001</c:v>
                </c:pt>
                <c:pt idx="3">
                  <c:v>10198.575802399999</c:v>
                </c:pt>
                <c:pt idx="4">
                  <c:v>9736.9829910000008</c:v>
                </c:pt>
              </c:numCache>
            </c:numRef>
          </c:val>
          <c:smooth val="0"/>
          <c:extLst xmlns:c15="http://schemas.microsoft.com/office/drawing/2012/chart">
            <c:ext xmlns:c16="http://schemas.microsoft.com/office/drawing/2014/chart" uri="{C3380CC4-5D6E-409C-BE32-E72D297353CC}">
              <c16:uniqueId val="{0000000E-9850-4F2A-876A-9B6C58767F0D}"/>
            </c:ext>
          </c:extLst>
        </c:ser>
        <c:dLbls>
          <c:showLegendKey val="0"/>
          <c:showVal val="0"/>
          <c:showCatName val="0"/>
          <c:showSerName val="0"/>
          <c:showPercent val="0"/>
          <c:showBubbleSize val="0"/>
        </c:dLbls>
        <c:smooth val="0"/>
        <c:axId val="567697104"/>
        <c:axId val="567699400"/>
        <c:extLst/>
      </c:lineChart>
      <c:catAx>
        <c:axId val="5676971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67699400"/>
        <c:crosses val="autoZero"/>
        <c:auto val="1"/>
        <c:lblAlgn val="ctr"/>
        <c:lblOffset val="100"/>
        <c:noMultiLvlLbl val="0"/>
      </c:catAx>
      <c:valAx>
        <c:axId val="567699400"/>
        <c:scaling>
          <c:orientation val="minMax"/>
        </c:scaling>
        <c:delete val="0"/>
        <c:axPos val="l"/>
        <c:majorGridlines>
          <c:spPr>
            <a:ln w="9525" cap="flat" cmpd="sng" algn="ctr">
              <a:solidFill>
                <a:schemeClr val="tx1">
                  <a:lumMod val="15000"/>
                  <a:lumOff val="85000"/>
                </a:schemeClr>
              </a:solidFill>
              <a:round/>
            </a:ln>
            <a:effectLst/>
          </c:spPr>
        </c:majorGridlines>
        <c:numFmt formatCode="?\ ??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676971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Roggen</a:t>
            </a:r>
            <a:r>
              <a:rPr lang="en-US" baseline="0"/>
              <a:t> Bestände </a:t>
            </a:r>
          </a:p>
          <a:p>
            <a:pPr>
              <a:defRPr/>
            </a:pPr>
            <a:r>
              <a:rPr lang="en-US" sz="1000" baseline="0"/>
              <a:t>in 1 000 t</a:t>
            </a:r>
            <a:endParaRPr lang="en-US" sz="1000"/>
          </a:p>
        </c:rich>
      </c:tx>
      <c:layout>
        <c:manualLayout>
          <c:xMode val="edge"/>
          <c:yMode val="edge"/>
          <c:x val="0.30675678040244969"/>
          <c:y val="3.240740740740740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barChart>
        <c:barDir val="col"/>
        <c:grouping val="clustered"/>
        <c:varyColors val="0"/>
        <c:ser>
          <c:idx val="4"/>
          <c:order val="4"/>
          <c:tx>
            <c:strRef>
              <c:f>'0201190'!$F$6:$F$7</c:f>
              <c:strCache>
                <c:ptCount val="2"/>
                <c:pt idx="0">
                  <c:v>Roggen</c:v>
                </c:pt>
                <c:pt idx="1">
                  <c:v>2023/2024</c:v>
                </c:pt>
              </c:strCache>
              <c:extLst xmlns:c15="http://schemas.microsoft.com/office/drawing/2012/chart"/>
            </c:strRef>
          </c:tx>
          <c:spPr>
            <a:solidFill>
              <a:schemeClr val="accent5"/>
            </a:solidFill>
            <a:ln>
              <a:noFill/>
            </a:ln>
            <a:effectLst/>
          </c:spPr>
          <c:invertIfNegative val="0"/>
          <c:cat>
            <c:strRef>
              <c:f>'0201190'!$A$8:$A$19</c:f>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extLst xmlns:c15="http://schemas.microsoft.com/office/drawing/2012/chart"/>
            </c:strRef>
          </c:cat>
          <c:val>
            <c:numRef>
              <c:f>'0201190'!$F$8:$F$19</c:f>
              <c:numCache>
                <c:formatCode>0.0</c:formatCode>
                <c:ptCount val="12"/>
                <c:pt idx="0">
                  <c:v>780.24725000000001</c:v>
                </c:pt>
                <c:pt idx="1">
                  <c:v>1251.8144</c:v>
                </c:pt>
                <c:pt idx="2">
                  <c:v>1158.66715</c:v>
                </c:pt>
                <c:pt idx="3">
                  <c:v>1127.8352499999999</c:v>
                </c:pt>
                <c:pt idx="4">
                  <c:v>1099.7944</c:v>
                </c:pt>
                <c:pt idx="5">
                  <c:v>1039.5979500000001</c:v>
                </c:pt>
                <c:pt idx="6">
                  <c:v>849.88795000000005</c:v>
                </c:pt>
                <c:pt idx="7">
                  <c:v>753.99215000000004</c:v>
                </c:pt>
                <c:pt idx="8">
                  <c:v>641.27655000000004</c:v>
                </c:pt>
                <c:pt idx="9">
                  <c:v>513.5761</c:v>
                </c:pt>
                <c:pt idx="10">
                  <c:v>465.01419999999996</c:v>
                </c:pt>
                <c:pt idx="11">
                  <c:v>434.45240000000007</c:v>
                </c:pt>
              </c:numCache>
              <c:extLst xmlns:c15="http://schemas.microsoft.com/office/drawing/2012/chart"/>
            </c:numRef>
          </c:val>
          <c:extLst xmlns:c15="http://schemas.microsoft.com/office/drawing/2012/chart">
            <c:ext xmlns:c16="http://schemas.microsoft.com/office/drawing/2014/chart" uri="{C3380CC4-5D6E-409C-BE32-E72D297353CC}">
              <c16:uniqueId val="{00000004-359C-46DD-8E56-BCDAE587FFD5}"/>
            </c:ext>
          </c:extLst>
        </c:ser>
        <c:ser>
          <c:idx val="5"/>
          <c:order val="5"/>
          <c:tx>
            <c:strRef>
              <c:f>'0201190'!$G$6:$G$7</c:f>
              <c:strCache>
                <c:ptCount val="2"/>
                <c:pt idx="0">
                  <c:v>Roggen</c:v>
                </c:pt>
                <c:pt idx="1">
                  <c:v>2024/2025</c:v>
                </c:pt>
              </c:strCache>
              <c:extLst xmlns:c15="http://schemas.microsoft.com/office/drawing/2012/chart"/>
            </c:strRef>
          </c:tx>
          <c:spPr>
            <a:solidFill>
              <a:schemeClr val="accent6"/>
            </a:solidFill>
            <a:ln>
              <a:noFill/>
            </a:ln>
            <a:effectLst/>
          </c:spPr>
          <c:invertIfNegative val="0"/>
          <c:cat>
            <c:strRef>
              <c:f>'0201190'!$A$8:$A$19</c:f>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extLst xmlns:c15="http://schemas.microsoft.com/office/drawing/2012/chart"/>
            </c:strRef>
          </c:cat>
          <c:val>
            <c:numRef>
              <c:f>'0201190'!$G$8:$G$19</c:f>
              <c:numCache>
                <c:formatCode>?\ ??0.0</c:formatCode>
                <c:ptCount val="12"/>
                <c:pt idx="0">
                  <c:v>643.16049999999996</c:v>
                </c:pt>
                <c:pt idx="1">
                  <c:v>1158.0529000000001</c:v>
                </c:pt>
                <c:pt idx="2">
                  <c:v>1087.3952000000002</c:v>
                </c:pt>
                <c:pt idx="3">
                  <c:v>1010.0416500000001</c:v>
                </c:pt>
                <c:pt idx="4">
                  <c:v>928.72360000000003</c:v>
                </c:pt>
              </c:numCache>
              <c:extLst xmlns:c15="http://schemas.microsoft.com/office/drawing/2012/chart"/>
            </c:numRef>
          </c:val>
          <c:extLst xmlns:c15="http://schemas.microsoft.com/office/drawing/2012/chart">
            <c:ext xmlns:c16="http://schemas.microsoft.com/office/drawing/2014/chart" uri="{C3380CC4-5D6E-409C-BE32-E72D297353CC}">
              <c16:uniqueId val="{00000005-359C-46DD-8E56-BCDAE587FFD5}"/>
            </c:ext>
          </c:extLst>
        </c:ser>
        <c:dLbls>
          <c:showLegendKey val="0"/>
          <c:showVal val="0"/>
          <c:showCatName val="0"/>
          <c:showSerName val="0"/>
          <c:showPercent val="0"/>
          <c:showBubbleSize val="0"/>
        </c:dLbls>
        <c:gapWidth val="219"/>
        <c:overlap val="-27"/>
        <c:axId val="417853920"/>
        <c:axId val="417848672"/>
        <c:extLst>
          <c:ext xmlns:c15="http://schemas.microsoft.com/office/drawing/2012/chart" uri="{02D57815-91ED-43cb-92C2-25804820EDAC}">
            <c15:filteredBarSeries>
              <c15:ser>
                <c:idx val="0"/>
                <c:order val="0"/>
                <c:tx>
                  <c:strRef>
                    <c:extLst>
                      <c:ext uri="{02D57815-91ED-43cb-92C2-25804820EDAC}">
                        <c15:formulaRef>
                          <c15:sqref>'0201190'!$B$6:$B$7</c15:sqref>
                        </c15:formulaRef>
                      </c:ext>
                    </c:extLst>
                    <c:strCache>
                      <c:ptCount val="2"/>
                      <c:pt idx="0">
                        <c:v>Weichweizen</c:v>
                      </c:pt>
                      <c:pt idx="1">
                        <c:v>2023/2024</c:v>
                      </c:pt>
                    </c:strCache>
                  </c:strRef>
                </c:tx>
                <c:spPr>
                  <a:solidFill>
                    <a:schemeClr val="accent1"/>
                  </a:solidFill>
                  <a:ln>
                    <a:noFill/>
                  </a:ln>
                  <a:effectLst/>
                </c:spPr>
                <c:invertIfNegative val="0"/>
                <c:cat>
                  <c:strRef>
                    <c:extLst>
                      <c:ext uri="{02D57815-91ED-43cb-92C2-25804820EDAC}">
                        <c15:formulaRef>
                          <c15:sqref>'0201190'!$A$8:$A$19</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uri="{02D57815-91ED-43cb-92C2-25804820EDAC}">
                        <c15:formulaRef>
                          <c15:sqref>'0201190'!$B$8:$B$19</c15:sqref>
                        </c15:formulaRef>
                      </c:ext>
                    </c:extLst>
                    <c:numCache>
                      <c:formatCode>?\ ??0.0</c:formatCode>
                      <c:ptCount val="12"/>
                      <c:pt idx="0">
                        <c:v>2329.496772</c:v>
                      </c:pt>
                      <c:pt idx="1">
                        <c:v>5891.3595110000006</c:v>
                      </c:pt>
                      <c:pt idx="2">
                        <c:v>5347.8653151999997</c:v>
                      </c:pt>
                      <c:pt idx="3">
                        <c:v>5079.6040369999992</c:v>
                      </c:pt>
                      <c:pt idx="4">
                        <c:v>4940.5625246</c:v>
                      </c:pt>
                      <c:pt idx="5">
                        <c:v>5458.4774219999999</c:v>
                      </c:pt>
                      <c:pt idx="6">
                        <c:v>3792.0849766000001</c:v>
                      </c:pt>
                      <c:pt idx="7">
                        <c:v>3836.2391072</c:v>
                      </c:pt>
                      <c:pt idx="8">
                        <c:v>3582.6099279999999</c:v>
                      </c:pt>
                      <c:pt idx="9">
                        <c:v>3144.5867979999998</c:v>
                      </c:pt>
                      <c:pt idx="10">
                        <c:v>2756.8010725999998</c:v>
                      </c:pt>
                      <c:pt idx="11">
                        <c:v>3582.8589203999995</c:v>
                      </c:pt>
                    </c:numCache>
                  </c:numRef>
                </c:val>
                <c:extLst>
                  <c:ext xmlns:c16="http://schemas.microsoft.com/office/drawing/2014/chart" uri="{C3380CC4-5D6E-409C-BE32-E72D297353CC}">
                    <c16:uniqueId val="{00000000-359C-46DD-8E56-BCDAE587FFD5}"/>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'0201190'!$C$6:$C$7</c15:sqref>
                        </c15:formulaRef>
                      </c:ext>
                    </c:extLst>
                    <c:strCache>
                      <c:ptCount val="2"/>
                      <c:pt idx="0">
                        <c:v>Weichweizen</c:v>
                      </c:pt>
                      <c:pt idx="1">
                        <c:v>2024/2025</c:v>
                      </c:pt>
                    </c:strCache>
                  </c:strRef>
                </c:tx>
                <c:spPr>
                  <a:solidFill>
                    <a:srgbClr val="92D050"/>
                  </a:solidFill>
                  <a:ln>
                    <a:noFill/>
                  </a:ln>
                  <a:effectLst/>
                </c:spPr>
                <c:invertIfNegative val="0"/>
                <c:cat>
                  <c:strRef>
                    <c:extLst xmlns:c15="http://schemas.microsoft.com/office/drawing/2012/chart">
                      <c:ext xmlns:c15="http://schemas.microsoft.com/office/drawing/2012/chart" uri="{02D57815-91ED-43cb-92C2-25804820EDAC}">
                        <c15:formulaRef>
                          <c15:sqref>'0201190'!$A$8:$A$19</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xmlns:c15="http://schemas.microsoft.com/office/drawing/2012/chart">
                      <c:ext xmlns:c15="http://schemas.microsoft.com/office/drawing/2012/chart" uri="{02D57815-91ED-43cb-92C2-25804820EDAC}">
                        <c15:formulaRef>
                          <c15:sqref>'0201190'!$C$8:$C$19</c15:sqref>
                        </c15:formulaRef>
                      </c:ext>
                    </c:extLst>
                    <c:numCache>
                      <c:formatCode>?\ ??0.0</c:formatCode>
                      <c:ptCount val="12"/>
                      <c:pt idx="0">
                        <c:v>3442.2487983999999</c:v>
                      </c:pt>
                      <c:pt idx="1">
                        <c:v>5137.5808668</c:v>
                      </c:pt>
                      <c:pt idx="2">
                        <c:v>5089.5789530000002</c:v>
                      </c:pt>
                      <c:pt idx="3">
                        <c:v>4891.4725524000005</c:v>
                      </c:pt>
                      <c:pt idx="4">
                        <c:v>4530.8529910000007</c:v>
                      </c:pt>
                    </c:numCache>
                  </c:numRef>
                </c:val>
                <c:extLst xmlns:c15="http://schemas.microsoft.com/office/drawing/2012/chart">
                  <c:ext xmlns:c16="http://schemas.microsoft.com/office/drawing/2014/chart" uri="{C3380CC4-5D6E-409C-BE32-E72D297353CC}">
                    <c16:uniqueId val="{00000001-359C-46DD-8E56-BCDAE587FFD5}"/>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'0201190'!$D$6:$D$7</c15:sqref>
                        </c15:formulaRef>
                      </c:ext>
                    </c:extLst>
                    <c:strCache>
                      <c:ptCount val="2"/>
                      <c:pt idx="0">
                        <c:v>Hartweizen</c:v>
                      </c:pt>
                      <c:pt idx="1">
                        <c:v>2023/2024</c:v>
                      </c:pt>
                    </c:strCache>
                  </c:strRef>
                </c:tx>
                <c:spPr>
                  <a:solidFill>
                    <a:schemeClr val="accent3"/>
                  </a:solidFill>
                  <a:ln>
                    <a:noFill/>
                  </a:ln>
                  <a:effectLst/>
                </c:spPr>
                <c:invertIfNegative val="0"/>
                <c:cat>
                  <c:strRef>
                    <c:extLst xmlns:c15="http://schemas.microsoft.com/office/drawing/2012/chart">
                      <c:ext xmlns:c15="http://schemas.microsoft.com/office/drawing/2012/chart" uri="{02D57815-91ED-43cb-92C2-25804820EDAC}">
                        <c15:formulaRef>
                          <c15:sqref>'0201190'!$A$8:$A$19</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xmlns:c15="http://schemas.microsoft.com/office/drawing/2012/chart">
                      <c:ext xmlns:c15="http://schemas.microsoft.com/office/drawing/2012/chart" uri="{02D57815-91ED-43cb-92C2-25804820EDAC}">
                        <c15:formulaRef>
                          <c15:sqref>'0201190'!$D$8:$D$19</c15:sqref>
                        </c15:formulaRef>
                      </c:ext>
                    </c:extLst>
                    <c:numCache>
                      <c:formatCode>?\ ??0.0</c:formatCode>
                      <c:ptCount val="12"/>
                      <c:pt idx="0">
                        <c:v>142.24380000000002</c:v>
                      </c:pt>
                      <c:pt idx="1">
                        <c:v>175.6232</c:v>
                      </c:pt>
                      <c:pt idx="2">
                        <c:v>157.78539999999998</c:v>
                      </c:pt>
                      <c:pt idx="3">
                        <c:v>169.12440000000001</c:v>
                      </c:pt>
                      <c:pt idx="4">
                        <c:v>175.37700000000001</c:v>
                      </c:pt>
                      <c:pt idx="5">
                        <c:v>210.85839999999999</c:v>
                      </c:pt>
                      <c:pt idx="6">
                        <c:v>160.66539999999998</c:v>
                      </c:pt>
                      <c:pt idx="7">
                        <c:v>168.30759999999998</c:v>
                      </c:pt>
                      <c:pt idx="8">
                        <c:v>172.97539999999998</c:v>
                      </c:pt>
                      <c:pt idx="9">
                        <c:v>167.9974</c:v>
                      </c:pt>
                      <c:pt idx="10">
                        <c:v>159.38780000000003</c:v>
                      </c:pt>
                      <c:pt idx="11">
                        <c:v>79.983799999999988</c:v>
                      </c:pt>
                    </c:numCache>
                  </c:numRef>
                </c:val>
                <c:extLst xmlns:c15="http://schemas.microsoft.com/office/drawing/2012/chart">
                  <c:ext xmlns:c16="http://schemas.microsoft.com/office/drawing/2014/chart" uri="{C3380CC4-5D6E-409C-BE32-E72D297353CC}">
                    <c16:uniqueId val="{00000002-359C-46DD-8E56-BCDAE587FFD5}"/>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'0201190'!$E$6:$E$7</c15:sqref>
                        </c15:formulaRef>
                      </c:ext>
                    </c:extLst>
                    <c:strCache>
                      <c:ptCount val="2"/>
                      <c:pt idx="0">
                        <c:v>Hartweizen</c:v>
                      </c:pt>
                      <c:pt idx="1">
                        <c:v>2024/2025</c:v>
                      </c:pt>
                    </c:strCache>
                  </c:strRef>
                </c:tx>
                <c:spPr>
                  <a:solidFill>
                    <a:schemeClr val="accent3">
                      <a:lumMod val="50000"/>
                    </a:schemeClr>
                  </a:solidFill>
                  <a:ln>
                    <a:noFill/>
                  </a:ln>
                  <a:effectLst/>
                </c:spPr>
                <c:invertIfNegative val="0"/>
                <c:cat>
                  <c:strRef>
                    <c:extLst xmlns:c15="http://schemas.microsoft.com/office/drawing/2012/chart">
                      <c:ext xmlns:c15="http://schemas.microsoft.com/office/drawing/2012/chart" uri="{02D57815-91ED-43cb-92C2-25804820EDAC}">
                        <c15:formulaRef>
                          <c15:sqref>'0201190'!$A$8:$A$19</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xmlns:c15="http://schemas.microsoft.com/office/drawing/2012/chart">
                      <c:ext xmlns:c15="http://schemas.microsoft.com/office/drawing/2012/chart" uri="{02D57815-91ED-43cb-92C2-25804820EDAC}">
                        <c15:formulaRef>
                          <c15:sqref>'0201190'!$E$8:$E$19</c15:sqref>
                        </c15:formulaRef>
                      </c:ext>
                    </c:extLst>
                    <c:numCache>
                      <c:formatCode>?\ ??0.0</c:formatCode>
                      <c:ptCount val="12"/>
                      <c:pt idx="0">
                        <c:v>90.391999999999996</c:v>
                      </c:pt>
                      <c:pt idx="1">
                        <c:v>198.41680000000002</c:v>
                      </c:pt>
                      <c:pt idx="2">
                        <c:v>175.2122</c:v>
                      </c:pt>
                      <c:pt idx="3">
                        <c:v>178.11860000000001</c:v>
                      </c:pt>
                      <c:pt idx="4">
                        <c:v>164.57840000000002</c:v>
                      </c:pt>
                    </c:numCache>
                  </c:numRef>
                </c:val>
                <c:extLst xmlns:c15="http://schemas.microsoft.com/office/drawing/2012/chart">
                  <c:ext xmlns:c16="http://schemas.microsoft.com/office/drawing/2014/chart" uri="{C3380CC4-5D6E-409C-BE32-E72D297353CC}">
                    <c16:uniqueId val="{00000003-359C-46DD-8E56-BCDAE587FFD5}"/>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'0201190'!$H$6:$H$7</c15:sqref>
                        </c15:formulaRef>
                      </c:ext>
                    </c:extLst>
                    <c:strCache>
                      <c:ptCount val="2"/>
                      <c:pt idx="0">
                        <c:v>Sonstiges Getreide</c:v>
                      </c:pt>
                      <c:pt idx="1">
                        <c:v>2023/2024</c:v>
                      </c:pt>
                    </c:strCache>
                  </c:strRef>
                </c:tx>
                <c:spPr>
                  <a:solidFill>
                    <a:schemeClr val="accent1">
                      <a:lumMod val="60000"/>
                    </a:schemeClr>
                  </a:solidFill>
                  <a:ln>
                    <a:noFill/>
                  </a:ln>
                  <a:effectLst/>
                </c:spPr>
                <c:invertIfNegative val="0"/>
                <c:cat>
                  <c:strRef>
                    <c:extLst xmlns:c15="http://schemas.microsoft.com/office/drawing/2012/chart">
                      <c:ext xmlns:c15="http://schemas.microsoft.com/office/drawing/2012/chart" uri="{02D57815-91ED-43cb-92C2-25804820EDAC}">
                        <c15:formulaRef>
                          <c15:sqref>'0201190'!$A$8:$A$19</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xmlns:c15="http://schemas.microsoft.com/office/drawing/2012/chart">
                      <c:ext xmlns:c15="http://schemas.microsoft.com/office/drawing/2012/chart" uri="{02D57815-91ED-43cb-92C2-25804820EDAC}">
                        <c15:formulaRef>
                          <c15:sqref>'0201190'!$H$8:$H$19</c15:sqref>
                        </c15:formulaRef>
                      </c:ext>
                    </c:extLst>
                    <c:numCache>
                      <c:formatCode>?\ ??0.0</c:formatCode>
                      <c:ptCount val="12"/>
                      <c:pt idx="0">
                        <c:v>4099.6640000000007</c:v>
                      </c:pt>
                      <c:pt idx="1">
                        <c:v>4462.8779999999997</c:v>
                      </c:pt>
                      <c:pt idx="2">
                        <c:v>3875.4609999999998</c:v>
                      </c:pt>
                      <c:pt idx="3">
                        <c:v>3832.7280000000001</c:v>
                      </c:pt>
                      <c:pt idx="4">
                        <c:v>3868.1229999999996</c:v>
                      </c:pt>
                      <c:pt idx="5">
                        <c:v>4033.1660000000002</c:v>
                      </c:pt>
                      <c:pt idx="6">
                        <c:v>2844.3919999999998</c:v>
                      </c:pt>
                      <c:pt idx="7">
                        <c:v>2692.9679999999998</c:v>
                      </c:pt>
                      <c:pt idx="8">
                        <c:v>2309.6659999999997</c:v>
                      </c:pt>
                      <c:pt idx="9">
                        <c:v>1903.934</c:v>
                      </c:pt>
                      <c:pt idx="10">
                        <c:v>1583.268</c:v>
                      </c:pt>
                      <c:pt idx="11">
                        <c:v>1974.855</c:v>
                      </c:pt>
                    </c:numCache>
                  </c:numRef>
                </c:val>
                <c:extLst xmlns:c15="http://schemas.microsoft.com/office/drawing/2012/chart">
                  <c:ext xmlns:c16="http://schemas.microsoft.com/office/drawing/2014/chart" uri="{C3380CC4-5D6E-409C-BE32-E72D297353CC}">
                    <c16:uniqueId val="{00000006-359C-46DD-8E56-BCDAE587FFD5}"/>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'0201190'!$I$6:$I$7</c15:sqref>
                        </c15:formulaRef>
                      </c:ext>
                    </c:extLst>
                    <c:strCache>
                      <c:ptCount val="2"/>
                      <c:pt idx="0">
                        <c:v>Sonstiges Getreide</c:v>
                      </c:pt>
                      <c:pt idx="1">
                        <c:v>2024/2025</c:v>
                      </c:pt>
                    </c:strCache>
                  </c:strRef>
                </c:tx>
                <c:spPr>
                  <a:solidFill>
                    <a:schemeClr val="accent2">
                      <a:lumMod val="60000"/>
                    </a:schemeClr>
                  </a:solidFill>
                  <a:ln>
                    <a:noFill/>
                  </a:ln>
                  <a:effectLst/>
                </c:spPr>
                <c:invertIfNegative val="0"/>
                <c:cat>
                  <c:strRef>
                    <c:extLst xmlns:c15="http://schemas.microsoft.com/office/drawing/2012/chart">
                      <c:ext xmlns:c15="http://schemas.microsoft.com/office/drawing/2012/chart" uri="{02D57815-91ED-43cb-92C2-25804820EDAC}">
                        <c15:formulaRef>
                          <c15:sqref>'0201190'!$A$8:$A$19</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xmlns:c15="http://schemas.microsoft.com/office/drawing/2012/chart">
                      <c:ext xmlns:c15="http://schemas.microsoft.com/office/drawing/2012/chart" uri="{02D57815-91ED-43cb-92C2-25804820EDAC}">
                        <c15:formulaRef>
                          <c15:sqref>'0201190'!$I$8:$I$19</c15:sqref>
                        </c15:formulaRef>
                      </c:ext>
                    </c:extLst>
                    <c:numCache>
                      <c:formatCode>?\ ??0.0</c:formatCode>
                      <c:ptCount val="12"/>
                      <c:pt idx="0">
                        <c:v>3700.7080000000001</c:v>
                      </c:pt>
                      <c:pt idx="1">
                        <c:v>3906.3900000000003</c:v>
                      </c:pt>
                      <c:pt idx="2">
                        <c:v>3757.0960000000005</c:v>
                      </c:pt>
                      <c:pt idx="3">
                        <c:v>4118.9429999999993</c:v>
                      </c:pt>
                      <c:pt idx="4">
                        <c:v>4112.8279999999995</c:v>
                      </c:pt>
                    </c:numCache>
                  </c:numRef>
                </c:val>
                <c:extLst xmlns:c15="http://schemas.microsoft.com/office/drawing/2012/chart">
                  <c:ext xmlns:c16="http://schemas.microsoft.com/office/drawing/2014/chart" uri="{C3380CC4-5D6E-409C-BE32-E72D297353CC}">
                    <c16:uniqueId val="{00000007-359C-46DD-8E56-BCDAE587FFD5}"/>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'0201190'!$J$6:$J$7</c15:sqref>
                        </c15:formulaRef>
                      </c:ext>
                    </c:extLst>
                    <c:strCache>
                      <c:ptCount val="2"/>
                      <c:pt idx="0">
                        <c:v>Getreide insgesamt</c:v>
                      </c:pt>
                      <c:pt idx="1">
                        <c:v>2023/2024</c:v>
                      </c:pt>
                    </c:strCache>
                  </c:strRef>
                </c:tx>
                <c:spPr>
                  <a:solidFill>
                    <a:schemeClr val="accent3">
                      <a:lumMod val="60000"/>
                    </a:schemeClr>
                  </a:solidFill>
                  <a:ln>
                    <a:noFill/>
                  </a:ln>
                  <a:effectLst/>
                </c:spPr>
                <c:invertIfNegative val="0"/>
                <c:cat>
                  <c:strRef>
                    <c:extLst xmlns:c15="http://schemas.microsoft.com/office/drawing/2012/chart">
                      <c:ext xmlns:c15="http://schemas.microsoft.com/office/drawing/2012/chart" uri="{02D57815-91ED-43cb-92C2-25804820EDAC}">
                        <c15:formulaRef>
                          <c15:sqref>'0201190'!$A$8:$A$19</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xmlns:c15="http://schemas.microsoft.com/office/drawing/2012/chart">
                      <c:ext xmlns:c15="http://schemas.microsoft.com/office/drawing/2012/chart" uri="{02D57815-91ED-43cb-92C2-25804820EDAC}">
                        <c15:formulaRef>
                          <c15:sqref>'0201190'!$J$8:$J$19</c15:sqref>
                        </c15:formulaRef>
                      </c:ext>
                    </c:extLst>
                    <c:numCache>
                      <c:formatCode>?\ ??0.0</c:formatCode>
                      <c:ptCount val="12"/>
                      <c:pt idx="0">
                        <c:v>7351.6518220000007</c:v>
                      </c:pt>
                      <c:pt idx="1">
                        <c:v>11781.675111</c:v>
                      </c:pt>
                      <c:pt idx="2">
                        <c:v>10539.7788652</c:v>
                      </c:pt>
                      <c:pt idx="3">
                        <c:v>10209.291686999999</c:v>
                      </c:pt>
                      <c:pt idx="4">
                        <c:v>10083.856924600001</c:v>
                      </c:pt>
                      <c:pt idx="5">
                        <c:v>10742.099772000001</c:v>
                      </c:pt>
                      <c:pt idx="6">
                        <c:v>7647.0303266000001</c:v>
                      </c:pt>
                      <c:pt idx="7">
                        <c:v>7451.5068572</c:v>
                      </c:pt>
                      <c:pt idx="8">
                        <c:v>6706.527877999999</c:v>
                      </c:pt>
                      <c:pt idx="9">
                        <c:v>5730.094298</c:v>
                      </c:pt>
                      <c:pt idx="10">
                        <c:v>4964.4710725999994</c:v>
                      </c:pt>
                      <c:pt idx="11">
                        <c:v>6072.1501203999997</c:v>
                      </c:pt>
                    </c:numCache>
                  </c:numRef>
                </c:val>
                <c:extLst xmlns:c15="http://schemas.microsoft.com/office/drawing/2012/chart">
                  <c:ext xmlns:c16="http://schemas.microsoft.com/office/drawing/2014/chart" uri="{C3380CC4-5D6E-409C-BE32-E72D297353CC}">
                    <c16:uniqueId val="{00000008-359C-46DD-8E56-BCDAE587FFD5}"/>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'0201190'!$K$6:$K$7</c15:sqref>
                        </c15:formulaRef>
                      </c:ext>
                    </c:extLst>
                    <c:strCache>
                      <c:ptCount val="2"/>
                      <c:pt idx="0">
                        <c:v>Getreide insgesamt</c:v>
                      </c:pt>
                      <c:pt idx="1">
                        <c:v>2024/2025</c:v>
                      </c:pt>
                    </c:strCache>
                  </c:strRef>
                </c:tx>
                <c:spPr>
                  <a:solidFill>
                    <a:schemeClr val="accent4">
                      <a:lumMod val="60000"/>
                    </a:schemeClr>
                  </a:solidFill>
                  <a:ln>
                    <a:noFill/>
                  </a:ln>
                  <a:effectLst/>
                </c:spPr>
                <c:invertIfNegative val="0"/>
                <c:cat>
                  <c:strRef>
                    <c:extLst xmlns:c15="http://schemas.microsoft.com/office/drawing/2012/chart">
                      <c:ext xmlns:c15="http://schemas.microsoft.com/office/drawing/2012/chart" uri="{02D57815-91ED-43cb-92C2-25804820EDAC}">
                        <c15:formulaRef>
                          <c15:sqref>'0201190'!$A$8:$A$19</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xmlns:c15="http://schemas.microsoft.com/office/drawing/2012/chart">
                      <c:ext xmlns:c15="http://schemas.microsoft.com/office/drawing/2012/chart" uri="{02D57815-91ED-43cb-92C2-25804820EDAC}">
                        <c15:formulaRef>
                          <c15:sqref>'0201190'!$K$8:$K$19</c15:sqref>
                        </c15:formulaRef>
                      </c:ext>
                    </c:extLst>
                    <c:numCache>
                      <c:formatCode>?\ ??0.0</c:formatCode>
                      <c:ptCount val="12"/>
                      <c:pt idx="0">
                        <c:v>7876.5092984000003</c:v>
                      </c:pt>
                      <c:pt idx="1">
                        <c:v>10400.4405668</c:v>
                      </c:pt>
                      <c:pt idx="2">
                        <c:v>10109.282353000001</c:v>
                      </c:pt>
                      <c:pt idx="3">
                        <c:v>10198.575802399999</c:v>
                      </c:pt>
                      <c:pt idx="4">
                        <c:v>9736.9829910000008</c:v>
                      </c:pt>
                    </c:numCache>
                  </c:numRef>
                </c:val>
                <c:extLst xmlns:c15="http://schemas.microsoft.com/office/drawing/2012/chart">
                  <c:ext xmlns:c16="http://schemas.microsoft.com/office/drawing/2014/chart" uri="{C3380CC4-5D6E-409C-BE32-E72D297353CC}">
                    <c16:uniqueId val="{00000009-359C-46DD-8E56-BCDAE587FFD5}"/>
                  </c:ext>
                </c:extLst>
              </c15:ser>
            </c15:filteredBarSeries>
          </c:ext>
        </c:extLst>
      </c:barChart>
      <c:catAx>
        <c:axId val="41785392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417848672"/>
        <c:crosses val="autoZero"/>
        <c:auto val="1"/>
        <c:lblAlgn val="ctr"/>
        <c:lblOffset val="100"/>
        <c:noMultiLvlLbl val="0"/>
      </c:catAx>
      <c:valAx>
        <c:axId val="417848672"/>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417853920"/>
        <c:crosses val="autoZero"/>
        <c:crossBetween val="between"/>
      </c:valAx>
      <c:spPr>
        <a:noFill/>
        <a:ln>
          <a:noFill/>
        </a:ln>
        <a:effectLst/>
      </c:spPr>
    </c:plotArea>
    <c:legend>
      <c:legendPos val="b"/>
      <c:layout>
        <c:manualLayout>
          <c:xMode val="edge"/>
          <c:yMode val="edge"/>
          <c:x val="6.1693016627404312E-2"/>
          <c:y val="0.88540401520246614"/>
          <c:w val="0.75213753959109986"/>
          <c:h val="8.4052320033697184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840" b="1" i="0" u="none" strike="noStrike" kern="1200" spc="0" baseline="0">
                <a:solidFill>
                  <a:schemeClr val="tx1">
                    <a:lumMod val="65000"/>
                    <a:lumOff val="35000"/>
                  </a:schemeClr>
                </a:solidFill>
                <a:latin typeface="+mn-lt"/>
                <a:ea typeface="+mn-ea"/>
                <a:cs typeface="+mn-cs"/>
              </a:defRPr>
            </a:pPr>
            <a:r>
              <a:rPr lang="de-DE" b="1"/>
              <a:t>Anlieferung ökologischer/biologischer Kuhmilch von deutschen</a:t>
            </a:r>
            <a:r>
              <a:rPr lang="de-DE" b="1" baseline="0"/>
              <a:t> Erzeugern</a:t>
            </a:r>
          </a:p>
        </c:rich>
      </c:tx>
      <c:layout>
        <c:manualLayout>
          <c:xMode val="edge"/>
          <c:yMode val="edge"/>
          <c:x val="0.17710033423549232"/>
          <c:y val="0"/>
        </c:manualLayout>
      </c:layout>
      <c:overlay val="0"/>
      <c:spPr>
        <a:noFill/>
        <a:ln>
          <a:noFill/>
        </a:ln>
        <a:effectLst/>
      </c:spPr>
      <c:txPr>
        <a:bodyPr rot="0" spcFirstLastPara="1" vertOverflow="ellipsis" vert="horz" wrap="square" anchor="ctr" anchorCtr="1"/>
        <a:lstStyle/>
        <a:p>
          <a:pPr>
            <a:defRPr sz="840" b="1"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14971380282431"/>
          <c:y val="0.15788733489021056"/>
          <c:w val="0.7856594957000228"/>
          <c:h val="0.73508058077798699"/>
        </c:manualLayout>
      </c:layout>
      <c:barChart>
        <c:barDir val="col"/>
        <c:grouping val="clustered"/>
        <c:varyColors val="0"/>
        <c:ser>
          <c:idx val="0"/>
          <c:order val="0"/>
          <c:tx>
            <c:strRef>
              <c:f>'0204040'!$A$128:$A$128</c:f>
              <c:strCache>
                <c:ptCount val="1"/>
                <c:pt idx="0">
                  <c:v>2023</c:v>
                </c:pt>
              </c:strCache>
            </c:strRef>
          </c:tx>
          <c:spPr>
            <a:solidFill>
              <a:srgbClr val="92D050"/>
            </a:solidFill>
            <a:ln>
              <a:solidFill>
                <a:srgbClr val="92D050"/>
              </a:solidFill>
            </a:ln>
            <a:effectLst/>
          </c:spPr>
          <c:invertIfNegative val="0"/>
          <c:cat>
            <c:strRef>
              <c:f>'0204040'!$B$6:$M$7</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'0204040'!$B$128:$M$128</c:f>
              <c:numCache>
                <c:formatCode>?\ ??0\ 000</c:formatCode>
                <c:ptCount val="12"/>
                <c:pt idx="0">
                  <c:v>116779.32999999999</c:v>
                </c:pt>
                <c:pt idx="1">
                  <c:v>107594.545</c:v>
                </c:pt>
                <c:pt idx="2">
                  <c:v>121212.435</c:v>
                </c:pt>
                <c:pt idx="3">
                  <c:v>120208.989</c:v>
                </c:pt>
                <c:pt idx="4">
                  <c:v>128253.71100000002</c:v>
                </c:pt>
                <c:pt idx="5">
                  <c:v>117942.851</c:v>
                </c:pt>
                <c:pt idx="6">
                  <c:v>118612.122</c:v>
                </c:pt>
                <c:pt idx="7">
                  <c:v>115248.086</c:v>
                </c:pt>
                <c:pt idx="8">
                  <c:v>109871.811</c:v>
                </c:pt>
                <c:pt idx="9">
                  <c:v>111178.90300000001</c:v>
                </c:pt>
                <c:pt idx="10">
                  <c:v>103910.08899999999</c:v>
                </c:pt>
                <c:pt idx="11">
                  <c:v>111419.496</c:v>
                </c:pt>
              </c:numCache>
            </c:numRef>
          </c:val>
          <c:extLst>
            <c:ext xmlns:c16="http://schemas.microsoft.com/office/drawing/2014/chart" uri="{C3380CC4-5D6E-409C-BE32-E72D297353CC}">
              <c16:uniqueId val="{00000000-FE31-47D7-B0A8-B278F0091CE9}"/>
            </c:ext>
          </c:extLst>
        </c:ser>
        <c:ser>
          <c:idx val="1"/>
          <c:order val="1"/>
          <c:tx>
            <c:strRef>
              <c:f>'0204040'!$A$129:$A$129</c:f>
              <c:strCache>
                <c:ptCount val="1"/>
                <c:pt idx="0">
                  <c:v>2024</c:v>
                </c:pt>
              </c:strCache>
            </c:strRef>
          </c:tx>
          <c:spPr>
            <a:solidFill>
              <a:srgbClr val="00B050"/>
            </a:solidFill>
            <a:ln>
              <a:solidFill>
                <a:srgbClr val="00B050"/>
              </a:solidFill>
            </a:ln>
            <a:effectLst/>
          </c:spPr>
          <c:invertIfNegative val="0"/>
          <c:cat>
            <c:strRef>
              <c:f>'0204040'!$B$6:$M$7</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'0204040'!$B$129:$M$129</c:f>
              <c:numCache>
                <c:formatCode>?\ ??0\ 000</c:formatCode>
                <c:ptCount val="12"/>
                <c:pt idx="0">
                  <c:v>116227.87299999999</c:v>
                </c:pt>
                <c:pt idx="1">
                  <c:v>113176.246</c:v>
                </c:pt>
                <c:pt idx="2">
                  <c:v>123348.183</c:v>
                </c:pt>
                <c:pt idx="3">
                  <c:v>123612.038</c:v>
                </c:pt>
                <c:pt idx="4">
                  <c:v>131369.34599999999</c:v>
                </c:pt>
                <c:pt idx="5">
                  <c:v>121823.178</c:v>
                </c:pt>
                <c:pt idx="6">
                  <c:v>122005.28199999999</c:v>
                </c:pt>
                <c:pt idx="7">
                  <c:v>117673.05900000001</c:v>
                </c:pt>
                <c:pt idx="8">
                  <c:v>110330.28100000002</c:v>
                </c:pt>
                <c:pt idx="9">
                  <c:v>110791.16</c:v>
                </c:pt>
                <c:pt idx="10">
                  <c:v>105122.394</c:v>
                </c:pt>
                <c:pt idx="11">
                  <c:v>0</c:v>
                </c:pt>
              </c:numCache>
            </c:numRef>
          </c:val>
          <c:extLst>
            <c:ext xmlns:c16="http://schemas.microsoft.com/office/drawing/2014/chart" uri="{C3380CC4-5D6E-409C-BE32-E72D297353CC}">
              <c16:uniqueId val="{00000001-FE31-47D7-B0A8-B278F0091CE9}"/>
            </c:ext>
          </c:extLst>
        </c:ser>
        <c:dLbls>
          <c:showLegendKey val="0"/>
          <c:showVal val="0"/>
          <c:showCatName val="0"/>
          <c:showSerName val="0"/>
          <c:showPercent val="0"/>
          <c:showBubbleSize val="0"/>
        </c:dLbls>
        <c:gapWidth val="150"/>
        <c:axId val="359820184"/>
        <c:axId val="359819200"/>
      </c:barChart>
      <c:catAx>
        <c:axId val="359820184"/>
        <c:scaling>
          <c:orientation val="minMax"/>
        </c:scaling>
        <c:delete val="0"/>
        <c:axPos val="b"/>
        <c:numFmt formatCode="General" sourceLinked="1"/>
        <c:majorTickMark val="cross"/>
        <c:minorTickMark val="none"/>
        <c:tickLblPos val="nextTo"/>
        <c:spPr>
          <a:noFill/>
          <a:ln w="9525" cap="flat" cmpd="sng" algn="ctr">
            <a:no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crossAx val="359819200"/>
        <c:crosses val="autoZero"/>
        <c:auto val="1"/>
        <c:lblAlgn val="ctr"/>
        <c:lblOffset val="100"/>
        <c:noMultiLvlLbl val="0"/>
      </c:catAx>
      <c:valAx>
        <c:axId val="3598192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700" b="0" i="0" u="none" strike="noStrike" kern="1200" baseline="0">
                    <a:solidFill>
                      <a:schemeClr val="tx1">
                        <a:lumMod val="65000"/>
                        <a:lumOff val="35000"/>
                      </a:schemeClr>
                    </a:solidFill>
                    <a:latin typeface="+mn-lt"/>
                    <a:ea typeface="+mn-ea"/>
                    <a:cs typeface="+mn-cs"/>
                  </a:defRPr>
                </a:pPr>
                <a:r>
                  <a:rPr lang="de-DE"/>
                  <a:t>Angaben</a:t>
                </a:r>
                <a:r>
                  <a:rPr lang="de-DE" baseline="0"/>
                  <a:t> in Tonnen</a:t>
                </a:r>
                <a:endParaRPr lang="de-DE"/>
              </a:p>
            </c:rich>
          </c:tx>
          <c:layout>
            <c:manualLayout>
              <c:xMode val="edge"/>
              <c:yMode val="edge"/>
              <c:x val="3.806233062801455E-3"/>
              <c:y val="8.2336140611707891E-3"/>
            </c:manualLayout>
          </c:layout>
          <c:overlay val="0"/>
          <c:spPr>
            <a:noFill/>
            <a:ln>
              <a:noFill/>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title>
        <c:numFmt formatCode="#,##0" sourceLinked="0"/>
        <c:majorTickMark val="cross"/>
        <c:minorTickMark val="cross"/>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crossAx val="359820184"/>
        <c:crosses val="autoZero"/>
        <c:crossBetween val="between"/>
      </c:valAx>
      <c:spPr>
        <a:noFill/>
        <a:ln>
          <a:noFill/>
        </a:ln>
        <a:effectLst/>
      </c:spPr>
    </c:plotArea>
    <c:legend>
      <c:legendPos val="b"/>
      <c:layout>
        <c:manualLayout>
          <c:xMode val="edge"/>
          <c:yMode val="edge"/>
          <c:x val="0.66721521270115725"/>
          <c:y val="0.15758694380969804"/>
          <c:w val="0.29362304810676909"/>
          <c:h val="9.7089765538010589E-2"/>
        </c:manualLayout>
      </c:layout>
      <c:overlay val="0"/>
      <c:spPr>
        <a:noFill/>
        <a:ln>
          <a:noFill/>
        </a:ln>
        <a:effectLst/>
      </c:spPr>
      <c:txPr>
        <a:bodyPr rot="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700"/>
      </a:pPr>
      <a:endParaRPr lang="de-DE"/>
    </a:p>
  </c:txPr>
  <c:printSettings>
    <c:headerFooter/>
    <c:pageMargins b="0.78740157499999996" l="0.7" r="0.7" t="0.78740157499999996"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image" Target="../media/image3.png"/><Relationship Id="rId1" Type="http://schemas.openxmlformats.org/officeDocument/2006/relationships/image" Target="../media/image2.png"/></Relationships>
</file>

<file path=xl/drawings/_rels/drawing14.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image" Target="../media/image3.png"/><Relationship Id="rId1" Type="http://schemas.openxmlformats.org/officeDocument/2006/relationships/image" Target="../media/image2.png"/></Relationships>
</file>

<file path=xl/drawings/_rels/drawing15.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image" Target="../media/image3.png"/><Relationship Id="rId1" Type="http://schemas.openxmlformats.org/officeDocument/2006/relationships/image" Target="../media/image2.png"/></Relationships>
</file>

<file path=xl/drawings/_rels/drawing16.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image" Target="../media/image3.png"/><Relationship Id="rId1" Type="http://schemas.openxmlformats.org/officeDocument/2006/relationships/image" Target="../media/image2.png"/></Relationships>
</file>

<file path=xl/drawings/_rels/drawing17.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image" Target="../media/image3.png"/><Relationship Id="rId1" Type="http://schemas.openxmlformats.org/officeDocument/2006/relationships/image" Target="../media/image2.png"/></Relationships>
</file>

<file path=xl/drawings/_rels/drawing18.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image" Target="../media/image3.png"/><Relationship Id="rId1" Type="http://schemas.openxmlformats.org/officeDocument/2006/relationships/image" Target="../media/image2.png"/></Relationships>
</file>

<file path=xl/drawings/_rels/drawing19.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image" Target="../media/image3.png"/><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8" Type="http://schemas.openxmlformats.org/officeDocument/2006/relationships/image" Target="../media/image4.jpeg"/><Relationship Id="rId3" Type="http://schemas.openxmlformats.org/officeDocument/2006/relationships/chart" Target="../charts/chart3.xml"/><Relationship Id="rId7" Type="http://schemas.openxmlformats.org/officeDocument/2006/relationships/image" Target="../media/image3.png"/><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image" Target="../media/image2.png"/><Relationship Id="rId5" Type="http://schemas.openxmlformats.org/officeDocument/2006/relationships/chart" Target="../charts/chart5.xml"/><Relationship Id="rId4" Type="http://schemas.openxmlformats.org/officeDocument/2006/relationships/chart" Target="../charts/chart4.xml"/></Relationships>
</file>

<file path=xl/drawings/_rels/drawing20.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image" Target="../media/image3.png"/><Relationship Id="rId1" Type="http://schemas.openxmlformats.org/officeDocument/2006/relationships/image" Target="../media/image2.png"/></Relationships>
</file>

<file path=xl/drawings/_rels/drawing21.xml.rels><?xml version="1.0" encoding="UTF-8" standalone="yes"?>
<Relationships xmlns="http://schemas.openxmlformats.org/package/2006/relationships"><Relationship Id="rId8" Type="http://schemas.openxmlformats.org/officeDocument/2006/relationships/image" Target="../media/image2.png"/><Relationship Id="rId3" Type="http://schemas.openxmlformats.org/officeDocument/2006/relationships/chart" Target="../charts/chart11.xml"/><Relationship Id="rId7" Type="http://schemas.openxmlformats.org/officeDocument/2006/relationships/chart" Target="../charts/chart15.xml"/><Relationship Id="rId2" Type="http://schemas.openxmlformats.org/officeDocument/2006/relationships/chart" Target="../charts/chart10.xml"/><Relationship Id="rId1" Type="http://schemas.openxmlformats.org/officeDocument/2006/relationships/chart" Target="../charts/chart9.xml"/><Relationship Id="rId6" Type="http://schemas.openxmlformats.org/officeDocument/2006/relationships/chart" Target="../charts/chart14.xml"/><Relationship Id="rId5" Type="http://schemas.openxmlformats.org/officeDocument/2006/relationships/chart" Target="../charts/chart13.xml"/><Relationship Id="rId10" Type="http://schemas.openxmlformats.org/officeDocument/2006/relationships/image" Target="../media/image4.jpeg"/><Relationship Id="rId4" Type="http://schemas.openxmlformats.org/officeDocument/2006/relationships/chart" Target="../charts/chart12.xml"/><Relationship Id="rId9" Type="http://schemas.openxmlformats.org/officeDocument/2006/relationships/image" Target="../media/image3.png"/></Relationships>
</file>

<file path=xl/drawings/_rels/drawing2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chart" Target="../charts/chart16.xml"/><Relationship Id="rId4" Type="http://schemas.openxmlformats.org/officeDocument/2006/relationships/image" Target="../media/image4.jpeg"/></Relationships>
</file>

<file path=xl/drawings/_rels/drawing23.xml.rels><?xml version="1.0" encoding="UTF-8" standalone="yes"?>
<Relationships xmlns="http://schemas.openxmlformats.org/package/2006/relationships"><Relationship Id="rId3" Type="http://schemas.openxmlformats.org/officeDocument/2006/relationships/chart" Target="../charts/chart19.xml"/><Relationship Id="rId2" Type="http://schemas.openxmlformats.org/officeDocument/2006/relationships/chart" Target="../charts/chart18.xml"/><Relationship Id="rId1" Type="http://schemas.openxmlformats.org/officeDocument/2006/relationships/chart" Target="../charts/chart17.xml"/><Relationship Id="rId6" Type="http://schemas.openxmlformats.org/officeDocument/2006/relationships/image" Target="../media/image4.jpeg"/><Relationship Id="rId5" Type="http://schemas.openxmlformats.org/officeDocument/2006/relationships/image" Target="../media/image3.png"/><Relationship Id="rId4" Type="http://schemas.openxmlformats.org/officeDocument/2006/relationships/image" Target="../media/image2.png"/></Relationships>
</file>

<file path=xl/drawings/_rels/drawing27.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image" Target="../media/image3.png"/><Relationship Id="rId1" Type="http://schemas.openxmlformats.org/officeDocument/2006/relationships/image" Target="../media/image2.png"/></Relationships>
</file>

<file path=xl/drawings/_rels/drawing28.xml.rels><?xml version="1.0" encoding="UTF-8" standalone="yes"?>
<Relationships xmlns="http://schemas.openxmlformats.org/package/2006/relationships"><Relationship Id="rId8" Type="http://schemas.openxmlformats.org/officeDocument/2006/relationships/chart" Target="../charts/chart27.xml"/><Relationship Id="rId3" Type="http://schemas.openxmlformats.org/officeDocument/2006/relationships/chart" Target="../charts/chart22.xml"/><Relationship Id="rId7" Type="http://schemas.openxmlformats.org/officeDocument/2006/relationships/chart" Target="../charts/chart26.xml"/><Relationship Id="rId2" Type="http://schemas.openxmlformats.org/officeDocument/2006/relationships/chart" Target="../charts/chart21.xml"/><Relationship Id="rId1" Type="http://schemas.openxmlformats.org/officeDocument/2006/relationships/chart" Target="../charts/chart20.xml"/><Relationship Id="rId6" Type="http://schemas.openxmlformats.org/officeDocument/2006/relationships/chart" Target="../charts/chart25.xml"/><Relationship Id="rId11" Type="http://schemas.openxmlformats.org/officeDocument/2006/relationships/image" Target="../media/image4.jpeg"/><Relationship Id="rId5" Type="http://schemas.openxmlformats.org/officeDocument/2006/relationships/chart" Target="../charts/chart24.xml"/><Relationship Id="rId10" Type="http://schemas.openxmlformats.org/officeDocument/2006/relationships/image" Target="../media/image3.png"/><Relationship Id="rId4" Type="http://schemas.openxmlformats.org/officeDocument/2006/relationships/chart" Target="../charts/chart23.xml"/><Relationship Id="rId9" Type="http://schemas.openxmlformats.org/officeDocument/2006/relationships/image" Target="../media/image2.png"/></Relationships>
</file>

<file path=xl/drawings/_rels/drawing37.xml.rels><?xml version="1.0" encoding="UTF-8" standalone="yes"?>
<Relationships xmlns="http://schemas.openxmlformats.org/package/2006/relationships"><Relationship Id="rId3" Type="http://schemas.openxmlformats.org/officeDocument/2006/relationships/image" Target="../media/image5.jpeg"/><Relationship Id="rId2" Type="http://schemas.openxmlformats.org/officeDocument/2006/relationships/image" Target="../media/image3.png"/><Relationship Id="rId1" Type="http://schemas.openxmlformats.org/officeDocument/2006/relationships/image" Target="../media/image2.png"/></Relationships>
</file>

<file path=xl/drawings/_rels/drawing38.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image" Target="../media/image3.png"/><Relationship Id="rId1" Type="http://schemas.openxmlformats.org/officeDocument/2006/relationships/image" Target="../media/image2.png"/></Relationships>
</file>

<file path=xl/drawings/_rels/drawing39.xml.rels><?xml version="1.0" encoding="UTF-8" standalone="yes"?>
<Relationships xmlns="http://schemas.openxmlformats.org/package/2006/relationships"><Relationship Id="rId2" Type="http://schemas.openxmlformats.org/officeDocument/2006/relationships/chart" Target="../charts/chart29.xml"/><Relationship Id="rId1" Type="http://schemas.openxmlformats.org/officeDocument/2006/relationships/chart" Target="../charts/chart28.xml"/></Relationships>
</file>

<file path=xl/drawings/_rels/drawing42.xml.rels><?xml version="1.0" encoding="UTF-8" standalone="yes"?>
<Relationships xmlns="http://schemas.openxmlformats.org/package/2006/relationships"><Relationship Id="rId8" Type="http://schemas.openxmlformats.org/officeDocument/2006/relationships/chart" Target="../charts/chart34.xml"/><Relationship Id="rId13" Type="http://schemas.openxmlformats.org/officeDocument/2006/relationships/chart" Target="../charts/chart39.xml"/><Relationship Id="rId3" Type="http://schemas.openxmlformats.org/officeDocument/2006/relationships/image" Target="../media/image3.png"/><Relationship Id="rId7" Type="http://schemas.openxmlformats.org/officeDocument/2006/relationships/chart" Target="../charts/chart33.xml"/><Relationship Id="rId12" Type="http://schemas.openxmlformats.org/officeDocument/2006/relationships/chart" Target="../charts/chart38.xml"/><Relationship Id="rId17" Type="http://schemas.openxmlformats.org/officeDocument/2006/relationships/chart" Target="../charts/chart43.xml"/><Relationship Id="rId2" Type="http://schemas.openxmlformats.org/officeDocument/2006/relationships/image" Target="../media/image2.png"/><Relationship Id="rId16" Type="http://schemas.openxmlformats.org/officeDocument/2006/relationships/chart" Target="../charts/chart42.xml"/><Relationship Id="rId1" Type="http://schemas.openxmlformats.org/officeDocument/2006/relationships/chart" Target="../charts/chart30.xml"/><Relationship Id="rId6" Type="http://schemas.openxmlformats.org/officeDocument/2006/relationships/chart" Target="../charts/chart32.xml"/><Relationship Id="rId11" Type="http://schemas.openxmlformats.org/officeDocument/2006/relationships/chart" Target="../charts/chart37.xml"/><Relationship Id="rId5" Type="http://schemas.openxmlformats.org/officeDocument/2006/relationships/chart" Target="../charts/chart31.xml"/><Relationship Id="rId15" Type="http://schemas.openxmlformats.org/officeDocument/2006/relationships/chart" Target="../charts/chart41.xml"/><Relationship Id="rId10" Type="http://schemas.openxmlformats.org/officeDocument/2006/relationships/chart" Target="../charts/chart36.xml"/><Relationship Id="rId4" Type="http://schemas.openxmlformats.org/officeDocument/2006/relationships/image" Target="../media/image4.jpeg"/><Relationship Id="rId9" Type="http://schemas.openxmlformats.org/officeDocument/2006/relationships/chart" Target="../charts/chart35.xml"/><Relationship Id="rId14" Type="http://schemas.openxmlformats.org/officeDocument/2006/relationships/chart" Target="../charts/chart40.xml"/></Relationships>
</file>

<file path=xl/drawings/_rels/drawing57.xml.rels><?xml version="1.0" encoding="UTF-8" standalone="yes"?>
<Relationships xmlns="http://schemas.openxmlformats.org/package/2006/relationships"><Relationship Id="rId8" Type="http://schemas.openxmlformats.org/officeDocument/2006/relationships/chart" Target="../charts/chart48.xml"/><Relationship Id="rId3" Type="http://schemas.openxmlformats.org/officeDocument/2006/relationships/image" Target="../media/image3.png"/><Relationship Id="rId7" Type="http://schemas.openxmlformats.org/officeDocument/2006/relationships/chart" Target="../charts/chart47.xml"/><Relationship Id="rId12" Type="http://schemas.openxmlformats.org/officeDocument/2006/relationships/chart" Target="../charts/chart52.xml"/><Relationship Id="rId2" Type="http://schemas.openxmlformats.org/officeDocument/2006/relationships/image" Target="../media/image2.png"/><Relationship Id="rId1" Type="http://schemas.openxmlformats.org/officeDocument/2006/relationships/chart" Target="../charts/chart44.xml"/><Relationship Id="rId6" Type="http://schemas.openxmlformats.org/officeDocument/2006/relationships/chart" Target="../charts/chart46.xml"/><Relationship Id="rId11" Type="http://schemas.openxmlformats.org/officeDocument/2006/relationships/chart" Target="../charts/chart51.xml"/><Relationship Id="rId5" Type="http://schemas.openxmlformats.org/officeDocument/2006/relationships/chart" Target="../charts/chart45.xml"/><Relationship Id="rId10" Type="http://schemas.openxmlformats.org/officeDocument/2006/relationships/chart" Target="../charts/chart50.xml"/><Relationship Id="rId4" Type="http://schemas.openxmlformats.org/officeDocument/2006/relationships/image" Target="../media/image4.jpeg"/><Relationship Id="rId9" Type="http://schemas.openxmlformats.org/officeDocument/2006/relationships/chart" Target="../charts/chart49.xml"/></Relationships>
</file>

<file path=xl/drawings/_rels/drawing67.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chart" Target="../charts/chart53.xml"/><Relationship Id="rId4" Type="http://schemas.openxmlformats.org/officeDocument/2006/relationships/image" Target="../media/image4.jpeg"/></Relationships>
</file>

<file path=xl/drawings/_rels/drawing69.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chart" Target="../charts/chart54.xml"/><Relationship Id="rId4" Type="http://schemas.openxmlformats.org/officeDocument/2006/relationships/image" Target="../media/image4.jpeg"/></Relationships>
</file>

<file path=xl/drawings/_rels/drawing8.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image" Target="../media/image3.png"/><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chart" Target="../charts/chart8.xml"/><Relationship Id="rId5" Type="http://schemas.openxmlformats.org/officeDocument/2006/relationships/chart" Target="../charts/chart7.xml"/><Relationship Id="rId4" Type="http://schemas.openxmlformats.org/officeDocument/2006/relationships/chart" Target="../charts/chart6.xml"/></Relationships>
</file>

<file path=xl/drawings/drawing1.xml><?xml version="1.0" encoding="utf-8"?>
<xdr:wsDr xmlns:xdr="http://schemas.openxmlformats.org/drawingml/2006/spreadsheetDrawing" xmlns:a="http://schemas.openxmlformats.org/drawingml/2006/main">
  <xdr:twoCellAnchor>
    <xdr:from>
      <xdr:col>0</xdr:col>
      <xdr:colOff>5729611</xdr:colOff>
      <xdr:row>1</xdr:row>
      <xdr:rowOff>2198448</xdr:rowOff>
    </xdr:from>
    <xdr:to>
      <xdr:col>0</xdr:col>
      <xdr:colOff>7007082</xdr:colOff>
      <xdr:row>1</xdr:row>
      <xdr:rowOff>2209653</xdr:rowOff>
    </xdr:to>
    <xdr:cxnSp macro="">
      <xdr:nvCxnSpPr>
        <xdr:cNvPr id="4" name="Gerader Verbinder 3"/>
        <xdr:cNvCxnSpPr/>
      </xdr:nvCxnSpPr>
      <xdr:spPr>
        <a:xfrm flipV="1">
          <a:off x="5729611" y="5989398"/>
          <a:ext cx="1277471" cy="11205"/>
        </a:xfrm>
        <a:prstGeom prst="line">
          <a:avLst/>
        </a:prstGeom>
        <a:ln w="762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7713876</xdr:colOff>
      <xdr:row>2</xdr:row>
      <xdr:rowOff>2083867</xdr:rowOff>
    </xdr:from>
    <xdr:to>
      <xdr:col>0</xdr:col>
      <xdr:colOff>8488457</xdr:colOff>
      <xdr:row>2</xdr:row>
      <xdr:rowOff>2850345</xdr:rowOff>
    </xdr:to>
    <xdr:pic>
      <xdr:nvPicPr>
        <xdr:cNvPr id="3" name="Grafik 2" descr="Bundesadler" title="Bundesadle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13876" y="9461412"/>
          <a:ext cx="774581" cy="7664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c:userShapes xmlns:c="http://schemas.openxmlformats.org/drawingml/2006/chart">
  <cdr:relSizeAnchor xmlns:cdr="http://schemas.openxmlformats.org/drawingml/2006/chartDrawing">
    <cdr:from>
      <cdr:x>0.90844</cdr:x>
      <cdr:y>0.90517</cdr:y>
    </cdr:from>
    <cdr:to>
      <cdr:x>1</cdr:x>
      <cdr:y>0.98618</cdr:y>
    </cdr:to>
    <cdr:sp macro="" textlink="">
      <cdr:nvSpPr>
        <cdr:cNvPr id="3" name="Textfeld 1"/>
        <cdr:cNvSpPr txBox="1"/>
      </cdr:nvSpPr>
      <cdr:spPr>
        <a:xfrm xmlns:a="http://schemas.openxmlformats.org/drawingml/2006/main">
          <a:off x="3707421" y="2307981"/>
          <a:ext cx="373673" cy="20655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de-DE" sz="600"/>
            <a:t>BLE(625), BZL</a:t>
          </a:r>
        </a:p>
      </cdr:txBody>
    </cdr:sp>
  </cdr:relSizeAnchor>
</c:userShapes>
</file>

<file path=xl/drawings/drawing11.xml><?xml version="1.0" encoding="utf-8"?>
<c:userShapes xmlns:c="http://schemas.openxmlformats.org/drawingml/2006/chart">
  <cdr:relSizeAnchor xmlns:cdr="http://schemas.openxmlformats.org/drawingml/2006/chartDrawing">
    <cdr:from>
      <cdr:x>0.93826</cdr:x>
      <cdr:y>0.93452</cdr:y>
    </cdr:from>
    <cdr:to>
      <cdr:x>1</cdr:x>
      <cdr:y>0.99782</cdr:y>
    </cdr:to>
    <cdr:sp macro="" textlink="">
      <cdr:nvSpPr>
        <cdr:cNvPr id="2" name="Textfeld 1"/>
        <cdr:cNvSpPr txBox="1"/>
      </cdr:nvSpPr>
      <cdr:spPr>
        <a:xfrm xmlns:a="http://schemas.openxmlformats.org/drawingml/2006/main">
          <a:off x="5121520" y="3450981"/>
          <a:ext cx="337038" cy="233738"/>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de-DE" sz="600"/>
            <a:t>BLE(625),</a:t>
          </a:r>
          <a:r>
            <a:rPr lang="de-DE" sz="600" baseline="0"/>
            <a:t> BZL</a:t>
          </a:r>
          <a:endParaRPr lang="de-DE" sz="600"/>
        </a:p>
      </cdr:txBody>
    </cdr:sp>
  </cdr:relSizeAnchor>
</c:userShapes>
</file>

<file path=xl/drawings/drawing12.xml><?xml version="1.0" encoding="utf-8"?>
<c:userShapes xmlns:c="http://schemas.openxmlformats.org/drawingml/2006/chart">
  <cdr:relSizeAnchor xmlns:cdr="http://schemas.openxmlformats.org/drawingml/2006/chartDrawing">
    <cdr:from>
      <cdr:x>0.90844</cdr:x>
      <cdr:y>0.90517</cdr:y>
    </cdr:from>
    <cdr:to>
      <cdr:x>1</cdr:x>
      <cdr:y>0.98618</cdr:y>
    </cdr:to>
    <cdr:sp macro="" textlink="">
      <cdr:nvSpPr>
        <cdr:cNvPr id="3" name="Textfeld 1"/>
        <cdr:cNvSpPr txBox="1"/>
      </cdr:nvSpPr>
      <cdr:spPr>
        <a:xfrm xmlns:a="http://schemas.openxmlformats.org/drawingml/2006/main">
          <a:off x="3707421" y="2307981"/>
          <a:ext cx="373673" cy="20655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de-DE" sz="600"/>
            <a:t>BLE(625), BZL</a:t>
          </a:r>
        </a:p>
      </cdr:txBody>
    </cdr:sp>
  </cdr:relSizeAnchor>
</c:userShapes>
</file>

<file path=xl/drawings/drawing13.xml><?xml version="1.0" encoding="utf-8"?>
<xdr:wsDr xmlns:xdr="http://schemas.openxmlformats.org/drawingml/2006/spreadsheetDrawing" xmlns:a="http://schemas.openxmlformats.org/drawingml/2006/main">
  <xdr:oneCellAnchor>
    <xdr:from>
      <xdr:col>0</xdr:col>
      <xdr:colOff>0</xdr:colOff>
      <xdr:row>0</xdr:row>
      <xdr:rowOff>0</xdr:rowOff>
    </xdr:from>
    <xdr:ext cx="1326173" cy="815487"/>
    <xdr:pic>
      <xdr:nvPicPr>
        <xdr:cNvPr id="5" name="Grafik 4" descr="Bundesadler mit dem Schriftzug Bundesminisiterium für Ernährung und Landwirtschaft." title="Logo Bundesministerium für Ernährung und Landwirtschaft"/>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326173" cy="8154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1359880</xdr:colOff>
      <xdr:row>0</xdr:row>
      <xdr:rowOff>0</xdr:rowOff>
    </xdr:from>
    <xdr:ext cx="1642503" cy="794785"/>
    <xdr:pic>
      <xdr:nvPicPr>
        <xdr:cNvPr id="6" name="Grafik 5" descr="Bundesadler mit Schriftzug Bundesanstalt für Landwirtschaft und Ernährung" title="Logo: Bundesanstalt für Landwirtschaft und Ernährung"/>
        <xdr:cNvPicPr>
          <a:picLocks noChangeAspect="1"/>
        </xdr:cNvPicPr>
      </xdr:nvPicPr>
      <xdr:blipFill>
        <a:blip xmlns:r="http://schemas.openxmlformats.org/officeDocument/2006/relationships" r:embed="rId2"/>
        <a:stretch>
          <a:fillRect/>
        </a:stretch>
      </xdr:blipFill>
      <xdr:spPr>
        <a:xfrm>
          <a:off x="1359880" y="0"/>
          <a:ext cx="1642503" cy="794785"/>
        </a:xfrm>
        <a:prstGeom prst="rect">
          <a:avLst/>
        </a:prstGeom>
      </xdr:spPr>
    </xdr:pic>
    <xdr:clientData/>
  </xdr:oneCellAnchor>
  <xdr:oneCellAnchor>
    <xdr:from>
      <xdr:col>2</xdr:col>
      <xdr:colOff>401835</xdr:colOff>
      <xdr:row>0</xdr:row>
      <xdr:rowOff>0</xdr:rowOff>
    </xdr:from>
    <xdr:ext cx="1670659" cy="504000"/>
    <xdr:pic>
      <xdr:nvPicPr>
        <xdr:cNvPr id="7" name="Grafik 6" descr="Zierbild mit Schriftzug: Bundesinformationszentrum Landwirtschaft." title="Logo: Bundesinformationszentrum Landwirtschaft"/>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878335" y="0"/>
          <a:ext cx="1670659" cy="504000"/>
        </a:xfrm>
        <a:prstGeom prst="rect">
          <a:avLst/>
        </a:prstGeom>
      </xdr:spPr>
    </xdr:pic>
    <xdr:clientData/>
  </xdr:oneCellAnchor>
</xdr:wsDr>
</file>

<file path=xl/drawings/drawing14.xml><?xml version="1.0" encoding="utf-8"?>
<xdr:wsDr xmlns:xdr="http://schemas.openxmlformats.org/drawingml/2006/spreadsheetDrawing" xmlns:a="http://schemas.openxmlformats.org/drawingml/2006/main">
  <xdr:oneCellAnchor>
    <xdr:from>
      <xdr:col>0</xdr:col>
      <xdr:colOff>0</xdr:colOff>
      <xdr:row>0</xdr:row>
      <xdr:rowOff>0</xdr:rowOff>
    </xdr:from>
    <xdr:ext cx="1326173" cy="815487"/>
    <xdr:pic>
      <xdr:nvPicPr>
        <xdr:cNvPr id="14" name="Grafik 13" descr="Bundesadler mit dem Schriftzug Bundesminisiterium für Ernährung und Landwirtschaft." title="Logo Bundesministerium für Ernährung und Landwirtschaft"/>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326173" cy="8154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64480</xdr:colOff>
      <xdr:row>0</xdr:row>
      <xdr:rowOff>0</xdr:rowOff>
    </xdr:from>
    <xdr:ext cx="1642503" cy="794785"/>
    <xdr:pic>
      <xdr:nvPicPr>
        <xdr:cNvPr id="15" name="Grafik 14" descr="Bundesadler mit Schriftzug Bundesanstalt für Landwirtschaft und Ernährung" title="Logo: Bundesanstalt für Landwirtschaft und Ernährung"/>
        <xdr:cNvPicPr>
          <a:picLocks noChangeAspect="1"/>
        </xdr:cNvPicPr>
      </xdr:nvPicPr>
      <xdr:blipFill>
        <a:blip xmlns:r="http://schemas.openxmlformats.org/officeDocument/2006/relationships" r:embed="rId2"/>
        <a:stretch>
          <a:fillRect/>
        </a:stretch>
      </xdr:blipFill>
      <xdr:spPr>
        <a:xfrm>
          <a:off x="1359880" y="0"/>
          <a:ext cx="1642503" cy="794785"/>
        </a:xfrm>
        <a:prstGeom prst="rect">
          <a:avLst/>
        </a:prstGeom>
      </xdr:spPr>
    </xdr:pic>
    <xdr:clientData/>
  </xdr:oneCellAnchor>
  <xdr:oneCellAnchor>
    <xdr:from>
      <xdr:col>5</xdr:col>
      <xdr:colOff>11310</xdr:colOff>
      <xdr:row>0</xdr:row>
      <xdr:rowOff>0</xdr:rowOff>
    </xdr:from>
    <xdr:ext cx="1670659" cy="504000"/>
    <xdr:pic>
      <xdr:nvPicPr>
        <xdr:cNvPr id="16" name="Grafik 15" descr="Zierbild mit Schriftzug: Bundesinformationszentrum Landwirtschaft." title="Logo: Bundesinformationszentrum Landwirtschaft"/>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878335" y="0"/>
          <a:ext cx="1670659" cy="504000"/>
        </a:xfrm>
        <a:prstGeom prst="rect">
          <a:avLst/>
        </a:prstGeom>
      </xdr:spPr>
    </xdr:pic>
    <xdr:clientData/>
  </xdr:oneCellAnchor>
</xdr:wsDr>
</file>

<file path=xl/drawings/drawing15.xml><?xml version="1.0" encoding="utf-8"?>
<xdr:wsDr xmlns:xdr="http://schemas.openxmlformats.org/drawingml/2006/spreadsheetDrawing" xmlns:a="http://schemas.openxmlformats.org/drawingml/2006/main">
  <xdr:oneCellAnchor>
    <xdr:from>
      <xdr:col>0</xdr:col>
      <xdr:colOff>0</xdr:colOff>
      <xdr:row>0</xdr:row>
      <xdr:rowOff>0</xdr:rowOff>
    </xdr:from>
    <xdr:ext cx="1326173" cy="815487"/>
    <xdr:pic>
      <xdr:nvPicPr>
        <xdr:cNvPr id="7" name="Grafik 6" descr="Bundesadler mit dem Schriftzug Bundesminisiterium für Ernährung und Landwirtschaft." title="Logo Bundesministerium für Ernährung und Landwirtschaft"/>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326173" cy="8154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407380</xdr:colOff>
      <xdr:row>0</xdr:row>
      <xdr:rowOff>0</xdr:rowOff>
    </xdr:from>
    <xdr:ext cx="1642503" cy="794785"/>
    <xdr:pic>
      <xdr:nvPicPr>
        <xdr:cNvPr id="8" name="Grafik 7" descr="Bundesadler mit Schriftzug Bundesanstalt für Landwirtschaft und Ernährung" title="Logo: Bundesanstalt für Landwirtschaft und Ernährung"/>
        <xdr:cNvPicPr>
          <a:picLocks noChangeAspect="1"/>
        </xdr:cNvPicPr>
      </xdr:nvPicPr>
      <xdr:blipFill>
        <a:blip xmlns:r="http://schemas.openxmlformats.org/officeDocument/2006/relationships" r:embed="rId2"/>
        <a:stretch>
          <a:fillRect/>
        </a:stretch>
      </xdr:blipFill>
      <xdr:spPr>
        <a:xfrm>
          <a:off x="1359880" y="0"/>
          <a:ext cx="1642503" cy="794785"/>
        </a:xfrm>
        <a:prstGeom prst="rect">
          <a:avLst/>
        </a:prstGeom>
      </xdr:spPr>
    </xdr:pic>
    <xdr:clientData/>
  </xdr:oneCellAnchor>
  <xdr:oneCellAnchor>
    <xdr:from>
      <xdr:col>6</xdr:col>
      <xdr:colOff>20835</xdr:colOff>
      <xdr:row>0</xdr:row>
      <xdr:rowOff>0</xdr:rowOff>
    </xdr:from>
    <xdr:ext cx="1670659" cy="504000"/>
    <xdr:pic>
      <xdr:nvPicPr>
        <xdr:cNvPr id="9" name="Grafik 8" descr="Zierbild mit Schriftzug: Bundesinformationszentrum Landwirtschaft." title="Logo: Bundesinformationszentrum Landwirtschaft"/>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878335" y="0"/>
          <a:ext cx="1670659" cy="504000"/>
        </a:xfrm>
        <a:prstGeom prst="rect">
          <a:avLst/>
        </a:prstGeom>
      </xdr:spPr>
    </xdr:pic>
    <xdr:clientData/>
  </xdr:oneCellAnchor>
</xdr:wsDr>
</file>

<file path=xl/drawings/drawing16.xml><?xml version="1.0" encoding="utf-8"?>
<xdr:wsDr xmlns:xdr="http://schemas.openxmlformats.org/drawingml/2006/spreadsheetDrawing" xmlns:a="http://schemas.openxmlformats.org/drawingml/2006/main">
  <xdr:oneCellAnchor>
    <xdr:from>
      <xdr:col>0</xdr:col>
      <xdr:colOff>0</xdr:colOff>
      <xdr:row>0</xdr:row>
      <xdr:rowOff>0</xdr:rowOff>
    </xdr:from>
    <xdr:ext cx="1326173" cy="815487"/>
    <xdr:pic>
      <xdr:nvPicPr>
        <xdr:cNvPr id="13" name="Grafik 12" descr="Bundesadler mit dem Schriftzug Bundesminisiterium für Ernährung und Landwirtschaft." title="Logo Bundesministerium für Ernährung und Landwirtschaft"/>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326173" cy="8154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166080</xdr:colOff>
      <xdr:row>0</xdr:row>
      <xdr:rowOff>0</xdr:rowOff>
    </xdr:from>
    <xdr:ext cx="1642503" cy="794785"/>
    <xdr:pic>
      <xdr:nvPicPr>
        <xdr:cNvPr id="14" name="Grafik 13" descr="Bundesadler mit Schriftzug Bundesanstalt für Landwirtschaft und Ernährung" title="Logo: Bundesanstalt für Landwirtschaft und Ernährung"/>
        <xdr:cNvPicPr>
          <a:picLocks noChangeAspect="1"/>
        </xdr:cNvPicPr>
      </xdr:nvPicPr>
      <xdr:blipFill>
        <a:blip xmlns:r="http://schemas.openxmlformats.org/officeDocument/2006/relationships" r:embed="rId2"/>
        <a:stretch>
          <a:fillRect/>
        </a:stretch>
      </xdr:blipFill>
      <xdr:spPr>
        <a:xfrm>
          <a:off x="1359880" y="0"/>
          <a:ext cx="1642503" cy="794785"/>
        </a:xfrm>
        <a:prstGeom prst="rect">
          <a:avLst/>
        </a:prstGeom>
      </xdr:spPr>
    </xdr:pic>
    <xdr:clientData/>
  </xdr:oneCellAnchor>
  <xdr:oneCellAnchor>
    <xdr:from>
      <xdr:col>5</xdr:col>
      <xdr:colOff>141485</xdr:colOff>
      <xdr:row>0</xdr:row>
      <xdr:rowOff>0</xdr:rowOff>
    </xdr:from>
    <xdr:ext cx="1670659" cy="504000"/>
    <xdr:pic>
      <xdr:nvPicPr>
        <xdr:cNvPr id="15" name="Grafik 14" descr="Zierbild mit Schriftzug: Bundesinformationszentrum Landwirtschaft." title="Logo: Bundesinformationszentrum Landwirtschaft"/>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878335" y="0"/>
          <a:ext cx="1670659" cy="504000"/>
        </a:xfrm>
        <a:prstGeom prst="rect">
          <a:avLst/>
        </a:prstGeom>
      </xdr:spPr>
    </xdr:pic>
    <xdr:clientData/>
  </xdr:oneCellAnchor>
</xdr:wsDr>
</file>

<file path=xl/drawings/drawing17.xml><?xml version="1.0" encoding="utf-8"?>
<xdr:wsDr xmlns:xdr="http://schemas.openxmlformats.org/drawingml/2006/spreadsheetDrawing" xmlns:a="http://schemas.openxmlformats.org/drawingml/2006/main">
  <xdr:oneCellAnchor>
    <xdr:from>
      <xdr:col>0</xdr:col>
      <xdr:colOff>0</xdr:colOff>
      <xdr:row>0</xdr:row>
      <xdr:rowOff>0</xdr:rowOff>
    </xdr:from>
    <xdr:ext cx="1326173" cy="815487"/>
    <xdr:pic>
      <xdr:nvPicPr>
        <xdr:cNvPr id="5" name="Grafik 4" descr="Bundesadler mit dem Schriftzug Bundesminisiterium für Ernährung und Landwirtschaft." title="Logo Bundesministerium für Ernährung und Landwirtschaft"/>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326173" cy="8154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1359880</xdr:colOff>
      <xdr:row>0</xdr:row>
      <xdr:rowOff>0</xdr:rowOff>
    </xdr:from>
    <xdr:ext cx="1642503" cy="794785"/>
    <xdr:pic>
      <xdr:nvPicPr>
        <xdr:cNvPr id="6" name="Grafik 5" descr="Bundesadler mit Schriftzug Bundesanstalt für Landwirtschaft und Ernährung" title="Logo: Bundesanstalt für Landwirtschaft und Ernährung"/>
        <xdr:cNvPicPr>
          <a:picLocks noChangeAspect="1"/>
        </xdr:cNvPicPr>
      </xdr:nvPicPr>
      <xdr:blipFill>
        <a:blip xmlns:r="http://schemas.openxmlformats.org/officeDocument/2006/relationships" r:embed="rId2"/>
        <a:stretch>
          <a:fillRect/>
        </a:stretch>
      </xdr:blipFill>
      <xdr:spPr>
        <a:xfrm>
          <a:off x="1359880" y="0"/>
          <a:ext cx="1642503" cy="794785"/>
        </a:xfrm>
        <a:prstGeom prst="rect">
          <a:avLst/>
        </a:prstGeom>
      </xdr:spPr>
    </xdr:pic>
    <xdr:clientData/>
  </xdr:oneCellAnchor>
  <xdr:oneCellAnchor>
    <xdr:from>
      <xdr:col>2</xdr:col>
      <xdr:colOff>306585</xdr:colOff>
      <xdr:row>0</xdr:row>
      <xdr:rowOff>0</xdr:rowOff>
    </xdr:from>
    <xdr:ext cx="1670659" cy="504000"/>
    <xdr:pic>
      <xdr:nvPicPr>
        <xdr:cNvPr id="7" name="Grafik 6" descr="Zierbild mit Schriftzug: Bundesinformationszentrum Landwirtschaft." title="Logo: Bundesinformationszentrum Landwirtschaft"/>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878335" y="0"/>
          <a:ext cx="1670659" cy="504000"/>
        </a:xfrm>
        <a:prstGeom prst="rect">
          <a:avLst/>
        </a:prstGeom>
      </xdr:spPr>
    </xdr:pic>
    <xdr:clientData/>
  </xdr:oneCellAnchor>
</xdr:wsDr>
</file>

<file path=xl/drawings/drawing18.xml><?xml version="1.0" encoding="utf-8"?>
<xdr:wsDr xmlns:xdr="http://schemas.openxmlformats.org/drawingml/2006/spreadsheetDrawing" xmlns:a="http://schemas.openxmlformats.org/drawingml/2006/main">
  <xdr:oneCellAnchor>
    <xdr:from>
      <xdr:col>0</xdr:col>
      <xdr:colOff>0</xdr:colOff>
      <xdr:row>0</xdr:row>
      <xdr:rowOff>0</xdr:rowOff>
    </xdr:from>
    <xdr:ext cx="1326173" cy="815487"/>
    <xdr:pic>
      <xdr:nvPicPr>
        <xdr:cNvPr id="5" name="Grafik 4" descr="Bundesadler mit dem Schriftzug Bundesminisiterium für Ernährung und Landwirtschaft." title="Logo Bundesministerium für Ernährung und Landwirtschaft"/>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326173" cy="8154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1359880</xdr:colOff>
      <xdr:row>0</xdr:row>
      <xdr:rowOff>0</xdr:rowOff>
    </xdr:from>
    <xdr:ext cx="1642503" cy="794785"/>
    <xdr:pic>
      <xdr:nvPicPr>
        <xdr:cNvPr id="6" name="Grafik 5" descr="Bundesadler mit Schriftzug Bundesanstalt für Landwirtschaft und Ernährung" title="Logo: Bundesanstalt für Landwirtschaft und Ernährung"/>
        <xdr:cNvPicPr>
          <a:picLocks noChangeAspect="1"/>
        </xdr:cNvPicPr>
      </xdr:nvPicPr>
      <xdr:blipFill>
        <a:blip xmlns:r="http://schemas.openxmlformats.org/officeDocument/2006/relationships" r:embed="rId2"/>
        <a:stretch>
          <a:fillRect/>
        </a:stretch>
      </xdr:blipFill>
      <xdr:spPr>
        <a:xfrm>
          <a:off x="1359880" y="0"/>
          <a:ext cx="1642503" cy="794785"/>
        </a:xfrm>
        <a:prstGeom prst="rect">
          <a:avLst/>
        </a:prstGeom>
      </xdr:spPr>
    </xdr:pic>
    <xdr:clientData/>
  </xdr:oneCellAnchor>
  <xdr:oneCellAnchor>
    <xdr:from>
      <xdr:col>2</xdr:col>
      <xdr:colOff>401835</xdr:colOff>
      <xdr:row>0</xdr:row>
      <xdr:rowOff>0</xdr:rowOff>
    </xdr:from>
    <xdr:ext cx="1670659" cy="504000"/>
    <xdr:pic>
      <xdr:nvPicPr>
        <xdr:cNvPr id="7" name="Grafik 6" descr="Zierbild mit Schriftzug: Bundesinformationszentrum Landwirtschaft." title="Logo: Bundesinformationszentrum Landwirtschaft"/>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878335" y="0"/>
          <a:ext cx="1670659" cy="504000"/>
        </a:xfrm>
        <a:prstGeom prst="rect">
          <a:avLst/>
        </a:prstGeom>
      </xdr:spPr>
    </xdr:pic>
    <xdr:clientData/>
  </xdr:oneCellAnchor>
</xdr:wsDr>
</file>

<file path=xl/drawings/drawing19.xml><?xml version="1.0" encoding="utf-8"?>
<xdr:wsDr xmlns:xdr="http://schemas.openxmlformats.org/drawingml/2006/spreadsheetDrawing" xmlns:a="http://schemas.openxmlformats.org/drawingml/2006/main">
  <xdr:oneCellAnchor>
    <xdr:from>
      <xdr:col>0</xdr:col>
      <xdr:colOff>0</xdr:colOff>
      <xdr:row>0</xdr:row>
      <xdr:rowOff>0</xdr:rowOff>
    </xdr:from>
    <xdr:ext cx="1326173" cy="815487"/>
    <xdr:pic>
      <xdr:nvPicPr>
        <xdr:cNvPr id="5" name="Grafik 4" descr="Bundesadler mit dem Schriftzug Bundesminisiterium für Ernährung und Landwirtschaft." title="Logo Bundesministerium für Ernährung und Landwirtschaft"/>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326173" cy="8154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1359880</xdr:colOff>
      <xdr:row>0</xdr:row>
      <xdr:rowOff>0</xdr:rowOff>
    </xdr:from>
    <xdr:ext cx="1642503" cy="794785"/>
    <xdr:pic>
      <xdr:nvPicPr>
        <xdr:cNvPr id="6" name="Grafik 5" descr="Bundesadler mit Schriftzug Bundesanstalt für Landwirtschaft und Ernährung" title="Logo: Bundesanstalt für Landwirtschaft und Ernährung"/>
        <xdr:cNvPicPr>
          <a:picLocks noChangeAspect="1"/>
        </xdr:cNvPicPr>
      </xdr:nvPicPr>
      <xdr:blipFill>
        <a:blip xmlns:r="http://schemas.openxmlformats.org/officeDocument/2006/relationships" r:embed="rId2"/>
        <a:stretch>
          <a:fillRect/>
        </a:stretch>
      </xdr:blipFill>
      <xdr:spPr>
        <a:xfrm>
          <a:off x="1359880" y="0"/>
          <a:ext cx="1642503" cy="794785"/>
        </a:xfrm>
        <a:prstGeom prst="rect">
          <a:avLst/>
        </a:prstGeom>
      </xdr:spPr>
    </xdr:pic>
    <xdr:clientData/>
  </xdr:oneCellAnchor>
  <xdr:oneCellAnchor>
    <xdr:from>
      <xdr:col>1</xdr:col>
      <xdr:colOff>1287660</xdr:colOff>
      <xdr:row>0</xdr:row>
      <xdr:rowOff>0</xdr:rowOff>
    </xdr:from>
    <xdr:ext cx="1670659" cy="504000"/>
    <xdr:pic>
      <xdr:nvPicPr>
        <xdr:cNvPr id="7" name="Grafik 6" descr="Zierbild mit Schriftzug: Bundesinformationszentrum Landwirtschaft." title="Logo: Bundesinformationszentrum Landwirtschaft"/>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878335" y="0"/>
          <a:ext cx="1670659" cy="504000"/>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xdr:from>
      <xdr:col>0</xdr:col>
      <xdr:colOff>0</xdr:colOff>
      <xdr:row>40</xdr:row>
      <xdr:rowOff>117231</xdr:rowOff>
    </xdr:from>
    <xdr:to>
      <xdr:col>9</xdr:col>
      <xdr:colOff>146538</xdr:colOff>
      <xdr:row>57</xdr:row>
      <xdr:rowOff>126022</xdr:rowOff>
    </xdr:to>
    <xdr:graphicFrame macro="">
      <xdr:nvGraphicFramePr>
        <xdr:cNvPr id="4" name="Diagramm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245451</xdr:colOff>
      <xdr:row>40</xdr:row>
      <xdr:rowOff>123093</xdr:rowOff>
    </xdr:from>
    <xdr:to>
      <xdr:col>18</xdr:col>
      <xdr:colOff>333374</xdr:colOff>
      <xdr:row>57</xdr:row>
      <xdr:rowOff>126023</xdr:rowOff>
    </xdr:to>
    <xdr:graphicFrame macro="">
      <xdr:nvGraphicFramePr>
        <xdr:cNvPr id="5" name="Diagramm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58</xdr:row>
      <xdr:rowOff>49822</xdr:rowOff>
    </xdr:from>
    <xdr:to>
      <xdr:col>9</xdr:col>
      <xdr:colOff>142874</xdr:colOff>
      <xdr:row>75</xdr:row>
      <xdr:rowOff>52753</xdr:rowOff>
    </xdr:to>
    <xdr:graphicFrame macro="">
      <xdr:nvGraphicFramePr>
        <xdr:cNvPr id="6" name="Diagramm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252777</xdr:colOff>
      <xdr:row>58</xdr:row>
      <xdr:rowOff>42496</xdr:rowOff>
    </xdr:from>
    <xdr:to>
      <xdr:col>18</xdr:col>
      <xdr:colOff>340700</xdr:colOff>
      <xdr:row>75</xdr:row>
      <xdr:rowOff>45427</xdr:rowOff>
    </xdr:to>
    <xdr:graphicFrame macro="">
      <xdr:nvGraphicFramePr>
        <xdr:cNvPr id="7" name="Diagramm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498230</xdr:colOff>
      <xdr:row>75</xdr:row>
      <xdr:rowOff>139212</xdr:rowOff>
    </xdr:from>
    <xdr:to>
      <xdr:col>16</xdr:col>
      <xdr:colOff>476250</xdr:colOff>
      <xdr:row>102</xdr:row>
      <xdr:rowOff>29308</xdr:rowOff>
    </xdr:to>
    <xdr:graphicFrame macro="">
      <xdr:nvGraphicFramePr>
        <xdr:cNvPr id="8" name="Diagramm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0</xdr:col>
      <xdr:colOff>7327</xdr:colOff>
      <xdr:row>0</xdr:row>
      <xdr:rowOff>21982</xdr:rowOff>
    </xdr:from>
    <xdr:ext cx="1326173" cy="815487"/>
    <xdr:pic>
      <xdr:nvPicPr>
        <xdr:cNvPr id="10" name="Grafik 4" descr="Bundesadler mit dem Schriftzug Bundesminisiterium für Ernährung und Landwirtschaft." title="Logo Bundesministerium für Ernährung und Landwirtschaft"/>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327" y="21982"/>
          <a:ext cx="1326173" cy="8154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228603</xdr:colOff>
      <xdr:row>0</xdr:row>
      <xdr:rowOff>21982</xdr:rowOff>
    </xdr:from>
    <xdr:ext cx="1642503" cy="794785"/>
    <xdr:pic>
      <xdr:nvPicPr>
        <xdr:cNvPr id="11" name="Grafik 10" descr="Bundesadler mit Schriftzug Bundesanstalt für Landwirtschaft und Ernährung" title="Logo: Bundesanstalt für Landwirtschaft und Ernährung"/>
        <xdr:cNvPicPr>
          <a:picLocks noChangeAspect="1"/>
        </xdr:cNvPicPr>
      </xdr:nvPicPr>
      <xdr:blipFill>
        <a:blip xmlns:r="http://schemas.openxmlformats.org/officeDocument/2006/relationships" r:embed="rId7"/>
        <a:stretch>
          <a:fillRect/>
        </a:stretch>
      </xdr:blipFill>
      <xdr:spPr>
        <a:xfrm>
          <a:off x="1386257" y="21982"/>
          <a:ext cx="1642503" cy="794785"/>
        </a:xfrm>
        <a:prstGeom prst="rect">
          <a:avLst/>
        </a:prstGeom>
      </xdr:spPr>
    </xdr:pic>
    <xdr:clientData/>
  </xdr:oneCellAnchor>
  <xdr:oneCellAnchor>
    <xdr:from>
      <xdr:col>5</xdr:col>
      <xdr:colOff>382052</xdr:colOff>
      <xdr:row>0</xdr:row>
      <xdr:rowOff>21982</xdr:rowOff>
    </xdr:from>
    <xdr:ext cx="1670659" cy="504000"/>
    <xdr:pic>
      <xdr:nvPicPr>
        <xdr:cNvPr id="12" name="Grafik 11" descr="Zierbild mit Schriftzug: Bundesinformationszentrum Landwirtschaft." title="Logo: Bundesinformationszentrum Landwirtschaft"/>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2990437" y="21982"/>
          <a:ext cx="1670659" cy="504000"/>
        </a:xfrm>
        <a:prstGeom prst="rect">
          <a:avLst/>
        </a:prstGeom>
      </xdr:spPr>
    </xdr:pic>
    <xdr:clientData/>
  </xdr:oneCellAnchor>
</xdr:wsDr>
</file>

<file path=xl/drawings/drawing20.xml><?xml version="1.0" encoding="utf-8"?>
<xdr:wsDr xmlns:xdr="http://schemas.openxmlformats.org/drawingml/2006/spreadsheetDrawing" xmlns:a="http://schemas.openxmlformats.org/drawingml/2006/main">
  <xdr:oneCellAnchor>
    <xdr:from>
      <xdr:col>0</xdr:col>
      <xdr:colOff>0</xdr:colOff>
      <xdr:row>0</xdr:row>
      <xdr:rowOff>0</xdr:rowOff>
    </xdr:from>
    <xdr:ext cx="1326173" cy="815487"/>
    <xdr:pic>
      <xdr:nvPicPr>
        <xdr:cNvPr id="5" name="Grafik 4" descr="Bundesadler mit dem Schriftzug Bundesminisiterium für Ernährung und Landwirtschaft." title="Logo Bundesministerium für Ernährung und Landwirtschaft"/>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326173" cy="8154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672719</xdr:colOff>
      <xdr:row>0</xdr:row>
      <xdr:rowOff>0</xdr:rowOff>
    </xdr:from>
    <xdr:ext cx="1642503" cy="794785"/>
    <xdr:pic>
      <xdr:nvPicPr>
        <xdr:cNvPr id="6" name="Grafik 5" descr="Bundesadler mit Schriftzug Bundesanstalt für Landwirtschaft und Ernährung" title="Logo: Bundesanstalt für Landwirtschaft und Ernährung"/>
        <xdr:cNvPicPr>
          <a:picLocks noChangeAspect="1"/>
        </xdr:cNvPicPr>
      </xdr:nvPicPr>
      <xdr:blipFill>
        <a:blip xmlns:r="http://schemas.openxmlformats.org/officeDocument/2006/relationships" r:embed="rId2"/>
        <a:stretch>
          <a:fillRect/>
        </a:stretch>
      </xdr:blipFill>
      <xdr:spPr>
        <a:xfrm>
          <a:off x="1359880" y="0"/>
          <a:ext cx="1642503" cy="794785"/>
        </a:xfrm>
        <a:prstGeom prst="rect">
          <a:avLst/>
        </a:prstGeom>
      </xdr:spPr>
    </xdr:pic>
    <xdr:clientData/>
  </xdr:oneCellAnchor>
  <xdr:oneCellAnchor>
    <xdr:from>
      <xdr:col>4</xdr:col>
      <xdr:colOff>7228</xdr:colOff>
      <xdr:row>0</xdr:row>
      <xdr:rowOff>0</xdr:rowOff>
    </xdr:from>
    <xdr:ext cx="1670659" cy="504000"/>
    <xdr:pic>
      <xdr:nvPicPr>
        <xdr:cNvPr id="7" name="Grafik 6" descr="Zierbild mit Schriftzug: Bundesinformationszentrum Landwirtschaft." title="Logo: Bundesinformationszentrum Landwirtschaft"/>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878335" y="0"/>
          <a:ext cx="1670659" cy="504000"/>
        </a:xfrm>
        <a:prstGeom prst="rect">
          <a:avLst/>
        </a:prstGeom>
      </xdr:spPr>
    </xdr:pic>
    <xdr:clientData/>
  </xdr:oneCellAnchor>
</xdr:wsDr>
</file>

<file path=xl/drawings/drawing21.xml><?xml version="1.0" encoding="utf-8"?>
<xdr:wsDr xmlns:xdr="http://schemas.openxmlformats.org/drawingml/2006/spreadsheetDrawing" xmlns:a="http://schemas.openxmlformats.org/drawingml/2006/main">
  <xdr:twoCellAnchor>
    <xdr:from>
      <xdr:col>7</xdr:col>
      <xdr:colOff>142874</xdr:colOff>
      <xdr:row>146</xdr:row>
      <xdr:rowOff>68035</xdr:rowOff>
    </xdr:from>
    <xdr:to>
      <xdr:col>14</xdr:col>
      <xdr:colOff>421821</xdr:colOff>
      <xdr:row>158</xdr:row>
      <xdr:rowOff>0</xdr:rowOff>
    </xdr:to>
    <xdr:graphicFrame macro="">
      <xdr:nvGraphicFramePr>
        <xdr:cNvPr id="5" name="Diagramm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170</xdr:row>
      <xdr:rowOff>0</xdr:rowOff>
    </xdr:from>
    <xdr:to>
      <xdr:col>7</xdr:col>
      <xdr:colOff>142875</xdr:colOff>
      <xdr:row>181</xdr:row>
      <xdr:rowOff>95252</xdr:rowOff>
    </xdr:to>
    <xdr:graphicFrame macro="">
      <xdr:nvGraphicFramePr>
        <xdr:cNvPr id="6" name="Diagramm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6805</xdr:colOff>
      <xdr:row>182</xdr:row>
      <xdr:rowOff>61231</xdr:rowOff>
    </xdr:from>
    <xdr:to>
      <xdr:col>15</xdr:col>
      <xdr:colOff>6805</xdr:colOff>
      <xdr:row>201</xdr:row>
      <xdr:rowOff>68035</xdr:rowOff>
    </xdr:to>
    <xdr:graphicFrame macro="">
      <xdr:nvGraphicFramePr>
        <xdr:cNvPr id="7" name="Diagramm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13607</xdr:colOff>
      <xdr:row>202</xdr:row>
      <xdr:rowOff>118383</xdr:rowOff>
    </xdr:from>
    <xdr:to>
      <xdr:col>15</xdr:col>
      <xdr:colOff>13607</xdr:colOff>
      <xdr:row>221</xdr:row>
      <xdr:rowOff>122466</xdr:rowOff>
    </xdr:to>
    <xdr:graphicFrame macro="">
      <xdr:nvGraphicFramePr>
        <xdr:cNvPr id="8" name="Diagramm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239161</xdr:colOff>
      <xdr:row>158</xdr:row>
      <xdr:rowOff>112997</xdr:rowOff>
    </xdr:from>
    <xdr:to>
      <xdr:col>10</xdr:col>
      <xdr:colOff>235759</xdr:colOff>
      <xdr:row>170</xdr:row>
      <xdr:rowOff>28397</xdr:rowOff>
    </xdr:to>
    <xdr:graphicFrame macro="">
      <xdr:nvGraphicFramePr>
        <xdr:cNvPr id="9" name="Diagramm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146</xdr:row>
      <xdr:rowOff>69428</xdr:rowOff>
    </xdr:from>
    <xdr:to>
      <xdr:col>7</xdr:col>
      <xdr:colOff>0</xdr:colOff>
      <xdr:row>157</xdr:row>
      <xdr:rowOff>163285</xdr:rowOff>
    </xdr:to>
    <xdr:graphicFrame macro="">
      <xdr:nvGraphicFramePr>
        <xdr:cNvPr id="10" name="Diagramm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360589</xdr:colOff>
      <xdr:row>170</xdr:row>
      <xdr:rowOff>0</xdr:rowOff>
    </xdr:from>
    <xdr:to>
      <xdr:col>15</xdr:col>
      <xdr:colOff>242282</xdr:colOff>
      <xdr:row>181</xdr:row>
      <xdr:rowOff>93857</xdr:rowOff>
    </xdr:to>
    <xdr:graphicFrame macro="">
      <xdr:nvGraphicFramePr>
        <xdr:cNvPr id="11" name="Diagramm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0</xdr:col>
      <xdr:colOff>0</xdr:colOff>
      <xdr:row>0</xdr:row>
      <xdr:rowOff>5953</xdr:rowOff>
    </xdr:from>
    <xdr:ext cx="1326173" cy="815487"/>
    <xdr:pic>
      <xdr:nvPicPr>
        <xdr:cNvPr id="12" name="Grafik 4" descr="Bundesadler mit dem Schriftzug Bundesminisiterium für Ernährung und Landwirtschaft." title="Logo Bundesministerium für Ernährung und Landwirtschaft"/>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0" y="5953"/>
          <a:ext cx="1326173" cy="8154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399839</xdr:colOff>
      <xdr:row>0</xdr:row>
      <xdr:rowOff>5953</xdr:rowOff>
    </xdr:from>
    <xdr:ext cx="1642503" cy="794785"/>
    <xdr:pic>
      <xdr:nvPicPr>
        <xdr:cNvPr id="13" name="Grafik 12" descr="Bundesadler mit Schriftzug Bundesanstalt für Landwirtschaft und Ernährung" title="Logo: Bundesanstalt für Landwirtschaft und Ernährung"/>
        <xdr:cNvPicPr>
          <a:picLocks noChangeAspect="1"/>
        </xdr:cNvPicPr>
      </xdr:nvPicPr>
      <xdr:blipFill>
        <a:blip xmlns:r="http://schemas.openxmlformats.org/officeDocument/2006/relationships" r:embed="rId9"/>
        <a:stretch>
          <a:fillRect/>
        </a:stretch>
      </xdr:blipFill>
      <xdr:spPr>
        <a:xfrm>
          <a:off x="1358292" y="5953"/>
          <a:ext cx="1642503" cy="794785"/>
        </a:xfrm>
        <a:prstGeom prst="rect">
          <a:avLst/>
        </a:prstGeom>
      </xdr:spPr>
    </xdr:pic>
    <xdr:clientData/>
  </xdr:oneCellAnchor>
  <xdr:oneCellAnchor>
    <xdr:from>
      <xdr:col>5</xdr:col>
      <xdr:colOff>383976</xdr:colOff>
      <xdr:row>0</xdr:row>
      <xdr:rowOff>5953</xdr:rowOff>
    </xdr:from>
    <xdr:ext cx="1670659" cy="504000"/>
    <xdr:pic>
      <xdr:nvPicPr>
        <xdr:cNvPr id="14" name="Grafik 13" descr="Zierbild mit Schriftzug: Bundesinformationszentrum Landwirtschaft." title="Logo: Bundesinformationszentrum Landwirtschaft"/>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2878335" y="5953"/>
          <a:ext cx="1670659" cy="504000"/>
        </a:xfrm>
        <a:prstGeom prst="rect">
          <a:avLst/>
        </a:prstGeom>
      </xdr:spPr>
    </xdr:pic>
    <xdr:clientData/>
  </xdr:oneCellAnchor>
</xdr:wsDr>
</file>

<file path=xl/drawings/drawing22.xml><?xml version="1.0" encoding="utf-8"?>
<xdr:wsDr xmlns:xdr="http://schemas.openxmlformats.org/drawingml/2006/spreadsheetDrawing" xmlns:a="http://schemas.openxmlformats.org/drawingml/2006/main">
  <xdr:twoCellAnchor>
    <xdr:from>
      <xdr:col>0</xdr:col>
      <xdr:colOff>0</xdr:colOff>
      <xdr:row>14</xdr:row>
      <xdr:rowOff>6802</xdr:rowOff>
    </xdr:from>
    <xdr:to>
      <xdr:col>7</xdr:col>
      <xdr:colOff>319767</xdr:colOff>
      <xdr:row>26</xdr:row>
      <xdr:rowOff>13606</xdr:rowOff>
    </xdr:to>
    <xdr:graphicFrame macro="">
      <xdr:nvGraphicFramePr>
        <xdr:cNvPr id="7" name="Diagramm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176893</xdr:colOff>
      <xdr:row>0</xdr:row>
      <xdr:rowOff>20411</xdr:rowOff>
    </xdr:from>
    <xdr:ext cx="1326173" cy="815487"/>
    <xdr:pic>
      <xdr:nvPicPr>
        <xdr:cNvPr id="8" name="Grafik 4" descr="Bundesadler mit dem Schriftzug Bundesminisiterium für Ernährung und Landwirtschaft." title="Logo Bundesministerium für Ernährung und Landwirtschaft"/>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5929" y="20411"/>
          <a:ext cx="1326173" cy="8154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242507</xdr:colOff>
      <xdr:row>0</xdr:row>
      <xdr:rowOff>20411</xdr:rowOff>
    </xdr:from>
    <xdr:ext cx="1642503" cy="794785"/>
    <xdr:pic>
      <xdr:nvPicPr>
        <xdr:cNvPr id="9" name="Grafik 8" descr="Bundesadler mit Schriftzug Bundesanstalt für Landwirtschaft und Ernährung" title="Logo: Bundesanstalt für Landwirtschaft und Ernährung"/>
        <xdr:cNvPicPr>
          <a:picLocks noChangeAspect="1"/>
        </xdr:cNvPicPr>
      </xdr:nvPicPr>
      <xdr:blipFill>
        <a:blip xmlns:r="http://schemas.openxmlformats.org/officeDocument/2006/relationships" r:embed="rId3"/>
        <a:stretch>
          <a:fillRect/>
        </a:stretch>
      </xdr:blipFill>
      <xdr:spPr>
        <a:xfrm>
          <a:off x="1984221" y="20411"/>
          <a:ext cx="1642503" cy="794785"/>
        </a:xfrm>
        <a:prstGeom prst="rect">
          <a:avLst/>
        </a:prstGeom>
      </xdr:spPr>
    </xdr:pic>
    <xdr:clientData/>
  </xdr:oneCellAnchor>
  <xdr:oneCellAnchor>
    <xdr:from>
      <xdr:col>7</xdr:col>
      <xdr:colOff>320193</xdr:colOff>
      <xdr:row>0</xdr:row>
      <xdr:rowOff>20411</xdr:rowOff>
    </xdr:from>
    <xdr:ext cx="1670659" cy="504000"/>
    <xdr:pic>
      <xdr:nvPicPr>
        <xdr:cNvPr id="10" name="Grafik 9" descr="Zierbild mit Schriftzug: Bundesinformationszentrum Landwirtschaft." title="Logo: Bundesinformationszentrum Landwirtschaft"/>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504264" y="20411"/>
          <a:ext cx="1670659" cy="504000"/>
        </a:xfrm>
        <a:prstGeom prst="rect">
          <a:avLst/>
        </a:prstGeom>
      </xdr:spPr>
    </xdr:pic>
    <xdr:clientData/>
  </xdr:oneCellAnchor>
</xdr:wsDr>
</file>

<file path=xl/drawings/drawing23.xml><?xml version="1.0" encoding="utf-8"?>
<xdr:wsDr xmlns:xdr="http://schemas.openxmlformats.org/drawingml/2006/spreadsheetDrawing" xmlns:a="http://schemas.openxmlformats.org/drawingml/2006/main">
  <xdr:twoCellAnchor>
    <xdr:from>
      <xdr:col>0</xdr:col>
      <xdr:colOff>0</xdr:colOff>
      <xdr:row>24</xdr:row>
      <xdr:rowOff>95250</xdr:rowOff>
    </xdr:from>
    <xdr:to>
      <xdr:col>3</xdr:col>
      <xdr:colOff>559593</xdr:colOff>
      <xdr:row>33</xdr:row>
      <xdr:rowOff>6614</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31750</xdr:colOff>
      <xdr:row>24</xdr:row>
      <xdr:rowOff>105834</xdr:rowOff>
    </xdr:from>
    <xdr:to>
      <xdr:col>8</xdr:col>
      <xdr:colOff>592666</xdr:colOff>
      <xdr:row>33</xdr:row>
      <xdr:rowOff>17198</xdr:rowOff>
    </xdr:to>
    <xdr:graphicFrame macro="">
      <xdr:nvGraphicFramePr>
        <xdr:cNvPr id="3"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52917</xdr:colOff>
      <xdr:row>24</xdr:row>
      <xdr:rowOff>105833</xdr:rowOff>
    </xdr:from>
    <xdr:to>
      <xdr:col>13</xdr:col>
      <xdr:colOff>623093</xdr:colOff>
      <xdr:row>33</xdr:row>
      <xdr:rowOff>26457</xdr:rowOff>
    </xdr:to>
    <xdr:graphicFrame macro="">
      <xdr:nvGraphicFramePr>
        <xdr:cNvPr id="4" name="Diagramm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oneCellAnchor>
    <xdr:from>
      <xdr:col>0</xdr:col>
      <xdr:colOff>0</xdr:colOff>
      <xdr:row>0</xdr:row>
      <xdr:rowOff>0</xdr:rowOff>
    </xdr:from>
    <xdr:ext cx="1326173" cy="815487"/>
    <xdr:pic>
      <xdr:nvPicPr>
        <xdr:cNvPr id="8" name="Grafik 4" descr="Bundesadler mit dem Schriftzug Bundesminisiterium für Ernährung und Landwirtschaft." title="Logo Bundesministerium für Ernährung und Landwirtschaft"/>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0"/>
          <a:ext cx="1326173" cy="8154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162375</xdr:colOff>
      <xdr:row>0</xdr:row>
      <xdr:rowOff>0</xdr:rowOff>
    </xdr:from>
    <xdr:ext cx="1642503" cy="794785"/>
    <xdr:pic>
      <xdr:nvPicPr>
        <xdr:cNvPr id="9" name="Grafik 8" descr="Bundesadler mit Schriftzug Bundesanstalt für Landwirtschaft und Ernährung" title="Logo: Bundesanstalt für Landwirtschaft und Ernährung"/>
        <xdr:cNvPicPr>
          <a:picLocks noChangeAspect="1"/>
        </xdr:cNvPicPr>
      </xdr:nvPicPr>
      <xdr:blipFill>
        <a:blip xmlns:r="http://schemas.openxmlformats.org/officeDocument/2006/relationships" r:embed="rId5"/>
        <a:stretch>
          <a:fillRect/>
        </a:stretch>
      </xdr:blipFill>
      <xdr:spPr>
        <a:xfrm>
          <a:off x="1358292" y="0"/>
          <a:ext cx="1642503" cy="794785"/>
        </a:xfrm>
        <a:prstGeom prst="rect">
          <a:avLst/>
        </a:prstGeom>
      </xdr:spPr>
    </xdr:pic>
    <xdr:clientData/>
  </xdr:oneCellAnchor>
  <xdr:oneCellAnchor>
    <xdr:from>
      <xdr:col>3</xdr:col>
      <xdr:colOff>497085</xdr:colOff>
      <xdr:row>0</xdr:row>
      <xdr:rowOff>0</xdr:rowOff>
    </xdr:from>
    <xdr:ext cx="1670659" cy="504000"/>
    <xdr:pic>
      <xdr:nvPicPr>
        <xdr:cNvPr id="10" name="Grafik 9" descr="Zierbild mit Schriftzug: Bundesinformationszentrum Landwirtschaft." title="Logo: Bundesinformationszentrum Landwirtschaft"/>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2878335" y="0"/>
          <a:ext cx="1670659" cy="504000"/>
        </a:xfrm>
        <a:prstGeom prst="rect">
          <a:avLst/>
        </a:prstGeom>
      </xdr:spPr>
    </xdr:pic>
    <xdr:clientData/>
  </xdr:oneCellAnchor>
</xdr:wsDr>
</file>

<file path=xl/drawings/drawing24.xml><?xml version="1.0" encoding="utf-8"?>
<c:userShapes xmlns:c="http://schemas.openxmlformats.org/drawingml/2006/chart">
  <cdr:relSizeAnchor xmlns:cdr="http://schemas.openxmlformats.org/drawingml/2006/chartDrawing">
    <cdr:from>
      <cdr:x>0.01727</cdr:x>
      <cdr:y>0.03145</cdr:y>
    </cdr:from>
    <cdr:to>
      <cdr:x>0.22186</cdr:x>
      <cdr:y>0.16614</cdr:y>
    </cdr:to>
    <cdr:sp macro="" textlink="">
      <cdr:nvSpPr>
        <cdr:cNvPr id="2" name="Textfeld 30"/>
        <cdr:cNvSpPr txBox="1"/>
      </cdr:nvSpPr>
      <cdr:spPr>
        <a:xfrm xmlns:a="http://schemas.openxmlformats.org/drawingml/2006/main">
          <a:off x="50800" y="50800"/>
          <a:ext cx="601664" cy="217559"/>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25.xml><?xml version="1.0" encoding="utf-8"?>
<c:userShapes xmlns:c="http://schemas.openxmlformats.org/drawingml/2006/chart">
  <cdr:relSizeAnchor xmlns:cdr="http://schemas.openxmlformats.org/drawingml/2006/chartDrawing">
    <cdr:from>
      <cdr:x>0.01733</cdr:x>
      <cdr:y>0.03145</cdr:y>
    </cdr:from>
    <cdr:to>
      <cdr:x>0.22256</cdr:x>
      <cdr:y>0.16614</cdr:y>
    </cdr:to>
    <cdr:sp macro="" textlink="">
      <cdr:nvSpPr>
        <cdr:cNvPr id="2" name="Textfeld 30"/>
        <cdr:cNvSpPr txBox="1"/>
      </cdr:nvSpPr>
      <cdr:spPr>
        <a:xfrm xmlns:a="http://schemas.openxmlformats.org/drawingml/2006/main">
          <a:off x="50800" y="50800"/>
          <a:ext cx="601664" cy="217559"/>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26.xml><?xml version="1.0" encoding="utf-8"?>
<c:userShapes xmlns:c="http://schemas.openxmlformats.org/drawingml/2006/chart">
  <cdr:relSizeAnchor xmlns:cdr="http://schemas.openxmlformats.org/drawingml/2006/chartDrawing">
    <cdr:from>
      <cdr:x>0.01727</cdr:x>
      <cdr:y>0.03127</cdr:y>
    </cdr:from>
    <cdr:to>
      <cdr:x>0.22186</cdr:x>
      <cdr:y>0.16519</cdr:y>
    </cdr:to>
    <cdr:sp macro="" textlink="">
      <cdr:nvSpPr>
        <cdr:cNvPr id="2" name="Textfeld 30"/>
        <cdr:cNvSpPr txBox="1"/>
      </cdr:nvSpPr>
      <cdr:spPr>
        <a:xfrm xmlns:a="http://schemas.openxmlformats.org/drawingml/2006/main">
          <a:off x="50800" y="50800"/>
          <a:ext cx="601664" cy="217559"/>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0</xdr:colOff>
      <xdr:row>0</xdr:row>
      <xdr:rowOff>0</xdr:rowOff>
    </xdr:from>
    <xdr:ext cx="1326173" cy="815487"/>
    <xdr:pic>
      <xdr:nvPicPr>
        <xdr:cNvPr id="8" name="Grafik 4" descr="Bundesadler mit dem Schriftzug Bundesminisiterium für Ernährung und Landwirtschaft." title="Logo Bundesministerium für Ernährung und Landwirtschaft"/>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326173" cy="8154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1378930</xdr:colOff>
      <xdr:row>0</xdr:row>
      <xdr:rowOff>0</xdr:rowOff>
    </xdr:from>
    <xdr:ext cx="1642503" cy="794785"/>
    <xdr:pic>
      <xdr:nvPicPr>
        <xdr:cNvPr id="9" name="Grafik 8" descr="Bundesadler mit Schriftzug Bundesanstalt für Landwirtschaft und Ernährung" title="Logo: Bundesanstalt für Landwirtschaft und Ernährung"/>
        <xdr:cNvPicPr>
          <a:picLocks noChangeAspect="1"/>
        </xdr:cNvPicPr>
      </xdr:nvPicPr>
      <xdr:blipFill>
        <a:blip xmlns:r="http://schemas.openxmlformats.org/officeDocument/2006/relationships" r:embed="rId2"/>
        <a:stretch>
          <a:fillRect/>
        </a:stretch>
      </xdr:blipFill>
      <xdr:spPr>
        <a:xfrm>
          <a:off x="1378930" y="0"/>
          <a:ext cx="1642503" cy="794785"/>
        </a:xfrm>
        <a:prstGeom prst="rect">
          <a:avLst/>
        </a:prstGeom>
      </xdr:spPr>
    </xdr:pic>
    <xdr:clientData/>
  </xdr:oneCellAnchor>
  <xdr:oneCellAnchor>
    <xdr:from>
      <xdr:col>2</xdr:col>
      <xdr:colOff>132179</xdr:colOff>
      <xdr:row>0</xdr:row>
      <xdr:rowOff>0</xdr:rowOff>
    </xdr:from>
    <xdr:ext cx="1670659" cy="504000"/>
    <xdr:pic>
      <xdr:nvPicPr>
        <xdr:cNvPr id="10" name="Grafik 9" descr="Zierbild mit Schriftzug: Bundesinformationszentrum Landwirtschaft." title="Logo: Bundesinformationszentrum Landwirtschaft"/>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983110" y="0"/>
          <a:ext cx="1670659" cy="504000"/>
        </a:xfrm>
        <a:prstGeom prst="rect">
          <a:avLst/>
        </a:prstGeom>
      </xdr:spPr>
    </xdr:pic>
    <xdr:clientData/>
  </xdr:oneCellAnchor>
</xdr:wsDr>
</file>

<file path=xl/drawings/drawing28.xml><?xml version="1.0" encoding="utf-8"?>
<xdr:wsDr xmlns:xdr="http://schemas.openxmlformats.org/drawingml/2006/spreadsheetDrawing" xmlns:a="http://schemas.openxmlformats.org/drawingml/2006/main">
  <xdr:twoCellAnchor>
    <xdr:from>
      <xdr:col>0</xdr:col>
      <xdr:colOff>193675</xdr:colOff>
      <xdr:row>47</xdr:row>
      <xdr:rowOff>152400</xdr:rowOff>
    </xdr:from>
    <xdr:to>
      <xdr:col>3</xdr:col>
      <xdr:colOff>537634</xdr:colOff>
      <xdr:row>56</xdr:row>
      <xdr:rowOff>77257</xdr:rowOff>
    </xdr:to>
    <xdr:graphicFrame macro="">
      <xdr:nvGraphicFramePr>
        <xdr:cNvPr id="2" name="Diagramm 1" descr="Liniendiagramm" title="Magerstufe"/>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527050</xdr:colOff>
      <xdr:row>47</xdr:row>
      <xdr:rowOff>152400</xdr:rowOff>
    </xdr:from>
    <xdr:to>
      <xdr:col>8</xdr:col>
      <xdr:colOff>318558</xdr:colOff>
      <xdr:row>56</xdr:row>
      <xdr:rowOff>77258</xdr:rowOff>
    </xdr:to>
    <xdr:graphicFrame macro="">
      <xdr:nvGraphicFramePr>
        <xdr:cNvPr id="3" name="Diagramm 2" descr="Liniendiagramm" title="Viertelfettstufe"/>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180975</xdr:colOff>
      <xdr:row>56</xdr:row>
      <xdr:rowOff>87842</xdr:rowOff>
    </xdr:from>
    <xdr:to>
      <xdr:col>3</xdr:col>
      <xdr:colOff>527050</xdr:colOff>
      <xdr:row>65</xdr:row>
      <xdr:rowOff>26459</xdr:rowOff>
    </xdr:to>
    <xdr:graphicFrame macro="">
      <xdr:nvGraphicFramePr>
        <xdr:cNvPr id="4" name="Diagramm 3" descr="Liniendiagramm" title="Halbfettstufe"/>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527050</xdr:colOff>
      <xdr:row>56</xdr:row>
      <xdr:rowOff>87842</xdr:rowOff>
    </xdr:from>
    <xdr:to>
      <xdr:col>8</xdr:col>
      <xdr:colOff>339724</xdr:colOff>
      <xdr:row>65</xdr:row>
      <xdr:rowOff>26459</xdr:rowOff>
    </xdr:to>
    <xdr:graphicFrame macro="">
      <xdr:nvGraphicFramePr>
        <xdr:cNvPr id="5" name="Diagramm 4" descr="Liniendiagramm" title="Dreiviertelfettstufe"/>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193675</xdr:colOff>
      <xdr:row>65</xdr:row>
      <xdr:rowOff>38100</xdr:rowOff>
    </xdr:from>
    <xdr:to>
      <xdr:col>3</xdr:col>
      <xdr:colOff>537633</xdr:colOff>
      <xdr:row>73</xdr:row>
      <xdr:rowOff>155575</xdr:rowOff>
    </xdr:to>
    <xdr:graphicFrame macro="">
      <xdr:nvGraphicFramePr>
        <xdr:cNvPr id="6" name="Diagramm 5" descr="Liniendiagramm" title="Fettstufe"/>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xdr:col>
      <xdr:colOff>527050</xdr:colOff>
      <xdr:row>65</xdr:row>
      <xdr:rowOff>38100</xdr:rowOff>
    </xdr:from>
    <xdr:to>
      <xdr:col>8</xdr:col>
      <xdr:colOff>339724</xdr:colOff>
      <xdr:row>73</xdr:row>
      <xdr:rowOff>155575</xdr:rowOff>
    </xdr:to>
    <xdr:graphicFrame macro="">
      <xdr:nvGraphicFramePr>
        <xdr:cNvPr id="7" name="Diagramm 6" descr="Liniendiagramm" title="Vollfettstufe"/>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193675</xdr:colOff>
      <xdr:row>74</xdr:row>
      <xdr:rowOff>28575</xdr:rowOff>
    </xdr:from>
    <xdr:to>
      <xdr:col>3</xdr:col>
      <xdr:colOff>537633</xdr:colOff>
      <xdr:row>82</xdr:row>
      <xdr:rowOff>148167</xdr:rowOff>
    </xdr:to>
    <xdr:graphicFrame macro="">
      <xdr:nvGraphicFramePr>
        <xdr:cNvPr id="8" name="Diagramm 7" descr="Liniendiagramm" title="Rahm-/Doppelfettstufe"/>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xdr:col>
      <xdr:colOff>527050</xdr:colOff>
      <xdr:row>74</xdr:row>
      <xdr:rowOff>28575</xdr:rowOff>
    </xdr:from>
    <xdr:to>
      <xdr:col>8</xdr:col>
      <xdr:colOff>339724</xdr:colOff>
      <xdr:row>82</xdr:row>
      <xdr:rowOff>148167</xdr:rowOff>
    </xdr:to>
    <xdr:graphicFrame macro="">
      <xdr:nvGraphicFramePr>
        <xdr:cNvPr id="9" name="Diagramm 8" descr="Liniendiagramm" title="Käse insgesam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0</xdr:col>
      <xdr:colOff>0</xdr:colOff>
      <xdr:row>0</xdr:row>
      <xdr:rowOff>0</xdr:rowOff>
    </xdr:from>
    <xdr:ext cx="1326173" cy="815487"/>
    <xdr:pic>
      <xdr:nvPicPr>
        <xdr:cNvPr id="13" name="Grafik 4" descr="Bundesadler mit dem Schriftzug Bundesminisiterium für Ernährung und Landwirtschaft." title="Logo Bundesministerium für Ernährung und Landwirtschaft"/>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0" y="0"/>
          <a:ext cx="1326173" cy="8154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140680</xdr:colOff>
      <xdr:row>0</xdr:row>
      <xdr:rowOff>0</xdr:rowOff>
    </xdr:from>
    <xdr:ext cx="1642503" cy="794785"/>
    <xdr:pic>
      <xdr:nvPicPr>
        <xdr:cNvPr id="14" name="Grafik 13" descr="Bundesadler mit Schriftzug Bundesanstalt für Landwirtschaft und Ernährung" title="Logo: Bundesanstalt für Landwirtschaft und Ernährung"/>
        <xdr:cNvPicPr>
          <a:picLocks noChangeAspect="1"/>
        </xdr:cNvPicPr>
      </xdr:nvPicPr>
      <xdr:blipFill>
        <a:blip xmlns:r="http://schemas.openxmlformats.org/officeDocument/2006/relationships" r:embed="rId10"/>
        <a:stretch>
          <a:fillRect/>
        </a:stretch>
      </xdr:blipFill>
      <xdr:spPr>
        <a:xfrm>
          <a:off x="1378930" y="0"/>
          <a:ext cx="1642503" cy="794785"/>
        </a:xfrm>
        <a:prstGeom prst="rect">
          <a:avLst/>
        </a:prstGeom>
      </xdr:spPr>
    </xdr:pic>
    <xdr:clientData/>
  </xdr:oneCellAnchor>
  <xdr:oneCellAnchor>
    <xdr:from>
      <xdr:col>3</xdr:col>
      <xdr:colOff>316110</xdr:colOff>
      <xdr:row>0</xdr:row>
      <xdr:rowOff>0</xdr:rowOff>
    </xdr:from>
    <xdr:ext cx="1670659" cy="504000"/>
    <xdr:pic>
      <xdr:nvPicPr>
        <xdr:cNvPr id="15" name="Grafik 14" descr="Zierbild mit Schriftzug: Bundesinformationszentrum Landwirtschaft." title="Logo: Bundesinformationszentrum Landwirtschaft"/>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2983110" y="0"/>
          <a:ext cx="1670659" cy="504000"/>
        </a:xfrm>
        <a:prstGeom prst="rect">
          <a:avLst/>
        </a:prstGeom>
      </xdr:spPr>
    </xdr:pic>
    <xdr:clientData/>
  </xdr:oneCellAnchor>
</xdr:wsDr>
</file>

<file path=xl/drawings/drawing29.xml><?xml version="1.0" encoding="utf-8"?>
<c:userShapes xmlns:c="http://schemas.openxmlformats.org/drawingml/2006/chart">
  <cdr:relSizeAnchor xmlns:cdr="http://schemas.openxmlformats.org/drawingml/2006/chartDrawing">
    <cdr:from>
      <cdr:x>0.01838</cdr:x>
      <cdr:y>0.03117</cdr:y>
    </cdr:from>
    <cdr:to>
      <cdr:x>0.23612</cdr:x>
      <cdr:y>0.16465</cdr:y>
    </cdr:to>
    <cdr:sp macro="" textlink="">
      <cdr:nvSpPr>
        <cdr:cNvPr id="2" name="Textfeld 30"/>
        <cdr:cNvSpPr txBox="1"/>
      </cdr:nvSpPr>
      <cdr:spPr>
        <a:xfrm xmlns:a="http://schemas.openxmlformats.org/drawingml/2006/main">
          <a:off x="50800" y="50800"/>
          <a:ext cx="601664" cy="217553"/>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3.xml><?xml version="1.0" encoding="utf-8"?>
<c:userShapes xmlns:c="http://schemas.openxmlformats.org/drawingml/2006/chart">
  <cdr:relSizeAnchor xmlns:cdr="http://schemas.openxmlformats.org/drawingml/2006/chartDrawing">
    <cdr:from>
      <cdr:x>0.83643</cdr:x>
      <cdr:y>0.8742</cdr:y>
    </cdr:from>
    <cdr:to>
      <cdr:x>0.97906</cdr:x>
      <cdr:y>1</cdr:y>
    </cdr:to>
    <cdr:sp macro="" textlink="">
      <cdr:nvSpPr>
        <cdr:cNvPr id="3" name="Textfeld 1"/>
        <cdr:cNvSpPr txBox="1"/>
      </cdr:nvSpPr>
      <cdr:spPr>
        <a:xfrm xmlns:a="http://schemas.openxmlformats.org/drawingml/2006/main">
          <a:off x="3824165" y="2403217"/>
          <a:ext cx="652104" cy="345844"/>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de-DE" sz="600"/>
            <a:t>BLE(625)</a:t>
          </a:r>
        </a:p>
      </cdr:txBody>
    </cdr:sp>
  </cdr:relSizeAnchor>
</c:userShapes>
</file>

<file path=xl/drawings/drawing30.xml><?xml version="1.0" encoding="utf-8"?>
<c:userShapes xmlns:c="http://schemas.openxmlformats.org/drawingml/2006/chart">
  <cdr:relSizeAnchor xmlns:cdr="http://schemas.openxmlformats.org/drawingml/2006/chartDrawing">
    <cdr:from>
      <cdr:x>0.01851</cdr:x>
      <cdr:y>0.03117</cdr:y>
    </cdr:from>
    <cdr:to>
      <cdr:x>0.23776</cdr:x>
      <cdr:y>0.16465</cdr:y>
    </cdr:to>
    <cdr:sp macro="" textlink="">
      <cdr:nvSpPr>
        <cdr:cNvPr id="2" name="Textfeld 30"/>
        <cdr:cNvSpPr txBox="1"/>
      </cdr:nvSpPr>
      <cdr:spPr>
        <a:xfrm xmlns:a="http://schemas.openxmlformats.org/drawingml/2006/main">
          <a:off x="50800" y="50800"/>
          <a:ext cx="601664" cy="217553"/>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31.xml><?xml version="1.0" encoding="utf-8"?>
<c:userShapes xmlns:c="http://schemas.openxmlformats.org/drawingml/2006/chart">
  <cdr:relSizeAnchor xmlns:cdr="http://schemas.openxmlformats.org/drawingml/2006/chartDrawing">
    <cdr:from>
      <cdr:x>0.01837</cdr:x>
      <cdr:y>0.03241</cdr:y>
    </cdr:from>
    <cdr:to>
      <cdr:x>0.23594</cdr:x>
      <cdr:y>0.17121</cdr:y>
    </cdr:to>
    <cdr:sp macro="" textlink="">
      <cdr:nvSpPr>
        <cdr:cNvPr id="2" name="Textfeld 30"/>
        <cdr:cNvSpPr txBox="1"/>
      </cdr:nvSpPr>
      <cdr:spPr>
        <a:xfrm xmlns:a="http://schemas.openxmlformats.org/drawingml/2006/main">
          <a:off x="50800" y="50800"/>
          <a:ext cx="601664" cy="217553"/>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32.xml><?xml version="1.0" encoding="utf-8"?>
<c:userShapes xmlns:c="http://schemas.openxmlformats.org/drawingml/2006/chart">
  <cdr:relSizeAnchor xmlns:cdr="http://schemas.openxmlformats.org/drawingml/2006/chartDrawing">
    <cdr:from>
      <cdr:x>0.01837</cdr:x>
      <cdr:y>0.03241</cdr:y>
    </cdr:from>
    <cdr:to>
      <cdr:x>0.23594</cdr:x>
      <cdr:y>0.17121</cdr:y>
    </cdr:to>
    <cdr:sp macro="" textlink="">
      <cdr:nvSpPr>
        <cdr:cNvPr id="2" name="Textfeld 30"/>
        <cdr:cNvSpPr txBox="1"/>
      </cdr:nvSpPr>
      <cdr:spPr>
        <a:xfrm xmlns:a="http://schemas.openxmlformats.org/drawingml/2006/main">
          <a:off x="50800" y="50800"/>
          <a:ext cx="601664" cy="217553"/>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33.xml><?xml version="1.0" encoding="utf-8"?>
<c:userShapes xmlns:c="http://schemas.openxmlformats.org/drawingml/2006/chart">
  <cdr:relSizeAnchor xmlns:cdr="http://schemas.openxmlformats.org/drawingml/2006/chartDrawing">
    <cdr:from>
      <cdr:x>0.01838</cdr:x>
      <cdr:y>0.03245</cdr:y>
    </cdr:from>
    <cdr:to>
      <cdr:x>0.23612</cdr:x>
      <cdr:y>0.17144</cdr:y>
    </cdr:to>
    <cdr:sp macro="" textlink="">
      <cdr:nvSpPr>
        <cdr:cNvPr id="2" name="Textfeld 30"/>
        <cdr:cNvSpPr txBox="1"/>
      </cdr:nvSpPr>
      <cdr:spPr>
        <a:xfrm xmlns:a="http://schemas.openxmlformats.org/drawingml/2006/main">
          <a:off x="50800" y="50800"/>
          <a:ext cx="601664" cy="217553"/>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34.xml><?xml version="1.0" encoding="utf-8"?>
<c:userShapes xmlns:c="http://schemas.openxmlformats.org/drawingml/2006/chart">
  <cdr:relSizeAnchor xmlns:cdr="http://schemas.openxmlformats.org/drawingml/2006/chartDrawing">
    <cdr:from>
      <cdr:x>0.01837</cdr:x>
      <cdr:y>0.03245</cdr:y>
    </cdr:from>
    <cdr:to>
      <cdr:x>0.23594</cdr:x>
      <cdr:y>0.17144</cdr:y>
    </cdr:to>
    <cdr:sp macro="" textlink="">
      <cdr:nvSpPr>
        <cdr:cNvPr id="2" name="Textfeld 30"/>
        <cdr:cNvSpPr txBox="1"/>
      </cdr:nvSpPr>
      <cdr:spPr>
        <a:xfrm xmlns:a="http://schemas.openxmlformats.org/drawingml/2006/main">
          <a:off x="50800" y="50800"/>
          <a:ext cx="601664" cy="217553"/>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35.xml><?xml version="1.0" encoding="utf-8"?>
<c:userShapes xmlns:c="http://schemas.openxmlformats.org/drawingml/2006/chart">
  <cdr:relSizeAnchor xmlns:cdr="http://schemas.openxmlformats.org/drawingml/2006/chartDrawing">
    <cdr:from>
      <cdr:x>0.01838</cdr:x>
      <cdr:y>0.03241</cdr:y>
    </cdr:from>
    <cdr:to>
      <cdr:x>0.23612</cdr:x>
      <cdr:y>0.17121</cdr:y>
    </cdr:to>
    <cdr:sp macro="" textlink="">
      <cdr:nvSpPr>
        <cdr:cNvPr id="2" name="Textfeld 30"/>
        <cdr:cNvSpPr txBox="1"/>
      </cdr:nvSpPr>
      <cdr:spPr>
        <a:xfrm xmlns:a="http://schemas.openxmlformats.org/drawingml/2006/main">
          <a:off x="50800" y="50800"/>
          <a:ext cx="601664" cy="217553"/>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36.xml><?xml version="1.0" encoding="utf-8"?>
<c:userShapes xmlns:c="http://schemas.openxmlformats.org/drawingml/2006/chart">
  <cdr:relSizeAnchor xmlns:cdr="http://schemas.openxmlformats.org/drawingml/2006/chartDrawing">
    <cdr:from>
      <cdr:x>0.01837</cdr:x>
      <cdr:y>0.03241</cdr:y>
    </cdr:from>
    <cdr:to>
      <cdr:x>0.23594</cdr:x>
      <cdr:y>0.17121</cdr:y>
    </cdr:to>
    <cdr:sp macro="" textlink="">
      <cdr:nvSpPr>
        <cdr:cNvPr id="2" name="Textfeld 30"/>
        <cdr:cNvSpPr txBox="1"/>
      </cdr:nvSpPr>
      <cdr:spPr>
        <a:xfrm xmlns:a="http://schemas.openxmlformats.org/drawingml/2006/main">
          <a:off x="50800" y="50800"/>
          <a:ext cx="601664" cy="217553"/>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37.xml><?xml version="1.0" encoding="utf-8"?>
<xdr:wsDr xmlns:xdr="http://schemas.openxmlformats.org/drawingml/2006/spreadsheetDrawing" xmlns:a="http://schemas.openxmlformats.org/drawingml/2006/main">
  <xdr:oneCellAnchor>
    <xdr:from>
      <xdr:col>0</xdr:col>
      <xdr:colOff>0</xdr:colOff>
      <xdr:row>0</xdr:row>
      <xdr:rowOff>1</xdr:rowOff>
    </xdr:from>
    <xdr:ext cx="874127" cy="537516"/>
    <xdr:pic>
      <xdr:nvPicPr>
        <xdr:cNvPr id="4" name="Grafik 4" descr="Bundesadler mit dem Schriftzug Bundesminisiterium für Ernährung und Landwirtschaft." title="Logo Bundesministerium für Ernährung und Landwirtschaft"/>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
          <a:ext cx="874127" cy="5375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938809</xdr:colOff>
      <xdr:row>0</xdr:row>
      <xdr:rowOff>0</xdr:rowOff>
    </xdr:from>
    <xdr:ext cx="1082631" cy="523871"/>
    <xdr:pic>
      <xdr:nvPicPr>
        <xdr:cNvPr id="5" name="Grafik 4" descr="Bundesadler mit Schriftzug Bundesanstalt für Landwirtschaft und Ernährung" title="Logo: Bundesanstalt für Landwirtschaft und Ernährung"/>
        <xdr:cNvPicPr>
          <a:picLocks noChangeAspect="1"/>
        </xdr:cNvPicPr>
      </xdr:nvPicPr>
      <xdr:blipFill>
        <a:blip xmlns:r="http://schemas.openxmlformats.org/officeDocument/2006/relationships" r:embed="rId2"/>
        <a:stretch>
          <a:fillRect/>
        </a:stretch>
      </xdr:blipFill>
      <xdr:spPr>
        <a:xfrm>
          <a:off x="938809" y="0"/>
          <a:ext cx="1082631" cy="523871"/>
        </a:xfrm>
        <a:prstGeom prst="rect">
          <a:avLst/>
        </a:prstGeom>
      </xdr:spPr>
    </xdr:pic>
    <xdr:clientData/>
  </xdr:oneCellAnchor>
  <xdr:oneCellAnchor>
    <xdr:from>
      <xdr:col>10</xdr:col>
      <xdr:colOff>150342</xdr:colOff>
      <xdr:row>0</xdr:row>
      <xdr:rowOff>0</xdr:rowOff>
    </xdr:from>
    <xdr:ext cx="1101190" cy="332204"/>
    <xdr:pic>
      <xdr:nvPicPr>
        <xdr:cNvPr id="6" name="Grafik 5" descr="Zierbild mit Schriftzug: Bundesinformationszentrum Landwirtschaft." title="Logo: Bundesinformationszentrum Landwirtschaft"/>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094756" y="0"/>
          <a:ext cx="1101190" cy="332204"/>
        </a:xfrm>
        <a:prstGeom prst="rect">
          <a:avLst/>
        </a:prstGeom>
      </xdr:spPr>
    </xdr:pic>
    <xdr:clientData/>
  </xdr:oneCellAnchor>
</xdr:wsDr>
</file>

<file path=xl/drawings/drawing38.xml><?xml version="1.0" encoding="utf-8"?>
<xdr:wsDr xmlns:xdr="http://schemas.openxmlformats.org/drawingml/2006/spreadsheetDrawing" xmlns:a="http://schemas.openxmlformats.org/drawingml/2006/main">
  <xdr:oneCellAnchor>
    <xdr:from>
      <xdr:col>0</xdr:col>
      <xdr:colOff>0</xdr:colOff>
      <xdr:row>0</xdr:row>
      <xdr:rowOff>0</xdr:rowOff>
    </xdr:from>
    <xdr:ext cx="1326173" cy="815487"/>
    <xdr:pic>
      <xdr:nvPicPr>
        <xdr:cNvPr id="2" name="Grafik 4" descr="Bundesadler mit dem Schriftzug Bundesminisiterium für Ernährung und Landwirtschaft." title="Logo Bundesministerium für Ernährung und Landwirtschaft"/>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326173" cy="8154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1359880</xdr:colOff>
      <xdr:row>0</xdr:row>
      <xdr:rowOff>0</xdr:rowOff>
    </xdr:from>
    <xdr:ext cx="1642503" cy="794785"/>
    <xdr:pic>
      <xdr:nvPicPr>
        <xdr:cNvPr id="3" name="Grafik 2" descr="Bundesadler mit Schriftzug Bundesanstalt für Landwirtschaft und Ernährung" title="Logo: Bundesanstalt für Landwirtschaft und Ernährung"/>
        <xdr:cNvPicPr>
          <a:picLocks noChangeAspect="1"/>
        </xdr:cNvPicPr>
      </xdr:nvPicPr>
      <xdr:blipFill>
        <a:blip xmlns:r="http://schemas.openxmlformats.org/officeDocument/2006/relationships" r:embed="rId2"/>
        <a:stretch>
          <a:fillRect/>
        </a:stretch>
      </xdr:blipFill>
      <xdr:spPr>
        <a:xfrm>
          <a:off x="759805" y="0"/>
          <a:ext cx="1642503" cy="794785"/>
        </a:xfrm>
        <a:prstGeom prst="rect">
          <a:avLst/>
        </a:prstGeom>
      </xdr:spPr>
    </xdr:pic>
    <xdr:clientData/>
  </xdr:oneCellAnchor>
  <xdr:oneCellAnchor>
    <xdr:from>
      <xdr:col>1</xdr:col>
      <xdr:colOff>916185</xdr:colOff>
      <xdr:row>0</xdr:row>
      <xdr:rowOff>0</xdr:rowOff>
    </xdr:from>
    <xdr:ext cx="1670659" cy="504000"/>
    <xdr:pic>
      <xdr:nvPicPr>
        <xdr:cNvPr id="4" name="Grafik 3" descr="Zierbild mit Schriftzug: Bundesinformationszentrum Landwirtschaft." title="Logo: Bundesinformationszentrum Landwirtschaft"/>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525785" y="0"/>
          <a:ext cx="1670659" cy="504000"/>
        </a:xfrm>
        <a:prstGeom prst="rect">
          <a:avLst/>
        </a:prstGeom>
      </xdr:spPr>
    </xdr:pic>
    <xdr:clientData/>
  </xdr:oneCellAnchor>
</xdr:wsDr>
</file>

<file path=xl/drawings/drawing39.xml><?xml version="1.0" encoding="utf-8"?>
<xdr:wsDr xmlns:xdr="http://schemas.openxmlformats.org/drawingml/2006/spreadsheetDrawing" xmlns:a="http://schemas.openxmlformats.org/drawingml/2006/main">
  <xdr:twoCellAnchor>
    <xdr:from>
      <xdr:col>0</xdr:col>
      <xdr:colOff>15875</xdr:colOff>
      <xdr:row>25</xdr:row>
      <xdr:rowOff>60325</xdr:rowOff>
    </xdr:from>
    <xdr:to>
      <xdr:col>5</xdr:col>
      <xdr:colOff>460375</xdr:colOff>
      <xdr:row>37</xdr:row>
      <xdr:rowOff>152400</xdr:rowOff>
    </xdr:to>
    <xdr:graphicFrame macro="">
      <xdr:nvGraphicFramePr>
        <xdr:cNvPr id="5" name="Diagramm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8082</xdr:colOff>
      <xdr:row>38</xdr:row>
      <xdr:rowOff>74757</xdr:rowOff>
    </xdr:from>
    <xdr:to>
      <xdr:col>5</xdr:col>
      <xdr:colOff>532245</xdr:colOff>
      <xdr:row>51</xdr:row>
      <xdr:rowOff>87457</xdr:rowOff>
    </xdr:to>
    <xdr:graphicFrame macro="">
      <xdr:nvGraphicFramePr>
        <xdr:cNvPr id="6" name="Diagramm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c:userShapes xmlns:c="http://schemas.openxmlformats.org/drawingml/2006/chart">
  <cdr:relSizeAnchor xmlns:cdr="http://schemas.openxmlformats.org/drawingml/2006/chartDrawing">
    <cdr:from>
      <cdr:x>0.84605</cdr:x>
      <cdr:y>0.87393</cdr:y>
    </cdr:from>
    <cdr:to>
      <cdr:x>0.98868</cdr:x>
      <cdr:y>1</cdr:y>
    </cdr:to>
    <cdr:sp macro="" textlink="">
      <cdr:nvSpPr>
        <cdr:cNvPr id="2" name="Textfeld 1"/>
        <cdr:cNvSpPr txBox="1"/>
      </cdr:nvSpPr>
      <cdr:spPr>
        <a:xfrm xmlns:a="http://schemas.openxmlformats.org/drawingml/2006/main">
          <a:off x="3868127" y="2397356"/>
          <a:ext cx="652104" cy="345844"/>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de-DE" sz="600"/>
            <a:t>BLE(625)</a:t>
          </a:r>
        </a:p>
      </cdr:txBody>
    </cdr:sp>
  </cdr:relSizeAnchor>
</c:userShapes>
</file>

<file path=xl/drawings/drawing40.xml><?xml version="1.0" encoding="utf-8"?>
<c:userShapes xmlns:c="http://schemas.openxmlformats.org/drawingml/2006/chart">
  <cdr:relSizeAnchor xmlns:cdr="http://schemas.openxmlformats.org/drawingml/2006/chartDrawing">
    <cdr:from>
      <cdr:x>0.59363</cdr:x>
      <cdr:y>0.88201</cdr:y>
    </cdr:from>
    <cdr:to>
      <cdr:x>1</cdr:x>
      <cdr:y>1</cdr:y>
    </cdr:to>
    <cdr:sp macro="" textlink="">
      <cdr:nvSpPr>
        <cdr:cNvPr id="2" name="Textfeld 1"/>
        <cdr:cNvSpPr txBox="1"/>
      </cdr:nvSpPr>
      <cdr:spPr>
        <a:xfrm xmlns:a="http://schemas.openxmlformats.org/drawingml/2006/main">
          <a:off x="2035569" y="1898650"/>
          <a:ext cx="1393431" cy="2540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de-DE" sz="600">
              <a:latin typeface="Arial" panose="020B0604020202020204" pitchFamily="34" charset="0"/>
              <a:cs typeface="Arial" panose="020B0604020202020204" pitchFamily="34" charset="0"/>
            </a:rPr>
            <a:t>BLE (625)</a:t>
          </a:r>
        </a:p>
      </cdr:txBody>
    </cdr:sp>
  </cdr:relSizeAnchor>
</c:userShapes>
</file>

<file path=xl/drawings/drawing41.xml><?xml version="1.0" encoding="utf-8"?>
<c:userShapes xmlns:c="http://schemas.openxmlformats.org/drawingml/2006/chart">
  <cdr:relSizeAnchor xmlns:cdr="http://schemas.openxmlformats.org/drawingml/2006/chartDrawing">
    <cdr:from>
      <cdr:x>0.59401</cdr:x>
      <cdr:y>0.88235</cdr:y>
    </cdr:from>
    <cdr:to>
      <cdr:x>1</cdr:x>
      <cdr:y>1</cdr:y>
    </cdr:to>
    <cdr:sp macro="" textlink="">
      <cdr:nvSpPr>
        <cdr:cNvPr id="2" name="Textfeld 1"/>
        <cdr:cNvSpPr txBox="1"/>
      </cdr:nvSpPr>
      <cdr:spPr>
        <a:xfrm xmlns:a="http://schemas.openxmlformats.org/drawingml/2006/main">
          <a:off x="2038744" y="1905000"/>
          <a:ext cx="1393431" cy="2540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de-DE" sz="600">
              <a:latin typeface="Arial" panose="020B0604020202020204" pitchFamily="34" charset="0"/>
              <a:cs typeface="Arial" panose="020B0604020202020204" pitchFamily="34" charset="0"/>
            </a:rPr>
            <a:t>BLE (625)</a:t>
          </a:r>
        </a:p>
        <a:p xmlns:a="http://schemas.openxmlformats.org/drawingml/2006/main">
          <a:pPr algn="r"/>
          <a:endParaRPr lang="de-DE" sz="600">
            <a:latin typeface="Arial" panose="020B0604020202020204" pitchFamily="34" charset="0"/>
            <a:cs typeface="Arial" panose="020B0604020202020204" pitchFamily="34" charset="0"/>
          </a:endParaRPr>
        </a:p>
      </cdr:txBody>
    </cdr:sp>
  </cdr:relSizeAnchor>
</c:userShapes>
</file>

<file path=xl/drawings/drawing42.xml><?xml version="1.0" encoding="utf-8"?>
<xdr:wsDr xmlns:xdr="http://schemas.openxmlformats.org/drawingml/2006/spreadsheetDrawing" xmlns:a="http://schemas.openxmlformats.org/drawingml/2006/main">
  <xdr:twoCellAnchor>
    <xdr:from>
      <xdr:col>15</xdr:col>
      <xdr:colOff>753945</xdr:colOff>
      <xdr:row>6</xdr:row>
      <xdr:rowOff>83093</xdr:rowOff>
    </xdr:from>
    <xdr:to>
      <xdr:col>23</xdr:col>
      <xdr:colOff>554521</xdr:colOff>
      <xdr:row>17</xdr:row>
      <xdr:rowOff>19050</xdr:rowOff>
    </xdr:to>
    <xdr:graphicFrame macro="">
      <xdr:nvGraphicFramePr>
        <xdr:cNvPr id="2" name="Diagramm 1" descr="Dargestellt werden die Merkmale ab Hof sowie der Grundpreis beider Jahre." title="Baden-Württemberg"/>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0</xdr:colOff>
      <xdr:row>0</xdr:row>
      <xdr:rowOff>0</xdr:rowOff>
    </xdr:from>
    <xdr:ext cx="1326173" cy="815487"/>
    <xdr:pic>
      <xdr:nvPicPr>
        <xdr:cNvPr id="3" name="Grafik 4" descr="Bundesadler mit dem Schriftzug Bundesminisiterium für Ernährung und Landwirtschaft." title="Logo Bundesministerium für Ernährung und Landwirtschaft"/>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1326173" cy="8154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52473</xdr:colOff>
      <xdr:row>0</xdr:row>
      <xdr:rowOff>8283</xdr:rowOff>
    </xdr:from>
    <xdr:ext cx="1642503" cy="794785"/>
    <xdr:pic>
      <xdr:nvPicPr>
        <xdr:cNvPr id="4" name="Grafik 3" descr="Bundesadler mit Schriftzug Bundesanstalt für Landwirtschaft und Ernährung" title="Logo: Bundesanstalt für Landwirtschaft und Ernährung"/>
        <xdr:cNvPicPr>
          <a:picLocks noChangeAspect="1"/>
        </xdr:cNvPicPr>
      </xdr:nvPicPr>
      <xdr:blipFill>
        <a:blip xmlns:r="http://schemas.openxmlformats.org/officeDocument/2006/relationships" r:embed="rId3"/>
        <a:stretch>
          <a:fillRect/>
        </a:stretch>
      </xdr:blipFill>
      <xdr:spPr>
        <a:xfrm>
          <a:off x="1129212" y="8283"/>
          <a:ext cx="1642503" cy="794785"/>
        </a:xfrm>
        <a:prstGeom prst="rect">
          <a:avLst/>
        </a:prstGeom>
      </xdr:spPr>
    </xdr:pic>
    <xdr:clientData/>
  </xdr:oneCellAnchor>
  <xdr:oneCellAnchor>
    <xdr:from>
      <xdr:col>6</xdr:col>
      <xdr:colOff>207404</xdr:colOff>
      <xdr:row>0</xdr:row>
      <xdr:rowOff>8283</xdr:rowOff>
    </xdr:from>
    <xdr:ext cx="1670659" cy="504000"/>
    <xdr:pic>
      <xdr:nvPicPr>
        <xdr:cNvPr id="5" name="Grafik 4" descr="Zierbild mit Schriftzug: Bundesinformationszentrum Landwirtschaft." title="Logo: Bundesinformationszentrum Landwirtschaft"/>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766730" y="8283"/>
          <a:ext cx="1670659" cy="504000"/>
        </a:xfrm>
        <a:prstGeom prst="rect">
          <a:avLst/>
        </a:prstGeom>
      </xdr:spPr>
    </xdr:pic>
    <xdr:clientData/>
  </xdr:oneCellAnchor>
  <xdr:twoCellAnchor>
    <xdr:from>
      <xdr:col>16</xdr:col>
      <xdr:colOff>2071</xdr:colOff>
      <xdr:row>21</xdr:row>
      <xdr:rowOff>95250</xdr:rowOff>
    </xdr:from>
    <xdr:to>
      <xdr:col>23</xdr:col>
      <xdr:colOff>564647</xdr:colOff>
      <xdr:row>32</xdr:row>
      <xdr:rowOff>31207</xdr:rowOff>
    </xdr:to>
    <xdr:graphicFrame macro="">
      <xdr:nvGraphicFramePr>
        <xdr:cNvPr id="6" name="Diagramm 5" descr="Dargestellt werden die Merkmale ab Hof sowie der Grundpreis beider Jahre." title="Baden-Württemberg"/>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15</xdr:col>
      <xdr:colOff>759515</xdr:colOff>
      <xdr:row>36</xdr:row>
      <xdr:rowOff>50109</xdr:rowOff>
    </xdr:from>
    <xdr:to>
      <xdr:col>23</xdr:col>
      <xdr:colOff>560091</xdr:colOff>
      <xdr:row>46</xdr:row>
      <xdr:rowOff>367066</xdr:rowOff>
    </xdr:to>
    <xdr:graphicFrame macro="">
      <xdr:nvGraphicFramePr>
        <xdr:cNvPr id="7" name="Diagramm 6" descr="Dargestellt werden die Merkmale ab Hof sowie der Grundpreis beider Jahre." title="Hessen / Rheinland-Pfalz / Saarland"/>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16</xdr:col>
      <xdr:colOff>0</xdr:colOff>
      <xdr:row>52</xdr:row>
      <xdr:rowOff>0</xdr:rowOff>
    </xdr:from>
    <xdr:to>
      <xdr:col>23</xdr:col>
      <xdr:colOff>562576</xdr:colOff>
      <xdr:row>62</xdr:row>
      <xdr:rowOff>107407</xdr:rowOff>
    </xdr:to>
    <xdr:graphicFrame macro="">
      <xdr:nvGraphicFramePr>
        <xdr:cNvPr id="8" name="Diagramm 7" descr="Dargestellt werden die Merkmale ab Hof sowie der Grundpreis beider Jahre." title="Niedersachsen / Bremen"/>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16</xdr:col>
      <xdr:colOff>9525</xdr:colOff>
      <xdr:row>67</xdr:row>
      <xdr:rowOff>38100</xdr:rowOff>
    </xdr:from>
    <xdr:to>
      <xdr:col>23</xdr:col>
      <xdr:colOff>572101</xdr:colOff>
      <xdr:row>77</xdr:row>
      <xdr:rowOff>145507</xdr:rowOff>
    </xdr:to>
    <xdr:graphicFrame macro="">
      <xdr:nvGraphicFramePr>
        <xdr:cNvPr id="9" name="Diagramm 8" descr="Dargestellt werden die Merkmale ab Hof sowie der Grundpreis beider Jahre." title="Nordrhein-Westfalen"/>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15</xdr:col>
      <xdr:colOff>758272</xdr:colOff>
      <xdr:row>81</xdr:row>
      <xdr:rowOff>101048</xdr:rowOff>
    </xdr:from>
    <xdr:to>
      <xdr:col>23</xdr:col>
      <xdr:colOff>558848</xdr:colOff>
      <xdr:row>92</xdr:row>
      <xdr:rowOff>37005</xdr:rowOff>
    </xdr:to>
    <xdr:graphicFrame macro="">
      <xdr:nvGraphicFramePr>
        <xdr:cNvPr id="10" name="Diagramm 9" descr="Dargestellt werden die Merkmale ab Hof sowie der Grundpreis beider Jahre." title="Schleswig-Hostein / Hamburg"/>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15</xdr:col>
      <xdr:colOff>759515</xdr:colOff>
      <xdr:row>96</xdr:row>
      <xdr:rowOff>58392</xdr:rowOff>
    </xdr:from>
    <xdr:to>
      <xdr:col>23</xdr:col>
      <xdr:colOff>560091</xdr:colOff>
      <xdr:row>106</xdr:row>
      <xdr:rowOff>375349</xdr:rowOff>
    </xdr:to>
    <xdr:graphicFrame macro="">
      <xdr:nvGraphicFramePr>
        <xdr:cNvPr id="11" name="Diagramm 10" descr="Dargestellt werden die Merkmale ab Hof sowie der Grundpreis beider Jahre." title="Brandenburg / Berlin"/>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15</xdr:col>
      <xdr:colOff>752475</xdr:colOff>
      <xdr:row>111</xdr:row>
      <xdr:rowOff>66675</xdr:rowOff>
    </xdr:from>
    <xdr:to>
      <xdr:col>23</xdr:col>
      <xdr:colOff>553051</xdr:colOff>
      <xdr:row>122</xdr:row>
      <xdr:rowOff>2632</xdr:rowOff>
    </xdr:to>
    <xdr:graphicFrame macro="">
      <xdr:nvGraphicFramePr>
        <xdr:cNvPr id="12" name="Diagramm 11" descr="Dargestellt werden die Merkmale ab Hof sowie der Grundpreis beider Jahre." title="Mecklenburg-Vorpommern"/>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16</xdr:col>
      <xdr:colOff>3313</xdr:colOff>
      <xdr:row>126</xdr:row>
      <xdr:rowOff>54665</xdr:rowOff>
    </xdr:from>
    <xdr:to>
      <xdr:col>23</xdr:col>
      <xdr:colOff>565889</xdr:colOff>
      <xdr:row>136</xdr:row>
      <xdr:rowOff>371622</xdr:rowOff>
    </xdr:to>
    <xdr:graphicFrame macro="">
      <xdr:nvGraphicFramePr>
        <xdr:cNvPr id="13" name="Diagramm 12" descr="Dargestellt werden die Merkmale ab Hof sowie der Grundpreis beider Jahre." title="Sachsen"/>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15</xdr:col>
      <xdr:colOff>749990</xdr:colOff>
      <xdr:row>141</xdr:row>
      <xdr:rowOff>97735</xdr:rowOff>
    </xdr:from>
    <xdr:to>
      <xdr:col>23</xdr:col>
      <xdr:colOff>550566</xdr:colOff>
      <xdr:row>152</xdr:row>
      <xdr:rowOff>33692</xdr:rowOff>
    </xdr:to>
    <xdr:graphicFrame macro="">
      <xdr:nvGraphicFramePr>
        <xdr:cNvPr id="14" name="Diagramm 13" descr="Dargestellt werden die Merkmale ab Hof sowie der Grundpreis beider Jahre." title="Sachsen-Anhal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16</xdr:col>
      <xdr:colOff>7455</xdr:colOff>
      <xdr:row>156</xdr:row>
      <xdr:rowOff>55908</xdr:rowOff>
    </xdr:from>
    <xdr:to>
      <xdr:col>23</xdr:col>
      <xdr:colOff>570031</xdr:colOff>
      <xdr:row>166</xdr:row>
      <xdr:rowOff>372865</xdr:rowOff>
    </xdr:to>
    <xdr:graphicFrame macro="">
      <xdr:nvGraphicFramePr>
        <xdr:cNvPr id="15" name="Diagramm 14" descr="Dargestellt werden die Merkmale ab Hof sowie der Grundpreis beider Jahre." title="Thüringen"/>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16</xdr:col>
      <xdr:colOff>0</xdr:colOff>
      <xdr:row>171</xdr:row>
      <xdr:rowOff>66261</xdr:rowOff>
    </xdr:from>
    <xdr:to>
      <xdr:col>23</xdr:col>
      <xdr:colOff>562576</xdr:colOff>
      <xdr:row>182</xdr:row>
      <xdr:rowOff>2217</xdr:rowOff>
    </xdr:to>
    <xdr:graphicFrame macro="">
      <xdr:nvGraphicFramePr>
        <xdr:cNvPr id="16" name="Diagramm 15" descr="Dargestellt werden die Merkmale ab Hof sowie der Grundpreis beider Jahre." title="Bundesgebiet Wes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16</xdr:col>
      <xdr:colOff>8282</xdr:colOff>
      <xdr:row>186</xdr:row>
      <xdr:rowOff>49695</xdr:rowOff>
    </xdr:from>
    <xdr:to>
      <xdr:col>23</xdr:col>
      <xdr:colOff>570858</xdr:colOff>
      <xdr:row>196</xdr:row>
      <xdr:rowOff>366651</xdr:rowOff>
    </xdr:to>
    <xdr:graphicFrame macro="">
      <xdr:nvGraphicFramePr>
        <xdr:cNvPr id="17" name="Diagramm 16" descr="Dargestellt werden die Merkmale ab Hof sowie der Grundpreis beider Jahre." title="Bundesgebiet Os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16</xdr:col>
      <xdr:colOff>0</xdr:colOff>
      <xdr:row>201</xdr:row>
      <xdr:rowOff>49695</xdr:rowOff>
    </xdr:from>
    <xdr:to>
      <xdr:col>23</xdr:col>
      <xdr:colOff>562576</xdr:colOff>
      <xdr:row>211</xdr:row>
      <xdr:rowOff>366652</xdr:rowOff>
    </xdr:to>
    <xdr:graphicFrame macro="">
      <xdr:nvGraphicFramePr>
        <xdr:cNvPr id="18" name="Diagramm 17" descr="Dargestellt werden die Merkmale ab Hof sowie der Grundpreis beider Jahre." title="Deutschland"/>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wsDr>
</file>

<file path=xl/drawings/drawing43.xml><?xml version="1.0" encoding="utf-8"?>
<c:userShapes xmlns:c="http://schemas.openxmlformats.org/drawingml/2006/chart">
  <cdr:relSizeAnchor xmlns:cdr="http://schemas.openxmlformats.org/drawingml/2006/chartDrawing">
    <cdr:from>
      <cdr:x>0.81822</cdr:x>
      <cdr:y>0.91847</cdr:y>
    </cdr:from>
    <cdr:to>
      <cdr:x>0.96799</cdr:x>
      <cdr:y>1</cdr:y>
    </cdr:to>
    <cdr:sp macro="" textlink="">
      <cdr:nvSpPr>
        <cdr:cNvPr id="2" name="Textfeld 1"/>
        <cdr:cNvSpPr txBox="1"/>
      </cdr:nvSpPr>
      <cdr:spPr>
        <a:xfrm xmlns:a="http://schemas.openxmlformats.org/drawingml/2006/main">
          <a:off x="4995795" y="3172239"/>
          <a:ext cx="914400" cy="2816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 625</a:t>
          </a:r>
        </a:p>
      </cdr:txBody>
    </cdr:sp>
  </cdr:relSizeAnchor>
</c:userShapes>
</file>

<file path=xl/drawings/drawing44.xml><?xml version="1.0" encoding="utf-8"?>
<c:userShapes xmlns:c="http://schemas.openxmlformats.org/drawingml/2006/chart">
  <cdr:relSizeAnchor xmlns:cdr="http://schemas.openxmlformats.org/drawingml/2006/chartDrawing">
    <cdr:from>
      <cdr:x>0.81822</cdr:x>
      <cdr:y>0.91847</cdr:y>
    </cdr:from>
    <cdr:to>
      <cdr:x>0.96799</cdr:x>
      <cdr:y>1</cdr:y>
    </cdr:to>
    <cdr:sp macro="" textlink="">
      <cdr:nvSpPr>
        <cdr:cNvPr id="2" name="Textfeld 1"/>
        <cdr:cNvSpPr txBox="1"/>
      </cdr:nvSpPr>
      <cdr:spPr>
        <a:xfrm xmlns:a="http://schemas.openxmlformats.org/drawingml/2006/main">
          <a:off x="4995795" y="3172239"/>
          <a:ext cx="914400" cy="2816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 625</a:t>
          </a:r>
        </a:p>
      </cdr:txBody>
    </cdr:sp>
  </cdr:relSizeAnchor>
</c:userShapes>
</file>

<file path=xl/drawings/drawing45.xml><?xml version="1.0" encoding="utf-8"?>
<c:userShapes xmlns:c="http://schemas.openxmlformats.org/drawingml/2006/chart">
  <cdr:relSizeAnchor xmlns:cdr="http://schemas.openxmlformats.org/drawingml/2006/chartDrawing">
    <cdr:from>
      <cdr:x>0.81822</cdr:x>
      <cdr:y>0.91847</cdr:y>
    </cdr:from>
    <cdr:to>
      <cdr:x>0.96799</cdr:x>
      <cdr:y>1</cdr:y>
    </cdr:to>
    <cdr:sp macro="" textlink="">
      <cdr:nvSpPr>
        <cdr:cNvPr id="2" name="Textfeld 1"/>
        <cdr:cNvSpPr txBox="1"/>
      </cdr:nvSpPr>
      <cdr:spPr>
        <a:xfrm xmlns:a="http://schemas.openxmlformats.org/drawingml/2006/main">
          <a:off x="4995795" y="3172239"/>
          <a:ext cx="914400" cy="2816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 625</a:t>
          </a:r>
        </a:p>
      </cdr:txBody>
    </cdr:sp>
  </cdr:relSizeAnchor>
</c:userShapes>
</file>

<file path=xl/drawings/drawing46.xml><?xml version="1.0" encoding="utf-8"?>
<c:userShapes xmlns:c="http://schemas.openxmlformats.org/drawingml/2006/chart">
  <cdr:relSizeAnchor xmlns:cdr="http://schemas.openxmlformats.org/drawingml/2006/chartDrawing">
    <cdr:from>
      <cdr:x>0.81822</cdr:x>
      <cdr:y>0.91847</cdr:y>
    </cdr:from>
    <cdr:to>
      <cdr:x>0.96799</cdr:x>
      <cdr:y>1</cdr:y>
    </cdr:to>
    <cdr:sp macro="" textlink="">
      <cdr:nvSpPr>
        <cdr:cNvPr id="2" name="Textfeld 1"/>
        <cdr:cNvSpPr txBox="1"/>
      </cdr:nvSpPr>
      <cdr:spPr>
        <a:xfrm xmlns:a="http://schemas.openxmlformats.org/drawingml/2006/main">
          <a:off x="4995795" y="3172239"/>
          <a:ext cx="914400" cy="2816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 625</a:t>
          </a:r>
        </a:p>
      </cdr:txBody>
    </cdr:sp>
  </cdr:relSizeAnchor>
</c:userShapes>
</file>

<file path=xl/drawings/drawing47.xml><?xml version="1.0" encoding="utf-8"?>
<c:userShapes xmlns:c="http://schemas.openxmlformats.org/drawingml/2006/chart">
  <cdr:relSizeAnchor xmlns:cdr="http://schemas.openxmlformats.org/drawingml/2006/chartDrawing">
    <cdr:from>
      <cdr:x>0.81822</cdr:x>
      <cdr:y>0.91847</cdr:y>
    </cdr:from>
    <cdr:to>
      <cdr:x>0.96799</cdr:x>
      <cdr:y>1</cdr:y>
    </cdr:to>
    <cdr:sp macro="" textlink="">
      <cdr:nvSpPr>
        <cdr:cNvPr id="2" name="Textfeld 1"/>
        <cdr:cNvSpPr txBox="1"/>
      </cdr:nvSpPr>
      <cdr:spPr>
        <a:xfrm xmlns:a="http://schemas.openxmlformats.org/drawingml/2006/main">
          <a:off x="4995795" y="3172239"/>
          <a:ext cx="914400" cy="2816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 625</a:t>
          </a:r>
        </a:p>
      </cdr:txBody>
    </cdr:sp>
  </cdr:relSizeAnchor>
</c:userShapes>
</file>

<file path=xl/drawings/drawing48.xml><?xml version="1.0" encoding="utf-8"?>
<c:userShapes xmlns:c="http://schemas.openxmlformats.org/drawingml/2006/chart">
  <cdr:relSizeAnchor xmlns:cdr="http://schemas.openxmlformats.org/drawingml/2006/chartDrawing">
    <cdr:from>
      <cdr:x>0.81822</cdr:x>
      <cdr:y>0.91847</cdr:y>
    </cdr:from>
    <cdr:to>
      <cdr:x>0.96799</cdr:x>
      <cdr:y>1</cdr:y>
    </cdr:to>
    <cdr:sp macro="" textlink="">
      <cdr:nvSpPr>
        <cdr:cNvPr id="2" name="Textfeld 1"/>
        <cdr:cNvSpPr txBox="1"/>
      </cdr:nvSpPr>
      <cdr:spPr>
        <a:xfrm xmlns:a="http://schemas.openxmlformats.org/drawingml/2006/main">
          <a:off x="4995795" y="3172239"/>
          <a:ext cx="914400" cy="2816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 625</a:t>
          </a:r>
        </a:p>
      </cdr:txBody>
    </cdr:sp>
  </cdr:relSizeAnchor>
</c:userShapes>
</file>

<file path=xl/drawings/drawing49.xml><?xml version="1.0" encoding="utf-8"?>
<c:userShapes xmlns:c="http://schemas.openxmlformats.org/drawingml/2006/chart">
  <cdr:relSizeAnchor xmlns:cdr="http://schemas.openxmlformats.org/drawingml/2006/chartDrawing">
    <cdr:from>
      <cdr:x>0.81822</cdr:x>
      <cdr:y>0.91847</cdr:y>
    </cdr:from>
    <cdr:to>
      <cdr:x>0.96799</cdr:x>
      <cdr:y>1</cdr:y>
    </cdr:to>
    <cdr:sp macro="" textlink="">
      <cdr:nvSpPr>
        <cdr:cNvPr id="2" name="Textfeld 1"/>
        <cdr:cNvSpPr txBox="1"/>
      </cdr:nvSpPr>
      <cdr:spPr>
        <a:xfrm xmlns:a="http://schemas.openxmlformats.org/drawingml/2006/main">
          <a:off x="4995795" y="3172239"/>
          <a:ext cx="914400" cy="2816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 625</a:t>
          </a:r>
        </a:p>
      </cdr:txBody>
    </cdr:sp>
  </cdr:relSizeAnchor>
</c:userShapes>
</file>

<file path=xl/drawings/drawing5.xml><?xml version="1.0" encoding="utf-8"?>
<c:userShapes xmlns:c="http://schemas.openxmlformats.org/drawingml/2006/chart">
  <cdr:relSizeAnchor xmlns:cdr="http://schemas.openxmlformats.org/drawingml/2006/chartDrawing">
    <cdr:from>
      <cdr:x>0.83803</cdr:x>
      <cdr:y>0.87393</cdr:y>
    </cdr:from>
    <cdr:to>
      <cdr:x>0.98066</cdr:x>
      <cdr:y>1</cdr:y>
    </cdr:to>
    <cdr:sp macro="" textlink="">
      <cdr:nvSpPr>
        <cdr:cNvPr id="2" name="Textfeld 1"/>
        <cdr:cNvSpPr txBox="1"/>
      </cdr:nvSpPr>
      <cdr:spPr>
        <a:xfrm xmlns:a="http://schemas.openxmlformats.org/drawingml/2006/main">
          <a:off x="3831493" y="2397356"/>
          <a:ext cx="652104" cy="345844"/>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de-DE" sz="600"/>
            <a:t>BLE(625)</a:t>
          </a:r>
        </a:p>
        <a:p xmlns:a="http://schemas.openxmlformats.org/drawingml/2006/main">
          <a:pPr algn="r"/>
          <a:endParaRPr lang="de-DE" sz="600"/>
        </a:p>
      </cdr:txBody>
    </cdr:sp>
  </cdr:relSizeAnchor>
</c:userShapes>
</file>

<file path=xl/drawings/drawing50.xml><?xml version="1.0" encoding="utf-8"?>
<c:userShapes xmlns:c="http://schemas.openxmlformats.org/drawingml/2006/chart">
  <cdr:relSizeAnchor xmlns:cdr="http://schemas.openxmlformats.org/drawingml/2006/chartDrawing">
    <cdr:from>
      <cdr:x>0.81822</cdr:x>
      <cdr:y>0.91847</cdr:y>
    </cdr:from>
    <cdr:to>
      <cdr:x>0.96799</cdr:x>
      <cdr:y>1</cdr:y>
    </cdr:to>
    <cdr:sp macro="" textlink="">
      <cdr:nvSpPr>
        <cdr:cNvPr id="2" name="Textfeld 1"/>
        <cdr:cNvSpPr txBox="1"/>
      </cdr:nvSpPr>
      <cdr:spPr>
        <a:xfrm xmlns:a="http://schemas.openxmlformats.org/drawingml/2006/main">
          <a:off x="4995795" y="3172239"/>
          <a:ext cx="914400" cy="2816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 625</a:t>
          </a:r>
        </a:p>
      </cdr:txBody>
    </cdr:sp>
  </cdr:relSizeAnchor>
</c:userShapes>
</file>

<file path=xl/drawings/drawing51.xml><?xml version="1.0" encoding="utf-8"?>
<c:userShapes xmlns:c="http://schemas.openxmlformats.org/drawingml/2006/chart">
  <cdr:relSizeAnchor xmlns:cdr="http://schemas.openxmlformats.org/drawingml/2006/chartDrawing">
    <cdr:from>
      <cdr:x>0.81822</cdr:x>
      <cdr:y>0.91847</cdr:y>
    </cdr:from>
    <cdr:to>
      <cdr:x>0.96799</cdr:x>
      <cdr:y>1</cdr:y>
    </cdr:to>
    <cdr:sp macro="" textlink="">
      <cdr:nvSpPr>
        <cdr:cNvPr id="2" name="Textfeld 1"/>
        <cdr:cNvSpPr txBox="1"/>
      </cdr:nvSpPr>
      <cdr:spPr>
        <a:xfrm xmlns:a="http://schemas.openxmlformats.org/drawingml/2006/main">
          <a:off x="4995795" y="3172239"/>
          <a:ext cx="914400" cy="2816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 625</a:t>
          </a:r>
        </a:p>
      </cdr:txBody>
    </cdr:sp>
  </cdr:relSizeAnchor>
</c:userShapes>
</file>

<file path=xl/drawings/drawing52.xml><?xml version="1.0" encoding="utf-8"?>
<c:userShapes xmlns:c="http://schemas.openxmlformats.org/drawingml/2006/chart">
  <cdr:relSizeAnchor xmlns:cdr="http://schemas.openxmlformats.org/drawingml/2006/chartDrawing">
    <cdr:from>
      <cdr:x>0.81822</cdr:x>
      <cdr:y>0.91847</cdr:y>
    </cdr:from>
    <cdr:to>
      <cdr:x>0.96799</cdr:x>
      <cdr:y>1</cdr:y>
    </cdr:to>
    <cdr:sp macro="" textlink="">
      <cdr:nvSpPr>
        <cdr:cNvPr id="2" name="Textfeld 1"/>
        <cdr:cNvSpPr txBox="1"/>
      </cdr:nvSpPr>
      <cdr:spPr>
        <a:xfrm xmlns:a="http://schemas.openxmlformats.org/drawingml/2006/main">
          <a:off x="4995795" y="3172239"/>
          <a:ext cx="914400" cy="2816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 625</a:t>
          </a:r>
        </a:p>
      </cdr:txBody>
    </cdr:sp>
  </cdr:relSizeAnchor>
</c:userShapes>
</file>

<file path=xl/drawings/drawing53.xml><?xml version="1.0" encoding="utf-8"?>
<c:userShapes xmlns:c="http://schemas.openxmlformats.org/drawingml/2006/chart">
  <cdr:relSizeAnchor xmlns:cdr="http://schemas.openxmlformats.org/drawingml/2006/chartDrawing">
    <cdr:from>
      <cdr:x>0.81822</cdr:x>
      <cdr:y>0.91847</cdr:y>
    </cdr:from>
    <cdr:to>
      <cdr:x>0.96799</cdr:x>
      <cdr:y>1</cdr:y>
    </cdr:to>
    <cdr:sp macro="" textlink="">
      <cdr:nvSpPr>
        <cdr:cNvPr id="2" name="Textfeld 1"/>
        <cdr:cNvSpPr txBox="1"/>
      </cdr:nvSpPr>
      <cdr:spPr>
        <a:xfrm xmlns:a="http://schemas.openxmlformats.org/drawingml/2006/main">
          <a:off x="4995795" y="3172239"/>
          <a:ext cx="914400" cy="2816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 625</a:t>
          </a:r>
        </a:p>
      </cdr:txBody>
    </cdr:sp>
  </cdr:relSizeAnchor>
</c:userShapes>
</file>

<file path=xl/drawings/drawing54.xml><?xml version="1.0" encoding="utf-8"?>
<c:userShapes xmlns:c="http://schemas.openxmlformats.org/drawingml/2006/chart">
  <cdr:relSizeAnchor xmlns:cdr="http://schemas.openxmlformats.org/drawingml/2006/chartDrawing">
    <cdr:from>
      <cdr:x>0.81822</cdr:x>
      <cdr:y>0.91847</cdr:y>
    </cdr:from>
    <cdr:to>
      <cdr:x>0.96799</cdr:x>
      <cdr:y>1</cdr:y>
    </cdr:to>
    <cdr:sp macro="" textlink="">
      <cdr:nvSpPr>
        <cdr:cNvPr id="2" name="Textfeld 1"/>
        <cdr:cNvSpPr txBox="1"/>
      </cdr:nvSpPr>
      <cdr:spPr>
        <a:xfrm xmlns:a="http://schemas.openxmlformats.org/drawingml/2006/main">
          <a:off x="4995795" y="3172239"/>
          <a:ext cx="914400" cy="2816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 625</a:t>
          </a:r>
        </a:p>
      </cdr:txBody>
    </cdr:sp>
  </cdr:relSizeAnchor>
</c:userShapes>
</file>

<file path=xl/drawings/drawing55.xml><?xml version="1.0" encoding="utf-8"?>
<c:userShapes xmlns:c="http://schemas.openxmlformats.org/drawingml/2006/chart">
  <cdr:relSizeAnchor xmlns:cdr="http://schemas.openxmlformats.org/drawingml/2006/chartDrawing">
    <cdr:from>
      <cdr:x>0.81822</cdr:x>
      <cdr:y>0.91847</cdr:y>
    </cdr:from>
    <cdr:to>
      <cdr:x>0.96799</cdr:x>
      <cdr:y>1</cdr:y>
    </cdr:to>
    <cdr:sp macro="" textlink="">
      <cdr:nvSpPr>
        <cdr:cNvPr id="2" name="Textfeld 1"/>
        <cdr:cNvSpPr txBox="1"/>
      </cdr:nvSpPr>
      <cdr:spPr>
        <a:xfrm xmlns:a="http://schemas.openxmlformats.org/drawingml/2006/main">
          <a:off x="4995795" y="3172239"/>
          <a:ext cx="914400" cy="2816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 625</a:t>
          </a:r>
        </a:p>
      </cdr:txBody>
    </cdr:sp>
  </cdr:relSizeAnchor>
</c:userShapes>
</file>

<file path=xl/drawings/drawing56.xml><?xml version="1.0" encoding="utf-8"?>
<c:userShapes xmlns:c="http://schemas.openxmlformats.org/drawingml/2006/chart">
  <cdr:relSizeAnchor xmlns:cdr="http://schemas.openxmlformats.org/drawingml/2006/chartDrawing">
    <cdr:from>
      <cdr:x>0.81822</cdr:x>
      <cdr:y>0.91847</cdr:y>
    </cdr:from>
    <cdr:to>
      <cdr:x>0.96799</cdr:x>
      <cdr:y>1</cdr:y>
    </cdr:to>
    <cdr:sp macro="" textlink="">
      <cdr:nvSpPr>
        <cdr:cNvPr id="2" name="Textfeld 1"/>
        <cdr:cNvSpPr txBox="1"/>
      </cdr:nvSpPr>
      <cdr:spPr>
        <a:xfrm xmlns:a="http://schemas.openxmlformats.org/drawingml/2006/main">
          <a:off x="4995795" y="3172239"/>
          <a:ext cx="914400" cy="2816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 625</a:t>
          </a:r>
        </a:p>
      </cdr:txBody>
    </cdr:sp>
  </cdr:relSizeAnchor>
</c:userShapes>
</file>

<file path=xl/drawings/drawing57.xml><?xml version="1.0" encoding="utf-8"?>
<xdr:wsDr xmlns:xdr="http://schemas.openxmlformats.org/drawingml/2006/spreadsheetDrawing" xmlns:a="http://schemas.openxmlformats.org/drawingml/2006/main">
  <xdr:twoCellAnchor>
    <xdr:from>
      <xdr:col>15</xdr:col>
      <xdr:colOff>753945</xdr:colOff>
      <xdr:row>6</xdr:row>
      <xdr:rowOff>83092</xdr:rowOff>
    </xdr:from>
    <xdr:to>
      <xdr:col>23</xdr:col>
      <xdr:colOff>554521</xdr:colOff>
      <xdr:row>16</xdr:row>
      <xdr:rowOff>341118</xdr:rowOff>
    </xdr:to>
    <xdr:graphicFrame macro="">
      <xdr:nvGraphicFramePr>
        <xdr:cNvPr id="2" name="Diagramm 1" descr="Dargestellt werden die Merkmale ab Hof sowie der Grundpreis beider Jahre." title="Baden-Württemberg"/>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0</xdr:colOff>
      <xdr:row>0</xdr:row>
      <xdr:rowOff>0</xdr:rowOff>
    </xdr:from>
    <xdr:ext cx="1326173" cy="815487"/>
    <xdr:pic>
      <xdr:nvPicPr>
        <xdr:cNvPr id="3" name="Grafik 4" descr="Bundesadler mit dem Schriftzug Bundesminisiterium für Ernährung und Landwirtschaft." title="Logo Bundesministerium für Ernährung und Landwirtschaft"/>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1326173" cy="8154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70281</xdr:colOff>
      <xdr:row>0</xdr:row>
      <xdr:rowOff>0</xdr:rowOff>
    </xdr:from>
    <xdr:ext cx="1642503" cy="794785"/>
    <xdr:pic>
      <xdr:nvPicPr>
        <xdr:cNvPr id="4" name="Grafik 3" descr="Bundesadler mit Schriftzug Bundesanstalt für Landwirtschaft und Ernährung" title="Logo: Bundesanstalt für Landwirtschaft und Ernährung"/>
        <xdr:cNvPicPr>
          <a:picLocks noChangeAspect="1"/>
        </xdr:cNvPicPr>
      </xdr:nvPicPr>
      <xdr:blipFill>
        <a:blip xmlns:r="http://schemas.openxmlformats.org/officeDocument/2006/relationships" r:embed="rId3"/>
        <a:stretch>
          <a:fillRect/>
        </a:stretch>
      </xdr:blipFill>
      <xdr:spPr>
        <a:xfrm>
          <a:off x="1156131" y="0"/>
          <a:ext cx="1642503" cy="794785"/>
        </a:xfrm>
        <a:prstGeom prst="rect">
          <a:avLst/>
        </a:prstGeom>
      </xdr:spPr>
    </xdr:pic>
    <xdr:clientData/>
  </xdr:oneCellAnchor>
  <xdr:oneCellAnchor>
    <xdr:from>
      <xdr:col>6</xdr:col>
      <xdr:colOff>223970</xdr:colOff>
      <xdr:row>0</xdr:row>
      <xdr:rowOff>0</xdr:rowOff>
    </xdr:from>
    <xdr:ext cx="1670659" cy="504000"/>
    <xdr:pic>
      <xdr:nvPicPr>
        <xdr:cNvPr id="5" name="Grafik 4" descr="Zierbild mit Schriftzug: Bundesinformationszentrum Landwirtschaft." title="Logo: Bundesinformationszentrum Landwirtschaft"/>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786195" y="0"/>
          <a:ext cx="1670659" cy="504000"/>
        </a:xfrm>
        <a:prstGeom prst="rect">
          <a:avLst/>
        </a:prstGeom>
      </xdr:spPr>
    </xdr:pic>
    <xdr:clientData/>
  </xdr:oneCellAnchor>
  <xdr:twoCellAnchor>
    <xdr:from>
      <xdr:col>16</xdr:col>
      <xdr:colOff>2071</xdr:colOff>
      <xdr:row>17</xdr:row>
      <xdr:rowOff>95249</xdr:rowOff>
    </xdr:from>
    <xdr:to>
      <xdr:col>23</xdr:col>
      <xdr:colOff>564647</xdr:colOff>
      <xdr:row>27</xdr:row>
      <xdr:rowOff>353275</xdr:rowOff>
    </xdr:to>
    <xdr:graphicFrame macro="">
      <xdr:nvGraphicFramePr>
        <xdr:cNvPr id="6" name="Diagramm 5" descr="Dargestellt werden die Merkmale ab Hof sowie der Grundpreis beider Jahre." title="Baden-Württemberg"/>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15</xdr:col>
      <xdr:colOff>759515</xdr:colOff>
      <xdr:row>28</xdr:row>
      <xdr:rowOff>50108</xdr:rowOff>
    </xdr:from>
    <xdr:to>
      <xdr:col>23</xdr:col>
      <xdr:colOff>560091</xdr:colOff>
      <xdr:row>38</xdr:row>
      <xdr:rowOff>308134</xdr:rowOff>
    </xdr:to>
    <xdr:graphicFrame macro="">
      <xdr:nvGraphicFramePr>
        <xdr:cNvPr id="7" name="Diagramm 6" descr="Dargestellt werden die Merkmale ab Hof sowie der Grundpreis beider Jahre." title="Hessen / Rheinland-Pfalz / Saarland"/>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16</xdr:col>
      <xdr:colOff>0</xdr:colOff>
      <xdr:row>40</xdr:row>
      <xdr:rowOff>0</xdr:rowOff>
    </xdr:from>
    <xdr:to>
      <xdr:col>23</xdr:col>
      <xdr:colOff>562576</xdr:colOff>
      <xdr:row>50</xdr:row>
      <xdr:rowOff>50961</xdr:rowOff>
    </xdr:to>
    <xdr:graphicFrame macro="">
      <xdr:nvGraphicFramePr>
        <xdr:cNvPr id="8" name="Diagramm 7" descr="Dargestellt werden die Merkmale ab Hof sowie der Grundpreis beider Jahre." title="Niedersachsen / Bremen"/>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16</xdr:col>
      <xdr:colOff>9525</xdr:colOff>
      <xdr:row>51</xdr:row>
      <xdr:rowOff>0</xdr:rowOff>
    </xdr:from>
    <xdr:to>
      <xdr:col>23</xdr:col>
      <xdr:colOff>572101</xdr:colOff>
      <xdr:row>61</xdr:row>
      <xdr:rowOff>50961</xdr:rowOff>
    </xdr:to>
    <xdr:graphicFrame macro="">
      <xdr:nvGraphicFramePr>
        <xdr:cNvPr id="9" name="Diagramm 8" descr="Dargestellt werden die Merkmale ab Hof sowie der Grundpreis beider Jahre." title="Nordrhein-Westfalen"/>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15</xdr:col>
      <xdr:colOff>758272</xdr:colOff>
      <xdr:row>61</xdr:row>
      <xdr:rowOff>101047</xdr:rowOff>
    </xdr:from>
    <xdr:to>
      <xdr:col>23</xdr:col>
      <xdr:colOff>558848</xdr:colOff>
      <xdr:row>71</xdr:row>
      <xdr:rowOff>359073</xdr:rowOff>
    </xdr:to>
    <xdr:graphicFrame macro="">
      <xdr:nvGraphicFramePr>
        <xdr:cNvPr id="10" name="Diagramm 9" descr="Dargestellt werden die Merkmale ab Hof sowie der Grundpreis beider Jahre." title="Schleswig-Hostein / Hamburg"/>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16</xdr:col>
      <xdr:colOff>0</xdr:colOff>
      <xdr:row>72</xdr:row>
      <xdr:rowOff>66261</xdr:rowOff>
    </xdr:from>
    <xdr:to>
      <xdr:col>23</xdr:col>
      <xdr:colOff>562576</xdr:colOff>
      <xdr:row>82</xdr:row>
      <xdr:rowOff>324287</xdr:rowOff>
    </xdr:to>
    <xdr:graphicFrame macro="">
      <xdr:nvGraphicFramePr>
        <xdr:cNvPr id="11" name="Diagramm 10" descr="Dargestellt werden die Merkmale ab Hof sowie der Grundpreis beider Jahre." title="Bundesgebiet Wes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8282</xdr:colOff>
      <xdr:row>83</xdr:row>
      <xdr:rowOff>49694</xdr:rowOff>
    </xdr:from>
    <xdr:to>
      <xdr:col>23</xdr:col>
      <xdr:colOff>570858</xdr:colOff>
      <xdr:row>93</xdr:row>
      <xdr:rowOff>307721</xdr:rowOff>
    </xdr:to>
    <xdr:graphicFrame macro="">
      <xdr:nvGraphicFramePr>
        <xdr:cNvPr id="12" name="Diagramm 11" descr="Dargestellt werden die Merkmale ab Hof sowie der Grundpreis beider Jahre." title="Bundesgebiet Os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16</xdr:col>
      <xdr:colOff>0</xdr:colOff>
      <xdr:row>94</xdr:row>
      <xdr:rowOff>49694</xdr:rowOff>
    </xdr:from>
    <xdr:to>
      <xdr:col>23</xdr:col>
      <xdr:colOff>562576</xdr:colOff>
      <xdr:row>104</xdr:row>
      <xdr:rowOff>307720</xdr:rowOff>
    </xdr:to>
    <xdr:graphicFrame macro="">
      <xdr:nvGraphicFramePr>
        <xdr:cNvPr id="13" name="Diagramm 12" descr="Dargestellt werden die Merkmale ab Hof sowie der Grundpreis beider Jahre." title="Deutschland"/>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wsDr>
</file>

<file path=xl/drawings/drawing58.xml><?xml version="1.0" encoding="utf-8"?>
<c:userShapes xmlns:c="http://schemas.openxmlformats.org/drawingml/2006/chart">
  <cdr:relSizeAnchor xmlns:cdr="http://schemas.openxmlformats.org/drawingml/2006/chartDrawing">
    <cdr:from>
      <cdr:x>0.81822</cdr:x>
      <cdr:y>0.91847</cdr:y>
    </cdr:from>
    <cdr:to>
      <cdr:x>0.96799</cdr:x>
      <cdr:y>1</cdr:y>
    </cdr:to>
    <cdr:sp macro="" textlink="">
      <cdr:nvSpPr>
        <cdr:cNvPr id="2" name="Textfeld 1"/>
        <cdr:cNvSpPr txBox="1"/>
      </cdr:nvSpPr>
      <cdr:spPr>
        <a:xfrm xmlns:a="http://schemas.openxmlformats.org/drawingml/2006/main">
          <a:off x="4995795" y="3172239"/>
          <a:ext cx="914400" cy="2816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 625</a:t>
          </a:r>
        </a:p>
      </cdr:txBody>
    </cdr:sp>
  </cdr:relSizeAnchor>
</c:userShapes>
</file>

<file path=xl/drawings/drawing59.xml><?xml version="1.0" encoding="utf-8"?>
<c:userShapes xmlns:c="http://schemas.openxmlformats.org/drawingml/2006/chart">
  <cdr:relSizeAnchor xmlns:cdr="http://schemas.openxmlformats.org/drawingml/2006/chartDrawing">
    <cdr:from>
      <cdr:x>0.81822</cdr:x>
      <cdr:y>0.91847</cdr:y>
    </cdr:from>
    <cdr:to>
      <cdr:x>0.96799</cdr:x>
      <cdr:y>1</cdr:y>
    </cdr:to>
    <cdr:sp macro="" textlink="">
      <cdr:nvSpPr>
        <cdr:cNvPr id="2" name="Textfeld 1"/>
        <cdr:cNvSpPr txBox="1"/>
      </cdr:nvSpPr>
      <cdr:spPr>
        <a:xfrm xmlns:a="http://schemas.openxmlformats.org/drawingml/2006/main">
          <a:off x="4995795" y="3172239"/>
          <a:ext cx="914400" cy="2816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 625</a:t>
          </a:r>
        </a:p>
      </cdr:txBody>
    </cdr:sp>
  </cdr:relSizeAnchor>
</c:userShapes>
</file>

<file path=xl/drawings/drawing6.xml><?xml version="1.0" encoding="utf-8"?>
<c:userShapes xmlns:c="http://schemas.openxmlformats.org/drawingml/2006/chart">
  <cdr:relSizeAnchor xmlns:cdr="http://schemas.openxmlformats.org/drawingml/2006/chartDrawing">
    <cdr:from>
      <cdr:x>0.83964</cdr:x>
      <cdr:y>0.87393</cdr:y>
    </cdr:from>
    <cdr:to>
      <cdr:x>0.98227</cdr:x>
      <cdr:y>1</cdr:y>
    </cdr:to>
    <cdr:sp macro="" textlink="">
      <cdr:nvSpPr>
        <cdr:cNvPr id="3" name="Textfeld 1"/>
        <cdr:cNvSpPr txBox="1"/>
      </cdr:nvSpPr>
      <cdr:spPr>
        <a:xfrm xmlns:a="http://schemas.openxmlformats.org/drawingml/2006/main">
          <a:off x="3838820" y="2397356"/>
          <a:ext cx="652104" cy="345844"/>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de-DE" sz="600"/>
            <a:t>BLE(625)</a:t>
          </a:r>
        </a:p>
      </cdr:txBody>
    </cdr:sp>
  </cdr:relSizeAnchor>
</c:userShapes>
</file>

<file path=xl/drawings/drawing60.xml><?xml version="1.0" encoding="utf-8"?>
<c:userShapes xmlns:c="http://schemas.openxmlformats.org/drawingml/2006/chart">
  <cdr:relSizeAnchor xmlns:cdr="http://schemas.openxmlformats.org/drawingml/2006/chartDrawing">
    <cdr:from>
      <cdr:x>0.81822</cdr:x>
      <cdr:y>0.91847</cdr:y>
    </cdr:from>
    <cdr:to>
      <cdr:x>0.96799</cdr:x>
      <cdr:y>1</cdr:y>
    </cdr:to>
    <cdr:sp macro="" textlink="">
      <cdr:nvSpPr>
        <cdr:cNvPr id="2" name="Textfeld 1"/>
        <cdr:cNvSpPr txBox="1"/>
      </cdr:nvSpPr>
      <cdr:spPr>
        <a:xfrm xmlns:a="http://schemas.openxmlformats.org/drawingml/2006/main">
          <a:off x="4995795" y="3172239"/>
          <a:ext cx="914400" cy="2816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 625</a:t>
          </a:r>
        </a:p>
      </cdr:txBody>
    </cdr:sp>
  </cdr:relSizeAnchor>
</c:userShapes>
</file>

<file path=xl/drawings/drawing61.xml><?xml version="1.0" encoding="utf-8"?>
<c:userShapes xmlns:c="http://schemas.openxmlformats.org/drawingml/2006/chart">
  <cdr:relSizeAnchor xmlns:cdr="http://schemas.openxmlformats.org/drawingml/2006/chartDrawing">
    <cdr:from>
      <cdr:x>0.81822</cdr:x>
      <cdr:y>0.91847</cdr:y>
    </cdr:from>
    <cdr:to>
      <cdr:x>0.96799</cdr:x>
      <cdr:y>1</cdr:y>
    </cdr:to>
    <cdr:sp macro="" textlink="">
      <cdr:nvSpPr>
        <cdr:cNvPr id="2" name="Textfeld 1"/>
        <cdr:cNvSpPr txBox="1"/>
      </cdr:nvSpPr>
      <cdr:spPr>
        <a:xfrm xmlns:a="http://schemas.openxmlformats.org/drawingml/2006/main">
          <a:off x="4995795" y="3172239"/>
          <a:ext cx="914400" cy="2816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 625</a:t>
          </a:r>
        </a:p>
      </cdr:txBody>
    </cdr:sp>
  </cdr:relSizeAnchor>
</c:userShapes>
</file>

<file path=xl/drawings/drawing62.xml><?xml version="1.0" encoding="utf-8"?>
<c:userShapes xmlns:c="http://schemas.openxmlformats.org/drawingml/2006/chart">
  <cdr:relSizeAnchor xmlns:cdr="http://schemas.openxmlformats.org/drawingml/2006/chartDrawing">
    <cdr:from>
      <cdr:x>0.81822</cdr:x>
      <cdr:y>0.91847</cdr:y>
    </cdr:from>
    <cdr:to>
      <cdr:x>0.96799</cdr:x>
      <cdr:y>1</cdr:y>
    </cdr:to>
    <cdr:sp macro="" textlink="">
      <cdr:nvSpPr>
        <cdr:cNvPr id="2" name="Textfeld 1"/>
        <cdr:cNvSpPr txBox="1"/>
      </cdr:nvSpPr>
      <cdr:spPr>
        <a:xfrm xmlns:a="http://schemas.openxmlformats.org/drawingml/2006/main">
          <a:off x="4995795" y="3172239"/>
          <a:ext cx="914400" cy="2816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 625</a:t>
          </a:r>
        </a:p>
      </cdr:txBody>
    </cdr:sp>
  </cdr:relSizeAnchor>
</c:userShapes>
</file>

<file path=xl/drawings/drawing63.xml><?xml version="1.0" encoding="utf-8"?>
<c:userShapes xmlns:c="http://schemas.openxmlformats.org/drawingml/2006/chart">
  <cdr:relSizeAnchor xmlns:cdr="http://schemas.openxmlformats.org/drawingml/2006/chartDrawing">
    <cdr:from>
      <cdr:x>0.81822</cdr:x>
      <cdr:y>0.91847</cdr:y>
    </cdr:from>
    <cdr:to>
      <cdr:x>0.96799</cdr:x>
      <cdr:y>1</cdr:y>
    </cdr:to>
    <cdr:sp macro="" textlink="">
      <cdr:nvSpPr>
        <cdr:cNvPr id="2" name="Textfeld 1"/>
        <cdr:cNvSpPr txBox="1"/>
      </cdr:nvSpPr>
      <cdr:spPr>
        <a:xfrm xmlns:a="http://schemas.openxmlformats.org/drawingml/2006/main">
          <a:off x="4995795" y="3172239"/>
          <a:ext cx="914400" cy="2816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 625</a:t>
          </a:r>
        </a:p>
      </cdr:txBody>
    </cdr:sp>
  </cdr:relSizeAnchor>
</c:userShapes>
</file>

<file path=xl/drawings/drawing64.xml><?xml version="1.0" encoding="utf-8"?>
<c:userShapes xmlns:c="http://schemas.openxmlformats.org/drawingml/2006/chart">
  <cdr:relSizeAnchor xmlns:cdr="http://schemas.openxmlformats.org/drawingml/2006/chartDrawing">
    <cdr:from>
      <cdr:x>0.81822</cdr:x>
      <cdr:y>0.91847</cdr:y>
    </cdr:from>
    <cdr:to>
      <cdr:x>0.96799</cdr:x>
      <cdr:y>1</cdr:y>
    </cdr:to>
    <cdr:sp macro="" textlink="">
      <cdr:nvSpPr>
        <cdr:cNvPr id="2" name="Textfeld 1"/>
        <cdr:cNvSpPr txBox="1"/>
      </cdr:nvSpPr>
      <cdr:spPr>
        <a:xfrm xmlns:a="http://schemas.openxmlformats.org/drawingml/2006/main">
          <a:off x="4995795" y="3172239"/>
          <a:ext cx="914400" cy="2816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 625</a:t>
          </a:r>
        </a:p>
      </cdr:txBody>
    </cdr:sp>
  </cdr:relSizeAnchor>
</c:userShapes>
</file>

<file path=xl/drawings/drawing65.xml><?xml version="1.0" encoding="utf-8"?>
<c:userShapes xmlns:c="http://schemas.openxmlformats.org/drawingml/2006/chart">
  <cdr:relSizeAnchor xmlns:cdr="http://schemas.openxmlformats.org/drawingml/2006/chartDrawing">
    <cdr:from>
      <cdr:x>0.81822</cdr:x>
      <cdr:y>0.91847</cdr:y>
    </cdr:from>
    <cdr:to>
      <cdr:x>0.96799</cdr:x>
      <cdr:y>1</cdr:y>
    </cdr:to>
    <cdr:sp macro="" textlink="">
      <cdr:nvSpPr>
        <cdr:cNvPr id="2" name="Textfeld 1"/>
        <cdr:cNvSpPr txBox="1"/>
      </cdr:nvSpPr>
      <cdr:spPr>
        <a:xfrm xmlns:a="http://schemas.openxmlformats.org/drawingml/2006/main">
          <a:off x="4995795" y="3172239"/>
          <a:ext cx="914400" cy="2816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 625</a:t>
          </a:r>
        </a:p>
      </cdr:txBody>
    </cdr:sp>
  </cdr:relSizeAnchor>
</c:userShapes>
</file>

<file path=xl/drawings/drawing66.xml><?xml version="1.0" encoding="utf-8"?>
<c:userShapes xmlns:c="http://schemas.openxmlformats.org/drawingml/2006/chart">
  <cdr:relSizeAnchor xmlns:cdr="http://schemas.openxmlformats.org/drawingml/2006/chartDrawing">
    <cdr:from>
      <cdr:x>0.81822</cdr:x>
      <cdr:y>0.91847</cdr:y>
    </cdr:from>
    <cdr:to>
      <cdr:x>0.96799</cdr:x>
      <cdr:y>1</cdr:y>
    </cdr:to>
    <cdr:sp macro="" textlink="">
      <cdr:nvSpPr>
        <cdr:cNvPr id="2" name="Textfeld 1"/>
        <cdr:cNvSpPr txBox="1"/>
      </cdr:nvSpPr>
      <cdr:spPr>
        <a:xfrm xmlns:a="http://schemas.openxmlformats.org/drawingml/2006/main">
          <a:off x="4995795" y="3172239"/>
          <a:ext cx="914400" cy="2816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 625</a:t>
          </a:r>
        </a:p>
      </cdr:txBody>
    </cdr:sp>
  </cdr:relSizeAnchor>
</c:userShapes>
</file>

<file path=xl/drawings/drawing67.xml><?xml version="1.0" encoding="utf-8"?>
<xdr:wsDr xmlns:xdr="http://schemas.openxmlformats.org/drawingml/2006/spreadsheetDrawing" xmlns:a="http://schemas.openxmlformats.org/drawingml/2006/main">
  <xdr:twoCellAnchor>
    <xdr:from>
      <xdr:col>15</xdr:col>
      <xdr:colOff>753945</xdr:colOff>
      <xdr:row>6</xdr:row>
      <xdr:rowOff>83092</xdr:rowOff>
    </xdr:from>
    <xdr:to>
      <xdr:col>23</xdr:col>
      <xdr:colOff>554521</xdr:colOff>
      <xdr:row>16</xdr:row>
      <xdr:rowOff>341118</xdr:rowOff>
    </xdr:to>
    <xdr:graphicFrame macro="">
      <xdr:nvGraphicFramePr>
        <xdr:cNvPr id="2" name="Diagramm 1" descr="Dargestellt werden die Merkmale ab Hof sowie der Grundpreis beider Jahre." title="Deutschland"/>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0</xdr:colOff>
      <xdr:row>0</xdr:row>
      <xdr:rowOff>0</xdr:rowOff>
    </xdr:from>
    <xdr:ext cx="1326173" cy="815487"/>
    <xdr:pic>
      <xdr:nvPicPr>
        <xdr:cNvPr id="3" name="Grafik 4" descr="Bundesadler mit dem Schriftzug Bundesminisiterium für Ernährung und Landwirtschaft." title="Logo Bundesministerium für Ernährung und Landwirtschaft"/>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1326173" cy="8154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70281</xdr:colOff>
      <xdr:row>0</xdr:row>
      <xdr:rowOff>0</xdr:rowOff>
    </xdr:from>
    <xdr:ext cx="1642503" cy="794785"/>
    <xdr:pic>
      <xdr:nvPicPr>
        <xdr:cNvPr id="4" name="Grafik 3" descr="Bundesadler mit Schriftzug Bundesanstalt für Landwirtschaft und Ernährung" title="Logo: Bundesanstalt für Landwirtschaft und Ernährung"/>
        <xdr:cNvPicPr>
          <a:picLocks noChangeAspect="1"/>
        </xdr:cNvPicPr>
      </xdr:nvPicPr>
      <xdr:blipFill>
        <a:blip xmlns:r="http://schemas.openxmlformats.org/officeDocument/2006/relationships" r:embed="rId3"/>
        <a:stretch>
          <a:fillRect/>
        </a:stretch>
      </xdr:blipFill>
      <xdr:spPr>
        <a:xfrm>
          <a:off x="1156131" y="0"/>
          <a:ext cx="1642503" cy="794785"/>
        </a:xfrm>
        <a:prstGeom prst="rect">
          <a:avLst/>
        </a:prstGeom>
      </xdr:spPr>
    </xdr:pic>
    <xdr:clientData/>
  </xdr:oneCellAnchor>
  <xdr:oneCellAnchor>
    <xdr:from>
      <xdr:col>6</xdr:col>
      <xdr:colOff>223970</xdr:colOff>
      <xdr:row>0</xdr:row>
      <xdr:rowOff>0</xdr:rowOff>
    </xdr:from>
    <xdr:ext cx="1670659" cy="504000"/>
    <xdr:pic>
      <xdr:nvPicPr>
        <xdr:cNvPr id="5" name="Grafik 4" descr="Zierbild mit Schriftzug: Bundesinformationszentrum Landwirtschaft." title="Logo: Bundesinformationszentrum Landwirtschaft"/>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786195" y="0"/>
          <a:ext cx="1670659" cy="504000"/>
        </a:xfrm>
        <a:prstGeom prst="rect">
          <a:avLst/>
        </a:prstGeom>
      </xdr:spPr>
    </xdr:pic>
    <xdr:clientData/>
  </xdr:oneCellAnchor>
</xdr:wsDr>
</file>

<file path=xl/drawings/drawing68.xml><?xml version="1.0" encoding="utf-8"?>
<c:userShapes xmlns:c="http://schemas.openxmlformats.org/drawingml/2006/chart">
  <cdr:relSizeAnchor xmlns:cdr="http://schemas.openxmlformats.org/drawingml/2006/chartDrawing">
    <cdr:from>
      <cdr:x>0.81822</cdr:x>
      <cdr:y>0.91847</cdr:y>
    </cdr:from>
    <cdr:to>
      <cdr:x>0.96799</cdr:x>
      <cdr:y>1</cdr:y>
    </cdr:to>
    <cdr:sp macro="" textlink="">
      <cdr:nvSpPr>
        <cdr:cNvPr id="2" name="Textfeld 1"/>
        <cdr:cNvSpPr txBox="1"/>
      </cdr:nvSpPr>
      <cdr:spPr>
        <a:xfrm xmlns:a="http://schemas.openxmlformats.org/drawingml/2006/main">
          <a:off x="4995795" y="3172239"/>
          <a:ext cx="914400" cy="2816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 625</a:t>
          </a:r>
        </a:p>
      </cdr:txBody>
    </cdr:sp>
  </cdr:relSizeAnchor>
</c:userShapes>
</file>

<file path=xl/drawings/drawing69.xml><?xml version="1.0" encoding="utf-8"?>
<xdr:wsDr xmlns:xdr="http://schemas.openxmlformats.org/drawingml/2006/spreadsheetDrawing" xmlns:a="http://schemas.openxmlformats.org/drawingml/2006/main">
  <xdr:twoCellAnchor>
    <xdr:from>
      <xdr:col>15</xdr:col>
      <xdr:colOff>439206</xdr:colOff>
      <xdr:row>2</xdr:row>
      <xdr:rowOff>49695</xdr:rowOff>
    </xdr:from>
    <xdr:to>
      <xdr:col>22</xdr:col>
      <xdr:colOff>588065</xdr:colOff>
      <xdr:row>12</xdr:row>
      <xdr:rowOff>336916</xdr:rowOff>
    </xdr:to>
    <xdr:graphicFrame macro="">
      <xdr:nvGraphicFramePr>
        <xdr:cNvPr id="2" name="Diagramm 1" descr="Dargestellt werden die Merkmale ab Hof sowie der Grundpreis beider Jahre." title="Deutschland"/>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0</xdr:colOff>
      <xdr:row>0</xdr:row>
      <xdr:rowOff>0</xdr:rowOff>
    </xdr:from>
    <xdr:ext cx="1326173" cy="815487"/>
    <xdr:pic>
      <xdr:nvPicPr>
        <xdr:cNvPr id="3" name="Grafik 4" descr="Bundesadler mit dem Schriftzug Bundesminisiterium für Ernährung und Landwirtschaft." title="Logo Bundesministerium für Ernährung und Landwirtschaft"/>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1326173" cy="8154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70281</xdr:colOff>
      <xdr:row>0</xdr:row>
      <xdr:rowOff>0</xdr:rowOff>
    </xdr:from>
    <xdr:ext cx="1642503" cy="794785"/>
    <xdr:pic>
      <xdr:nvPicPr>
        <xdr:cNvPr id="4" name="Grafik 3" descr="Bundesadler mit Schriftzug Bundesanstalt für Landwirtschaft und Ernährung" title="Logo: Bundesanstalt für Landwirtschaft und Ernährung"/>
        <xdr:cNvPicPr>
          <a:picLocks noChangeAspect="1"/>
        </xdr:cNvPicPr>
      </xdr:nvPicPr>
      <xdr:blipFill>
        <a:blip xmlns:r="http://schemas.openxmlformats.org/officeDocument/2006/relationships" r:embed="rId3"/>
        <a:stretch>
          <a:fillRect/>
        </a:stretch>
      </xdr:blipFill>
      <xdr:spPr>
        <a:xfrm>
          <a:off x="1156131" y="0"/>
          <a:ext cx="1642503" cy="794785"/>
        </a:xfrm>
        <a:prstGeom prst="rect">
          <a:avLst/>
        </a:prstGeom>
      </xdr:spPr>
    </xdr:pic>
    <xdr:clientData/>
  </xdr:oneCellAnchor>
  <xdr:oneCellAnchor>
    <xdr:from>
      <xdr:col>6</xdr:col>
      <xdr:colOff>223970</xdr:colOff>
      <xdr:row>0</xdr:row>
      <xdr:rowOff>0</xdr:rowOff>
    </xdr:from>
    <xdr:ext cx="1670659" cy="504000"/>
    <xdr:pic>
      <xdr:nvPicPr>
        <xdr:cNvPr id="5" name="Grafik 4" descr="Zierbild mit Schriftzug: Bundesinformationszentrum Landwirtschaft." title="Logo: Bundesinformationszentrum Landwirtschaft"/>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786195" y="0"/>
          <a:ext cx="1670659" cy="504000"/>
        </a:xfrm>
        <a:prstGeom prst="rect">
          <a:avLst/>
        </a:prstGeom>
      </xdr:spPr>
    </xdr:pic>
    <xdr:clientData/>
  </xdr:oneCellAnchor>
</xdr:wsDr>
</file>

<file path=xl/drawings/drawing7.xml><?xml version="1.0" encoding="utf-8"?>
<c:userShapes xmlns:c="http://schemas.openxmlformats.org/drawingml/2006/chart">
  <cdr:relSizeAnchor xmlns:cdr="http://schemas.openxmlformats.org/drawingml/2006/chartDrawing">
    <cdr:from>
      <cdr:x>0.83184</cdr:x>
      <cdr:y>0.91026</cdr:y>
    </cdr:from>
    <cdr:to>
      <cdr:x>0.95098</cdr:x>
      <cdr:y>1</cdr:y>
    </cdr:to>
    <cdr:sp macro="" textlink="">
      <cdr:nvSpPr>
        <cdr:cNvPr id="2" name="Textfeld 1"/>
        <cdr:cNvSpPr txBox="1"/>
      </cdr:nvSpPr>
      <cdr:spPr>
        <a:xfrm xmlns:a="http://schemas.openxmlformats.org/drawingml/2006/main">
          <a:off x="5095257" y="4661928"/>
          <a:ext cx="729798" cy="459591"/>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de-DE" sz="600"/>
            <a:t>BLE(625)</a:t>
          </a:r>
        </a:p>
        <a:p xmlns:a="http://schemas.openxmlformats.org/drawingml/2006/main">
          <a:pPr algn="r"/>
          <a:endParaRPr lang="de-DE" sz="600"/>
        </a:p>
      </cdr:txBody>
    </cdr:sp>
  </cdr:relSizeAnchor>
</c:userShapes>
</file>

<file path=xl/drawings/drawing70.xml><?xml version="1.0" encoding="utf-8"?>
<c:userShapes xmlns:c="http://schemas.openxmlformats.org/drawingml/2006/chart">
  <cdr:relSizeAnchor xmlns:cdr="http://schemas.openxmlformats.org/drawingml/2006/chartDrawing">
    <cdr:from>
      <cdr:x>0.8016</cdr:x>
      <cdr:y>0.91847</cdr:y>
    </cdr:from>
    <cdr:to>
      <cdr:x>0.95137</cdr:x>
      <cdr:y>1</cdr:y>
    </cdr:to>
    <cdr:sp macro="" textlink="">
      <cdr:nvSpPr>
        <cdr:cNvPr id="2" name="Textfeld 1"/>
        <cdr:cNvSpPr txBox="1"/>
      </cdr:nvSpPr>
      <cdr:spPr>
        <a:xfrm xmlns:a="http://schemas.openxmlformats.org/drawingml/2006/main">
          <a:off x="4395077" y="3002443"/>
          <a:ext cx="821168" cy="266518"/>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 625</a:t>
          </a:r>
        </a:p>
      </cdr:txBody>
    </cdr:sp>
  </cdr:relSizeAnchor>
</c:userShapes>
</file>

<file path=xl/drawings/drawing71.xml><?xml version="1.0" encoding="utf-8"?>
<xdr:wsDr xmlns:xdr="http://schemas.openxmlformats.org/drawingml/2006/spreadsheetDrawing" xmlns:a="http://schemas.openxmlformats.org/drawingml/2006/main">
  <xdr:oneCellAnchor>
    <xdr:from>
      <xdr:col>0</xdr:col>
      <xdr:colOff>893672</xdr:colOff>
      <xdr:row>0</xdr:row>
      <xdr:rowOff>0</xdr:rowOff>
    </xdr:from>
    <xdr:ext cx="108432" cy="152400"/>
    <xdr:sp macro="" textlink="">
      <xdr:nvSpPr>
        <xdr:cNvPr id="4" name="Textfeld 3"/>
        <xdr:cNvSpPr txBox="1"/>
      </xdr:nvSpPr>
      <xdr:spPr>
        <a:xfrm>
          <a:off x="2284322" y="657679"/>
          <a:ext cx="108432" cy="1524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de-DE"/>
        </a:p>
      </xdr:txBody>
    </xdr:sp>
    <xdr:clientData/>
  </xdr:oneCellAnchor>
  <xdr:oneCellAnchor>
    <xdr:from>
      <xdr:col>1</xdr:col>
      <xdr:colOff>0</xdr:colOff>
      <xdr:row>0</xdr:row>
      <xdr:rowOff>0</xdr:rowOff>
    </xdr:from>
    <xdr:ext cx="216738" cy="197148"/>
    <xdr:sp macro="" textlink="">
      <xdr:nvSpPr>
        <xdr:cNvPr id="5" name="Textfeld 4"/>
        <xdr:cNvSpPr txBox="1"/>
      </xdr:nvSpPr>
      <xdr:spPr>
        <a:xfrm>
          <a:off x="2286000" y="190500"/>
          <a:ext cx="216738" cy="19714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de-DE"/>
        </a:p>
      </xdr:txBody>
    </xdr:sp>
    <xdr:clientData/>
  </xdr:oneCellAnchor>
</xdr:wsDr>
</file>

<file path=xl/drawings/drawing72.xml><?xml version="1.0" encoding="utf-8"?>
<xdr:wsDr xmlns:xdr="http://schemas.openxmlformats.org/drawingml/2006/spreadsheetDrawing" xmlns:a="http://schemas.openxmlformats.org/drawingml/2006/main">
  <xdr:twoCellAnchor>
    <xdr:from>
      <xdr:col>15</xdr:col>
      <xdr:colOff>0</xdr:colOff>
      <xdr:row>5</xdr:row>
      <xdr:rowOff>9525</xdr:rowOff>
    </xdr:from>
    <xdr:to>
      <xdr:col>15</xdr:col>
      <xdr:colOff>0</xdr:colOff>
      <xdr:row>7</xdr:row>
      <xdr:rowOff>0</xdr:rowOff>
    </xdr:to>
    <xdr:sp macro="" textlink="">
      <xdr:nvSpPr>
        <xdr:cNvPr id="3" name="Text 2"/>
        <xdr:cNvSpPr txBox="1">
          <a:spLocks noChangeArrowheads="1"/>
        </xdr:cNvSpPr>
      </xdr:nvSpPr>
      <xdr:spPr bwMode="auto">
        <a:xfrm>
          <a:off x="11734800" y="1152525"/>
          <a:ext cx="0" cy="447675"/>
        </a:xfrm>
        <a:prstGeom prst="rect">
          <a:avLst/>
        </a:prstGeom>
        <a:solidFill>
          <a:srgbClr xmlns:mc="http://schemas.openxmlformats.org/markup-compatibility/2006" xmlns:a14="http://schemas.microsoft.com/office/drawing/2010/main" val="FFFF00" mc:Ignorable="a14" a14:legacySpreadsheetColorIndex="13"/>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22860" anchor="ctr" upright="1"/>
        <a:lstStyle/>
        <a:p>
          <a:pPr algn="ctr" rtl="0">
            <a:defRPr sz="1000"/>
          </a:pPr>
          <a:r>
            <a:rPr lang="de-DE" sz="1000" b="1" i="0" u="none" strike="noStrike" baseline="0">
              <a:solidFill>
                <a:srgbClr val="000000"/>
              </a:solidFill>
              <a:latin typeface="Helv"/>
            </a:rPr>
            <a:t>zurück</a:t>
          </a:r>
          <a:endParaRPr lang="de-DE"/>
        </a:p>
      </xdr:txBody>
    </xdr:sp>
    <xdr:clientData/>
  </xdr:twoCellAnchor>
</xdr:wsDr>
</file>

<file path=xl/drawings/drawing8.xml><?xml version="1.0" encoding="utf-8"?>
<xdr:wsDr xmlns:xdr="http://schemas.openxmlformats.org/drawingml/2006/spreadsheetDrawing" xmlns:a="http://schemas.openxmlformats.org/drawingml/2006/main">
  <xdr:oneCellAnchor>
    <xdr:from>
      <xdr:col>0</xdr:col>
      <xdr:colOff>0</xdr:colOff>
      <xdr:row>0</xdr:row>
      <xdr:rowOff>0</xdr:rowOff>
    </xdr:from>
    <xdr:ext cx="1326173" cy="815487"/>
    <xdr:pic>
      <xdr:nvPicPr>
        <xdr:cNvPr id="5" name="Grafik 4" descr="Bundesadler mit dem Schriftzug Bundesminisiterium für Ernährung und Landwirtschaft." title="Logo Bundesministerium für Ernährung und Landwirtschaft"/>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326173" cy="8154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1359880</xdr:colOff>
      <xdr:row>0</xdr:row>
      <xdr:rowOff>0</xdr:rowOff>
    </xdr:from>
    <xdr:ext cx="1642503" cy="794785"/>
    <xdr:pic>
      <xdr:nvPicPr>
        <xdr:cNvPr id="6" name="Grafik 5" descr="Bundesadler mit Schriftzug Bundesanstalt für Landwirtschaft und Ernährung" title="Logo: Bundesanstalt für Landwirtschaft und Ernährung"/>
        <xdr:cNvPicPr>
          <a:picLocks noChangeAspect="1"/>
        </xdr:cNvPicPr>
      </xdr:nvPicPr>
      <xdr:blipFill>
        <a:blip xmlns:r="http://schemas.openxmlformats.org/officeDocument/2006/relationships" r:embed="rId2"/>
        <a:stretch>
          <a:fillRect/>
        </a:stretch>
      </xdr:blipFill>
      <xdr:spPr>
        <a:xfrm>
          <a:off x="1359880" y="0"/>
          <a:ext cx="1642503" cy="794785"/>
        </a:xfrm>
        <a:prstGeom prst="rect">
          <a:avLst/>
        </a:prstGeom>
      </xdr:spPr>
    </xdr:pic>
    <xdr:clientData/>
  </xdr:oneCellAnchor>
  <xdr:oneCellAnchor>
    <xdr:from>
      <xdr:col>2</xdr:col>
      <xdr:colOff>401835</xdr:colOff>
      <xdr:row>0</xdr:row>
      <xdr:rowOff>0</xdr:rowOff>
    </xdr:from>
    <xdr:ext cx="1670659" cy="504000"/>
    <xdr:pic>
      <xdr:nvPicPr>
        <xdr:cNvPr id="7" name="Grafik 6" descr="Zierbild mit Schriftzug: Bundesinformationszentrum Landwirtschaft." title="Logo: Bundesinformationszentrum Landwirtschaft"/>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878335" y="0"/>
          <a:ext cx="1670659" cy="504000"/>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twoCellAnchor>
    <xdr:from>
      <xdr:col>12</xdr:col>
      <xdr:colOff>660400</xdr:colOff>
      <xdr:row>2</xdr:row>
      <xdr:rowOff>76653</xdr:rowOff>
    </xdr:from>
    <xdr:to>
      <xdr:col>14</xdr:col>
      <xdr:colOff>275318</xdr:colOff>
      <xdr:row>4</xdr:row>
      <xdr:rowOff>0</xdr:rowOff>
    </xdr:to>
    <xdr:sp macro="" textlink="">
      <xdr:nvSpPr>
        <xdr:cNvPr id="3" name="Text Box 1"/>
        <xdr:cNvSpPr txBox="1">
          <a:spLocks noChangeArrowheads="1"/>
        </xdr:cNvSpPr>
      </xdr:nvSpPr>
      <xdr:spPr bwMode="auto">
        <a:xfrm>
          <a:off x="7223125" y="1362528"/>
          <a:ext cx="1138918" cy="199572"/>
        </a:xfrm>
        <a:prstGeom prst="rect">
          <a:avLst/>
        </a:prstGeom>
        <a:noFill/>
        <a:ln w="9525">
          <a:noFill/>
          <a:miter lim="800000"/>
          <a:headEnd/>
          <a:tailEnd/>
        </a:ln>
      </xdr:spPr>
      <xdr:txBody>
        <a:bodyPr vertOverflow="clip" wrap="square" lIns="0" tIns="0" rIns="27432" bIns="22860" anchor="b" upright="1"/>
        <a:lstStyle/>
        <a:p>
          <a:pPr algn="l" rtl="0">
            <a:defRPr sz="1000"/>
          </a:pPr>
          <a:endParaRPr lang="de-DE" sz="800" b="0" i="0" u="none" strike="noStrike" baseline="0">
            <a:solidFill>
              <a:srgbClr val="000000"/>
            </a:solidFill>
            <a:latin typeface="Arial"/>
            <a:cs typeface="Arial"/>
          </a:endParaRPr>
        </a:p>
      </xdr:txBody>
    </xdr:sp>
    <xdr:clientData/>
  </xdr:twoCellAnchor>
  <xdr:oneCellAnchor>
    <xdr:from>
      <xdr:col>0</xdr:col>
      <xdr:colOff>0</xdr:colOff>
      <xdr:row>0</xdr:row>
      <xdr:rowOff>0</xdr:rowOff>
    </xdr:from>
    <xdr:ext cx="1326173" cy="815487"/>
    <xdr:pic>
      <xdr:nvPicPr>
        <xdr:cNvPr id="11" name="Grafik 4" descr="Bundesadler mit dem Schriftzug Bundesminisiterium für Ernährung und Landwirtschaft." title="Logo Bundesministerium für Ernährung und Landwirtschaft"/>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326173" cy="8154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83530</xdr:colOff>
      <xdr:row>0</xdr:row>
      <xdr:rowOff>0</xdr:rowOff>
    </xdr:from>
    <xdr:ext cx="1642503" cy="794785"/>
    <xdr:pic>
      <xdr:nvPicPr>
        <xdr:cNvPr id="12" name="Grafik 11" descr="Bundesadler mit Schriftzug Bundesanstalt für Landwirtschaft und Ernährung" title="Logo: Bundesanstalt für Landwirtschaft und Ernährung"/>
        <xdr:cNvPicPr>
          <a:picLocks noChangeAspect="1"/>
        </xdr:cNvPicPr>
      </xdr:nvPicPr>
      <xdr:blipFill>
        <a:blip xmlns:r="http://schemas.openxmlformats.org/officeDocument/2006/relationships" r:embed="rId2"/>
        <a:stretch>
          <a:fillRect/>
        </a:stretch>
      </xdr:blipFill>
      <xdr:spPr>
        <a:xfrm>
          <a:off x="1359880" y="0"/>
          <a:ext cx="1642503" cy="794785"/>
        </a:xfrm>
        <a:prstGeom prst="rect">
          <a:avLst/>
        </a:prstGeom>
      </xdr:spPr>
    </xdr:pic>
    <xdr:clientData/>
  </xdr:oneCellAnchor>
  <xdr:oneCellAnchor>
    <xdr:from>
      <xdr:col>5</xdr:col>
      <xdr:colOff>87510</xdr:colOff>
      <xdr:row>0</xdr:row>
      <xdr:rowOff>0</xdr:rowOff>
    </xdr:from>
    <xdr:ext cx="1670659" cy="504000"/>
    <xdr:pic>
      <xdr:nvPicPr>
        <xdr:cNvPr id="13" name="Grafik 12" descr="Zierbild mit Schriftzug: Bundesinformationszentrum Landwirtschaft." title="Logo: Bundesinformationszentrum Landwirtschaft"/>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878335" y="0"/>
          <a:ext cx="1670659" cy="504000"/>
        </a:xfrm>
        <a:prstGeom prst="rect">
          <a:avLst/>
        </a:prstGeom>
      </xdr:spPr>
    </xdr:pic>
    <xdr:clientData/>
  </xdr:oneCellAnchor>
  <xdr:twoCellAnchor>
    <xdr:from>
      <xdr:col>0</xdr:col>
      <xdr:colOff>0</xdr:colOff>
      <xdr:row>45</xdr:row>
      <xdr:rowOff>8792</xdr:rowOff>
    </xdr:from>
    <xdr:to>
      <xdr:col>7</xdr:col>
      <xdr:colOff>94582</xdr:colOff>
      <xdr:row>70</xdr:row>
      <xdr:rowOff>27442</xdr:rowOff>
    </xdr:to>
    <xdr:graphicFrame macro="">
      <xdr:nvGraphicFramePr>
        <xdr:cNvPr id="8" name="Diagramm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402978</xdr:colOff>
      <xdr:row>71</xdr:row>
      <xdr:rowOff>28774</xdr:rowOff>
    </xdr:from>
    <xdr:to>
      <xdr:col>12</xdr:col>
      <xdr:colOff>258438</xdr:colOff>
      <xdr:row>107</xdr:row>
      <xdr:rowOff>76731</xdr:rowOff>
    </xdr:to>
    <xdr:graphicFrame macro="">
      <xdr:nvGraphicFramePr>
        <xdr:cNvPr id="10" name="Diagramm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153865</xdr:colOff>
      <xdr:row>45</xdr:row>
      <xdr:rowOff>0</xdr:rowOff>
    </xdr:from>
    <xdr:to>
      <xdr:col>13</xdr:col>
      <xdr:colOff>556177</xdr:colOff>
      <xdr:row>70</xdr:row>
      <xdr:rowOff>18650</xdr:rowOff>
    </xdr:to>
    <xdr:graphicFrame macro="">
      <xdr:nvGraphicFramePr>
        <xdr:cNvPr id="14" name="Diagramm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tables/table1.xml><?xml version="1.0" encoding="utf-8"?>
<table xmlns="http://schemas.openxmlformats.org/spreadsheetml/2006/main" id="2" name="Tabelle13" displayName="Tabelle13" ref="A4:E50" totalsRowShown="0" headerRowDxfId="431" dataDxfId="429" headerRowBorderDxfId="430" tableBorderDxfId="428" headerRowCellStyle="Standard 2" dataCellStyle="Standard 2">
  <tableColumns count="5">
    <tableColumn id="1" name="Zeit 1)" dataDxfId="427" dataCellStyle="Standard 2"/>
    <tableColumn id="2" name="Männer" dataDxfId="426" dataCellStyle="Standard 2"/>
    <tableColumn id="3" name="Frauen" dataDxfId="425" dataCellStyle="Standard 2"/>
    <tableColumn id="4" name="Insgesamt" dataDxfId="424" dataCellStyle="Standard 2"/>
    <tableColumn id="5" name="darunter Ausländer 2)" dataDxfId="423" dataCellStyle="Standard 2"/>
  </tableColumns>
  <tableStyleInfo showFirstColumn="0" showLastColumn="0" showRowStripes="1" showColumnStripes="0"/>
  <extLst>
    <ext xmlns:x14="http://schemas.microsoft.com/office/spreadsheetml/2009/9/main" uri="{504A1905-F514-4f6f-8877-14C23A59335A}">
      <x14:table altText="Sozialversicherungspflichtig Beschäftigte in Land-, Forstwirtschaft, Fischerei" altTextSummary="Gebietskulisse Früheres Bundesgebiet"/>
    </ext>
  </extLst>
</table>
</file>

<file path=xl/tables/table10.xml><?xml version="1.0" encoding="utf-8"?>
<table xmlns="http://schemas.openxmlformats.org/spreadsheetml/2006/main" id="10" name="Tabelle10" displayName="Tabelle10" ref="A5:D11" totalsRowShown="0" headerRowDxfId="283" dataDxfId="282" tableBorderDxfId="281">
  <tableColumns count="4">
    <tableColumn id="1" name="Bilanzposition" dataDxfId="280" dataCellStyle="Standard 2"/>
    <tableColumn id="2" name="Weichweizen- und Hartweizenmehl" dataDxfId="279" dataCellStyle="Standard 2"/>
    <tableColumn id="3" name="Roggenmehl" dataDxfId="278" dataCellStyle="Standard 2"/>
    <tableColumn id="4" name="Mehl insgesamt" dataDxfId="277" dataCellStyle="Standard 2"/>
  </tableColumns>
  <tableStyleInfo showFirstColumn="0" showLastColumn="0" showRowStripes="1" showColumnStripes="0"/>
  <extLst>
    <ext xmlns:x14="http://schemas.microsoft.com/office/spreadsheetml/2009/9/main" uri="{504A1905-F514-4f6f-8877-14C23A59335A}">
      <x14:table altText="Versorgungsbilanz für Mehl" altTextSummary="Wirtschaftsjahr 2021/2022"/>
    </ext>
  </extLst>
</table>
</file>

<file path=xl/tables/table11.xml><?xml version="1.0" encoding="utf-8"?>
<table xmlns="http://schemas.openxmlformats.org/spreadsheetml/2006/main" id="11" name="Tabelle11" displayName="Tabelle11" ref="A13:D20" totalsRowShown="0" headerRowDxfId="276" dataDxfId="275" tableBorderDxfId="274">
  <tableColumns count="4">
    <tableColumn id="1" name="Bilanzposition" dataDxfId="273" dataCellStyle="Standard 2"/>
    <tableColumn id="2" name="Weichweizen- und Hartweizenmehl" dataDxfId="272" dataCellStyle="Standard 2"/>
    <tableColumn id="3" name="Roggenmehl" dataDxfId="271" dataCellStyle="Standard 2"/>
    <tableColumn id="4" name="Mehl insgesamt" dataDxfId="270" dataCellStyle="Standard 2"/>
  </tableColumns>
  <tableStyleInfo showFirstColumn="0" showLastColumn="0" showRowStripes="1" showColumnStripes="0"/>
  <extLst>
    <ext xmlns:x14="http://schemas.microsoft.com/office/spreadsheetml/2009/9/main" uri="{504A1905-F514-4f6f-8877-14C23A59335A}">
      <x14:table altText="Versorgungsbilanz für Mehl" altTextSummary="Wirtschaftsjahr 2022/2023 v."/>
    </ext>
  </extLst>
</table>
</file>

<file path=xl/tables/table12.xml><?xml version="1.0" encoding="utf-8"?>
<table xmlns="http://schemas.openxmlformats.org/spreadsheetml/2006/main" id="5" name="Tabelle5" displayName="Tabelle5" ref="A6:Q29" totalsRowShown="0" headerRowBorderDxfId="269" tableBorderDxfId="268">
  <tableColumns count="17">
    <tableColumn id="1" name="Merkmal" dataDxfId="267" dataCellStyle="Standard_f20_s01"/>
    <tableColumn id="2" name="Produkt" dataDxfId="266" dataCellStyle="Standard_f20_s01"/>
    <tableColumn id="3" name="Podukt aus:" dataDxfId="265" dataCellStyle="Standard_f20_s01"/>
    <tableColumn id="4" name="Jan" dataDxfId="264" dataCellStyle="Standard_f20_s01"/>
    <tableColumn id="5" name="Feb" dataDxfId="263" dataCellStyle="Standard_f20_s01"/>
    <tableColumn id="6" name="März" dataDxfId="262" dataCellStyle="Standard_f20_s01"/>
    <tableColumn id="7" name="Apr" dataDxfId="261" dataCellStyle="Standard_f20_s01"/>
    <tableColumn id="8" name="Mai" dataDxfId="260" dataCellStyle="Standard_f20_s01"/>
    <tableColumn id="9" name="Jun" dataDxfId="259" dataCellStyle="Standard_f20_s01"/>
    <tableColumn id="10" name="Jul"/>
    <tableColumn id="11" name="Aug"/>
    <tableColumn id="12" name="Sep"/>
    <tableColumn id="13" name="Okt"/>
    <tableColumn id="14" name="Nov"/>
    <tableColumn id="15" name="Dez1)"/>
    <tableColumn id="16" name="Jahr 2)"/>
    <tableColumn id="17" name="KJ_x000a_2024_x000a_kumulativ"/>
  </tableColumns>
  <tableStyleInfo showFirstColumn="0" showLastColumn="0" showRowStripes="1" showColumnStripes="0"/>
  <extLst>
    <ext xmlns:x14="http://schemas.microsoft.com/office/spreadsheetml/2009/9/main" uri="{504A1905-F514-4f6f-8877-14C23A59335A}">
      <x14:table altText="Bericht über Öle und Fette in Ölmühlen in 1.000 Tonnen – Vorläufige Zahlen"/>
    </ext>
  </extLst>
</table>
</file>

<file path=xl/tables/table13.xml><?xml version="1.0" encoding="utf-8"?>
<table xmlns="http://schemas.openxmlformats.org/spreadsheetml/2006/main" id="6" name="Marktbestände_Ölkuchen_Expeller_u_Extraktionsschrote" displayName="Marktbestände_Ölkuchen_Expeller_u_Extraktionsschrote" ref="A5:N11" totalsRowShown="0" headerRowDxfId="258" dataDxfId="257" tableBorderDxfId="256">
  <tableColumns count="14">
    <tableColumn id="1" name="Produkt" dataDxfId="255"/>
    <tableColumn id="2" name="Jahr" dataDxfId="254"/>
    <tableColumn id="3" name="Jan." dataDxfId="253"/>
    <tableColumn id="4" name="Febr." dataDxfId="252"/>
    <tableColumn id="5" name="März" dataDxfId="251"/>
    <tableColumn id="6" name="April" dataDxfId="250"/>
    <tableColumn id="7" name="Mai" dataDxfId="249"/>
    <tableColumn id="8" name="Juni" dataDxfId="248"/>
    <tableColumn id="9" name="Juli" dataDxfId="247"/>
    <tableColumn id="10" name="Aug." dataDxfId="246"/>
    <tableColumn id="11" name="Sept." dataDxfId="245"/>
    <tableColumn id="12" name="Okt." dataDxfId="244"/>
    <tableColumn id="13" name="Nov." dataDxfId="243"/>
    <tableColumn id="17" name="Dez.2)" dataDxfId="242"/>
  </tableColumns>
  <tableStyleInfo showFirstColumn="0" showLastColumn="0" showRowStripes="1" showColumnStripes="0"/>
  <extLst>
    <ext xmlns:x14="http://schemas.microsoft.com/office/spreadsheetml/2009/9/main" uri="{504A1905-F514-4f6f-8877-14C23A59335A}">
      <x14:table altText="Marktbestände an Ölkuchen, Expellern und Extraktionsschroten am Ende des Monats in 1.000 Tonnen Produktgewicht"/>
    </ext>
  </extLst>
</table>
</file>

<file path=xl/tables/table14.xml><?xml version="1.0" encoding="utf-8"?>
<table xmlns="http://schemas.openxmlformats.org/spreadsheetml/2006/main" id="7" name="Verlauf_Ölkuchen_u_Ölschrote_von_Ölmühlen" displayName="Verlauf_Ölkuchen_u_Ölschrote_von_Ölmühlen" ref="A6:P12" totalsRowShown="0" headerRowDxfId="241" dataDxfId="240" tableBorderDxfId="239">
  <tableColumns count="16">
    <tableColumn id="1" name="Merkmal" dataDxfId="238"/>
    <tableColumn id="2" name="Erzeugnis" dataDxfId="237"/>
    <tableColumn id="3" name="Jan." dataDxfId="236"/>
    <tableColumn id="4" name=" Febr." dataDxfId="235"/>
    <tableColumn id="5" name="März" dataDxfId="234"/>
    <tableColumn id="6" name=" April" dataDxfId="233"/>
    <tableColumn id="7" name=" Mai" dataDxfId="232"/>
    <tableColumn id="8" name="Juni" dataDxfId="231"/>
    <tableColumn id="9" name="Juli" dataDxfId="230"/>
    <tableColumn id="10" name="Aug." dataDxfId="229"/>
    <tableColumn id="11" name=" Sept." dataDxfId="228"/>
    <tableColumn id="12" name="Okt." dataDxfId="227"/>
    <tableColumn id="13" name="Nov." dataDxfId="226"/>
    <tableColumn id="14" name="Dez." dataDxfId="225"/>
    <tableColumn id="15" name="Jahr 1)" dataDxfId="224"/>
    <tableColumn id="16" name="KJ_x000a_2024" dataDxfId="223"/>
  </tableColumns>
  <tableStyleInfo showFirstColumn="0" showLastColumn="0" showRowStripes="1" showColumnStripes="0"/>
  <extLst>
    <ext xmlns:x14="http://schemas.microsoft.com/office/spreadsheetml/2009/9/main" uri="{504A1905-F514-4f6f-8877-14C23A59335A}">
      <x14:table altText="Verkäufe der Ölmühlen von Ölkuchen und Schrote in 1.000 Tonnen"/>
    </ext>
  </extLst>
</table>
</file>

<file path=xl/tables/table15.xml><?xml version="1.0" encoding="utf-8"?>
<table xmlns="http://schemas.openxmlformats.org/spreadsheetml/2006/main" id="1" name="Tabelle1" displayName="Tabelle1" ref="A5:O400" totalsRowShown="0" headerRowDxfId="222" dataDxfId="221" tableBorderDxfId="220" headerRowCellStyle="Standard 5" dataCellStyle="Standard 5">
  <tableColumns count="15">
    <tableColumn id="1" name="Kreiskennzahl" dataDxfId="219" dataCellStyle="Standard 5"/>
    <tableColumn id="2" name="Gebietsstand" dataDxfId="218" dataCellStyle="Standard 5"/>
    <tableColumn id="3" name=" Januar" dataDxfId="217" dataCellStyle="Standard 5"/>
    <tableColumn id="4" name="Februar" dataDxfId="216" dataCellStyle="Standard 5"/>
    <tableColumn id="5" name="März" dataDxfId="215" dataCellStyle="Standard 5"/>
    <tableColumn id="6" name="April" dataDxfId="214" dataCellStyle="Standard 5"/>
    <tableColumn id="7" name="Mai" dataDxfId="213" dataCellStyle="Standard 5"/>
    <tableColumn id="8" name="Juni" dataDxfId="212" dataCellStyle="Standard 5"/>
    <tableColumn id="9" name="Juli" dataDxfId="211" dataCellStyle="Standard 5"/>
    <tableColumn id="10" name="August" dataDxfId="210" dataCellStyle="Standard 5"/>
    <tableColumn id="11" name="September" dataDxfId="209" dataCellStyle="Standard 5"/>
    <tableColumn id="12" name="Oktober" dataDxfId="208" dataCellStyle="Standard 5"/>
    <tableColumn id="13" name="November" dataDxfId="207" dataCellStyle="Standard 5"/>
    <tableColumn id="14" name="Dezember" dataDxfId="206" dataCellStyle="Standard 5"/>
    <tableColumn id="15" name="Jahressumme" dataDxfId="205" dataCellStyle="Standard 5"/>
  </tableColumns>
  <tableStyleInfo showFirstColumn="0" showLastColumn="0" showRowStripes="1" showColumnStripes="0"/>
</table>
</file>

<file path=xl/tables/table16.xml><?xml version="1.0" encoding="utf-8"?>
<table xmlns="http://schemas.openxmlformats.org/spreadsheetml/2006/main" id="13" name="Tabelle14" displayName="Tabelle14" ref="A6:O10" totalsRowShown="0" headerRowDxfId="204" dataDxfId="203" tableBorderDxfId="202" headerRowCellStyle="Standard 2">
  <tableColumns count="15">
    <tableColumn id="1" name="Jahr" dataDxfId="201"/>
    <tableColumn id="2" name="Jan." dataDxfId="200"/>
    <tableColumn id="3" name="Feb." dataDxfId="199"/>
    <tableColumn id="4" name="Mär." dataDxfId="198"/>
    <tableColumn id="5" name="Apr." dataDxfId="197"/>
    <tableColumn id="6" name="Mai" dataDxfId="196"/>
    <tableColumn id="7" name="Jun." dataDxfId="195"/>
    <tableColumn id="8" name="Jul." dataDxfId="194"/>
    <tableColumn id="9" name="Aug." dataDxfId="193"/>
    <tableColumn id="10" name="Sep." dataDxfId="192"/>
    <tableColumn id="11" name="Okt." dataDxfId="191"/>
    <tableColumn id="12" name="Nov." dataDxfId="190"/>
    <tableColumn id="13" name="Dez." dataDxfId="189"/>
    <tableColumn id="14" name="Januar_x000a_bis_x000a_ November" dataDxfId="188"/>
    <tableColumn id="15" name="April bis Dezember" dataDxfId="187" dataCellStyle="Standard 2"/>
  </tableColumns>
  <tableStyleInfo showFirstColumn="0" showLastColumn="0" showRowStripes="1" showColumnStripes="0"/>
</table>
</file>

<file path=xl/tables/table17.xml><?xml version="1.0" encoding="utf-8"?>
<table xmlns="http://schemas.openxmlformats.org/spreadsheetml/2006/main" id="17" name="Tabelle17" displayName="Tabelle17" ref="A5:N17" totalsRowShown="0" headerRowDxfId="186" dataDxfId="184" headerRowBorderDxfId="185" tableBorderDxfId="183" headerRowCellStyle="Standard 6">
  <tableColumns count="14">
    <tableColumn id="1" name="Monat/Zeitraum" dataDxfId="182"/>
    <tableColumn id="2" name="Jan" dataDxfId="181"/>
    <tableColumn id="3" name="Feb" dataDxfId="180"/>
    <tableColumn id="4" name="Mär" dataDxfId="179"/>
    <tableColumn id="5" name="Apr" dataDxfId="178"/>
    <tableColumn id="6" name="Mai" dataDxfId="177"/>
    <tableColumn id="7" name="Jun" dataDxfId="176"/>
    <tableColumn id="8" name="Jul" dataDxfId="175"/>
    <tableColumn id="9" name="Aug" dataDxfId="174"/>
    <tableColumn id="10" name="Sep" dataDxfId="173"/>
    <tableColumn id="11" name="Okt" dataDxfId="172"/>
    <tableColumn id="12" name="Nov" dataDxfId="171"/>
    <tableColumn id="13" name="Dez" dataDxfId="170"/>
    <tableColumn id="14" name="Jan - Sep" dataDxfId="169"/>
  </tableColumns>
  <tableStyleInfo showFirstColumn="0" showLastColumn="0" showRowStripes="1" showColumnStripes="0"/>
  <extLst>
    <ext xmlns:x14="http://schemas.microsoft.com/office/spreadsheetml/2009/9/main" uri="{504A1905-F514-4f6f-8877-14C23A59335A}">
      <x14:table altText="Herstellung von ausgewählten ökologischen / biologischen erzeugten Milchprodukten nach Monaten in Deutschland"/>
    </ext>
  </extLst>
</table>
</file>

<file path=xl/tables/table18.xml><?xml version="1.0" encoding="utf-8"?>
<table xmlns="http://schemas.openxmlformats.org/spreadsheetml/2006/main" id="18" name="Tabelle18" displayName="Tabelle18" ref="A5:N37" totalsRowShown="0" headerRowDxfId="168" dataDxfId="167" tableBorderDxfId="166" headerRowCellStyle="Standard 6">
  <tableColumns count="14">
    <tableColumn id="1" name="Zeitraum/Monat" dataDxfId="165"/>
    <tableColumn id="2" name="Jan" dataDxfId="164"/>
    <tableColumn id="3" name="Feb" dataDxfId="163"/>
    <tableColumn id="4" name="Mär" dataDxfId="162"/>
    <tableColumn id="5" name="Apr" dataDxfId="161"/>
    <tableColumn id="6" name="Mai" dataDxfId="160"/>
    <tableColumn id="7" name="Jun" dataDxfId="159"/>
    <tableColumn id="8" name="Jul" dataDxfId="158"/>
    <tableColumn id="9" name="Aug" dataDxfId="157"/>
    <tableColumn id="10" name="Sep" dataDxfId="156"/>
    <tableColumn id="11" name="Okt" dataDxfId="155"/>
    <tableColumn id="12" name="Nov" dataDxfId="154"/>
    <tableColumn id="13" name="Dez" dataDxfId="153"/>
    <tableColumn id="14" name="Jan - Sep" dataDxfId="152"/>
  </tableColumns>
  <tableStyleInfo showFirstColumn="0" showLastColumn="0" showRowStripes="1" showColumnStripes="0"/>
</table>
</file>

<file path=xl/tables/table19.xml><?xml version="1.0" encoding="utf-8"?>
<table xmlns="http://schemas.openxmlformats.org/spreadsheetml/2006/main" id="26" name="Tabelle26" displayName="Tabelle26" ref="A4:AI22" totalsRowShown="0" headerRowDxfId="151" headerRowBorderDxfId="150" tableBorderDxfId="149" headerRowCellStyle="Standard 9">
  <tableColumns count="35">
    <tableColumn id="1" name="Gliederung"/>
    <tableColumn id="2" name="1991 "/>
    <tableColumn id="3" name="1992"/>
    <tableColumn id="4" name="1993"/>
    <tableColumn id="5" name="1994"/>
    <tableColumn id="6" name="1995"/>
    <tableColumn id="7" name="1996"/>
    <tableColumn id="8" name="1997"/>
    <tableColumn id="9" name="1998"/>
    <tableColumn id="10" name="1999"/>
    <tableColumn id="11" name="2000 "/>
    <tableColumn id="12" name="2001 "/>
    <tableColumn id="13" name="2002 "/>
    <tableColumn id="14" name="2003 "/>
    <tableColumn id="15" name="2004 "/>
    <tableColumn id="16" name="2005 "/>
    <tableColumn id="17" name="2006 "/>
    <tableColumn id="18" name="2007 "/>
    <tableColumn id="19" name="2008 "/>
    <tableColumn id="20" name="2009 "/>
    <tableColumn id="21" name="2010 "/>
    <tableColumn id="22" name="2011 "/>
    <tableColumn id="23" name="2012 "/>
    <tableColumn id="24" name="2013 "/>
    <tableColumn id="25" name="2014 "/>
    <tableColumn id="26" name="2015 "/>
    <tableColumn id="27" name="2016 "/>
    <tableColumn id="28" name="2017 "/>
    <tableColumn id="29" name="2018 "/>
    <tableColumn id="30" name="2019 "/>
    <tableColumn id="31" name="2020 "/>
    <tableColumn id="32" name="2021 "/>
    <tableColumn id="33" name="2022 "/>
    <tableColumn id="34" name="2023 "/>
    <tableColumn id="35" name="Veränderung_x000a_zum Vorjahr" dataDxfId="148" dataCellStyle="Standard 9"/>
  </tableColumns>
  <tableStyleInfo showFirstColumn="0" showLastColumn="0" showRowStripes="1" showColumnStripes="0"/>
</table>
</file>

<file path=xl/tables/table2.xml><?xml version="1.0" encoding="utf-8"?>
<table xmlns="http://schemas.openxmlformats.org/spreadsheetml/2006/main" id="9" name="Tabelle2" displayName="Tabelle2" ref="A52:E99" totalsRowShown="0" headerRowDxfId="422" dataDxfId="420" headerRowBorderDxfId="421" tableBorderDxfId="419" headerRowCellStyle="Standard 2" dataCellStyle="Standard 2">
  <tableColumns count="5">
    <tableColumn id="1" name="Zeit 1)" dataDxfId="418" dataCellStyle="Standard 2"/>
    <tableColumn id="2" name="       Männer" dataDxfId="417" dataCellStyle="Standard 2"/>
    <tableColumn id="3" name="      Frauen" dataDxfId="416" dataCellStyle="Standard 2"/>
    <tableColumn id="4" name="     Insgesamt" dataDxfId="415" dataCellStyle="Standard 2"/>
    <tableColumn id="5" name="  darunter Ausländer 2)" dataDxfId="414" dataCellStyle="Standard 2"/>
  </tableColumns>
  <tableStyleInfo showFirstColumn="0" showLastColumn="0" showRowStripes="1" showColumnStripes="0"/>
  <extLst>
    <ext xmlns:x14="http://schemas.microsoft.com/office/spreadsheetml/2009/9/main" uri="{504A1905-F514-4f6f-8877-14C23A59335A}">
      <x14:table altText="Sozialversicherungspflichtig Beschäftigte in Land-, Forstwirtschaft, Fischerei" altTextSummary="Gebietskulisse Neue Länder"/>
    </ext>
  </extLst>
</table>
</file>

<file path=xl/tables/table20.xml><?xml version="1.0" encoding="utf-8"?>
<table xmlns="http://schemas.openxmlformats.org/spreadsheetml/2006/main" id="8" name="Verlauf_Öle_von_Ölmühlen_u_Raffinereien" displayName="Verlauf_Öle_von_Ölmühlen_u_Raffinereien" ref="A6:P12" totalsRowShown="0" headerRowDxfId="147" dataDxfId="145" headerRowBorderDxfId="146" tableBorderDxfId="144" dataCellStyle="Standard 2">
  <tableColumns count="16">
    <tableColumn id="18" name="Verkauf für:" dataDxfId="143" dataCellStyle="Standard 2"/>
    <tableColumn id="1" name="Käufer" dataDxfId="142"/>
    <tableColumn id="2" name="Erzeugnis" dataDxfId="141"/>
    <tableColumn id="3" name="Jan." dataDxfId="140" dataCellStyle="Standard 2"/>
    <tableColumn id="4" name=" Febr." dataDxfId="139" dataCellStyle="Standard 2"/>
    <tableColumn id="5" name="März" dataDxfId="138" dataCellStyle="Standard 2"/>
    <tableColumn id="6" name=" April" dataDxfId="137" dataCellStyle="Standard 2"/>
    <tableColumn id="7" name=" Mai" dataDxfId="136" dataCellStyle="Standard 2"/>
    <tableColumn id="8" name="Juni" dataDxfId="135" dataCellStyle="Standard 2"/>
    <tableColumn id="9" name="Juli" dataDxfId="134" dataCellStyle="Standard 2"/>
    <tableColumn id="10" name="Aug." dataDxfId="133" dataCellStyle="Standard 2"/>
    <tableColumn id="11" name=" Sept." dataDxfId="132" dataCellStyle="Standard 2"/>
    <tableColumn id="12" name="Okt." dataDxfId="131" dataCellStyle="Standard 2"/>
    <tableColumn id="13" name="Nov." dataDxfId="130" dataCellStyle="Standard 2"/>
    <tableColumn id="14" name="Dez. 1)" dataDxfId="129" dataCellStyle="Standard 2"/>
    <tableColumn id="15" name="Jahr 1)" dataDxfId="128"/>
  </tableColumns>
  <tableStyleInfo showFirstColumn="0" showLastColumn="0" showRowStripes="1" showColumnStripes="0"/>
  <extLst>
    <ext xmlns:x14="http://schemas.microsoft.com/office/spreadsheetml/2009/9/main" uri="{504A1905-F514-4f6f-8877-14C23A59335A}">
      <x14:table altText="Verkäufe für Nahrungszwecke"/>
    </ext>
  </extLst>
</table>
</file>

<file path=xl/tables/table21.xml><?xml version="1.0" encoding="utf-8"?>
<table xmlns="http://schemas.openxmlformats.org/spreadsheetml/2006/main" id="27" name="Beschäftigte_2024_Q2" displayName="Beschäftigte_2024_Q2" ref="A7:E12" totalsRowShown="0" headerRowDxfId="127" dataDxfId="125" headerRowBorderDxfId="126" tableBorderDxfId="124">
  <tableColumns count="5">
    <tableColumn id="1" name="Gliederung" dataDxfId="123"/>
    <tableColumn id="2" name="Fußnote" dataDxfId="122"/>
    <tableColumn id="3" name="Beschäftigte_x000a_[Messzahl, 2020 = 100]" dataDxfId="121"/>
    <tableColumn id="4" name="Änderung zum Vorquartal_x000a_[%]" dataDxfId="120"/>
    <tableColumn id="5" name="Änderung zum Vorjahresquartal_x000a_[%]" dataDxfId="119"/>
  </tableColumns>
  <tableStyleInfo showFirstColumn="0" showLastColumn="0" showRowStripes="1" showColumnStripes="0"/>
  <extLst>
    <ext xmlns:x14="http://schemas.microsoft.com/office/spreadsheetml/2009/9/main" uri="{504A1905-F514-4f6f-8877-14C23A59335A}">
      <x14:table altText="Beschäftigte in zulassungspflichtigen Handwerksunternehmen des Lebensmittelgewerbes" altTextSummary="In der Tabelle ist die Anzahl der Beschäftigten, als Messzahl (Bezugsjahr 2020) ausgewiesen. Darüber hinaus werden die Änderungsraten zum Vor- und Vorjahresquartal in Prozent ausgewiesen."/>
    </ext>
  </extLst>
</table>
</file>

<file path=xl/tables/table22.xml><?xml version="1.0" encoding="utf-8"?>
<table xmlns="http://schemas.openxmlformats.org/spreadsheetml/2006/main" id="28" name="Umsatz_2024_Q2" displayName="Umsatz_2024_Q2" ref="A14:E19" totalsRowShown="0" headerRowDxfId="118" dataDxfId="116" headerRowBorderDxfId="117" tableBorderDxfId="115">
  <tableColumns count="5">
    <tableColumn id="1" name="Gliederung" dataDxfId="114" dataCellStyle="Standard 2"/>
    <tableColumn id="2" name="Fußnote" dataDxfId="113"/>
    <tableColumn id="3" name="Umsatz_x000a_[Messzahl, 2020 = 100]" dataDxfId="112"/>
    <tableColumn id="4" name="Änderung zum Vorquartal_x000a_[%]" dataDxfId="111"/>
    <tableColumn id="5" name="Änderung zum Vorjahresquartal_x000a_[%]" dataDxfId="110"/>
  </tableColumns>
  <tableStyleInfo showFirstColumn="0" showLastColumn="0" showRowStripes="1" showColumnStripes="0"/>
  <extLst>
    <ext xmlns:x14="http://schemas.microsoft.com/office/spreadsheetml/2009/9/main" uri="{504A1905-F514-4f6f-8877-14C23A59335A}">
      <x14:table altText="Umsatz von zulassungspflichtigen Handwerksunternehmen des Lebensmittelgewerbes" altTextSummary="In der Tabelle ist der Umsatz als Messzahl (Bezugsjahr 2020) ausgewiesen. Darüber hinaus werden die Änderungsraten zum Vor- und Vorjahresquartal in Prozent ausgewiesen."/>
    </ext>
  </extLst>
</table>
</file>

<file path=xl/tables/table23.xml><?xml version="1.0" encoding="utf-8"?>
<table xmlns="http://schemas.openxmlformats.org/spreadsheetml/2006/main" id="22" name="Tabelle223" displayName="Tabelle223" ref="A6:O217" totalsRowShown="0" headerRowDxfId="109" dataDxfId="107" headerRowBorderDxfId="108" tableBorderDxfId="106">
  <tableColumns count="15">
    <tableColumn id="1" name="Merkmal"/>
    <tableColumn id="2" name="Jahr" dataDxfId="105"/>
    <tableColumn id="3" name="Jan." dataDxfId="104"/>
    <tableColumn id="4" name="Feb." dataDxfId="103"/>
    <tableColumn id="5" name="Mär." dataDxfId="102"/>
    <tableColumn id="6" name="Apr." dataDxfId="101"/>
    <tableColumn id="7" name="Mai" dataDxfId="100"/>
    <tableColumn id="8" name="Jun." dataDxfId="99"/>
    <tableColumn id="9" name="Jul." dataDxfId="98"/>
    <tableColumn id="10" name="Aug." dataDxfId="97"/>
    <tableColumn id="11" name="Sep." dataDxfId="96"/>
    <tableColumn id="12" name="Okt." dataDxfId="95"/>
    <tableColumn id="13" name="Nov." dataDxfId="94"/>
    <tableColumn id="14" name="Dez. " dataDxfId="93"/>
    <tableColumn id="15" name="Jan - Dez 1)" dataDxfId="92"/>
  </tableColumns>
  <tableStyleInfo showFirstColumn="0" showLastColumn="0" showRowStripes="1" showColumnStripes="0"/>
  <extLst>
    <ext xmlns:x14="http://schemas.microsoft.com/office/spreadsheetml/2009/9/main" uri="{504A1905-F514-4f6f-8877-14C23A59335A}">
      <x14:table altText="Preise für konventionell erzeugte Kuhmilch" altTextSummary="Die Zeilen beziehen sich auf die zuvor angegebene Gebietskulisse. Beispiel Zeile 8 bis 21 bezieht sich auf das Bundeslang Baden-Württemberg. Zeile 23 bis 36 auf Bayern."/>
    </ext>
  </extLst>
</table>
</file>

<file path=xl/tables/table24.xml><?xml version="1.0" encoding="utf-8"?>
<table xmlns="http://schemas.openxmlformats.org/spreadsheetml/2006/main" id="23" name="Tabelle224" displayName="Tabelle224" ref="A6:O106" totalsRowShown="0" headerRowDxfId="91" dataDxfId="89" headerRowBorderDxfId="90" tableBorderDxfId="88">
  <tableColumns count="15">
    <tableColumn id="1" name="Merkmal"/>
    <tableColumn id="2" name="Jahr" dataDxfId="87"/>
    <tableColumn id="3" name="Jan." dataDxfId="86"/>
    <tableColumn id="4" name="Feb." dataDxfId="85"/>
    <tableColumn id="5" name="Mär." dataDxfId="84"/>
    <tableColumn id="6" name="Apr." dataDxfId="83"/>
    <tableColumn id="7" name="Mai" dataDxfId="82"/>
    <tableColumn id="8" name="Jun." dataDxfId="81"/>
    <tableColumn id="9" name="Jul." dataDxfId="80"/>
    <tableColumn id="10" name="Aug." dataDxfId="79"/>
    <tableColumn id="11" name="Sep." dataDxfId="78"/>
    <tableColumn id="12" name="Okt." dataDxfId="77"/>
    <tableColumn id="13" name="Nov." dataDxfId="76"/>
    <tableColumn id="14" name="Dez. " dataDxfId="75"/>
    <tableColumn id="15" name="Jan - Dez 1)" dataDxfId="74"/>
  </tableColumns>
  <tableStyleInfo showFirstColumn="0" showLastColumn="0" showRowStripes="1" showColumnStripes="0"/>
  <extLst>
    <ext xmlns:x14="http://schemas.microsoft.com/office/spreadsheetml/2009/9/main" uri="{504A1905-F514-4f6f-8877-14C23A59335A}">
      <x14:table altText="Preise für konventionell erzeugte Kuhmilch" altTextSummary="Die Zeilen beziehen sich auf die zuvor angegebene Gebietskulisse. Beispiel Zeile 8 bis 21 bezieht sich auf das Bundeslang Baden-Württemberg. Zeile 23 bis 36 auf Bayern."/>
    </ext>
  </extLst>
</table>
</file>

<file path=xl/tables/table25.xml><?xml version="1.0" encoding="utf-8"?>
<table xmlns="http://schemas.openxmlformats.org/spreadsheetml/2006/main" id="24" name="Tabelle225" displayName="Tabelle225" ref="A6:O17" totalsRowShown="0" headerRowDxfId="73" dataDxfId="71" headerRowBorderDxfId="72" tableBorderDxfId="70">
  <tableColumns count="15">
    <tableColumn id="1" name="Merkmal"/>
    <tableColumn id="2" name="Jahr" dataDxfId="69"/>
    <tableColumn id="3" name="Jan." dataDxfId="68"/>
    <tableColumn id="4" name="Feb." dataDxfId="67"/>
    <tableColumn id="5" name="Mär." dataDxfId="66"/>
    <tableColumn id="6" name="Apr." dataDxfId="65"/>
    <tableColumn id="7" name="Mai" dataDxfId="64"/>
    <tableColumn id="8" name="Jun." dataDxfId="63"/>
    <tableColumn id="9" name="Jul." dataDxfId="62"/>
    <tableColumn id="10" name="Aug." dataDxfId="61"/>
    <tableColumn id="11" name="Sep." dataDxfId="60"/>
    <tableColumn id="12" name="Okt." dataDxfId="59"/>
    <tableColumn id="13" name="Nov." dataDxfId="58"/>
    <tableColumn id="14" name="Dez. " dataDxfId="57"/>
    <tableColumn id="15" name="Jan - Dez 1)" dataDxfId="56"/>
  </tableColumns>
  <tableStyleInfo showFirstColumn="0" showLastColumn="0" showRowStripes="1" showColumnStripes="0"/>
  <extLst>
    <ext xmlns:x14="http://schemas.microsoft.com/office/spreadsheetml/2009/9/main" uri="{504A1905-F514-4f6f-8877-14C23A59335A}">
      <x14:table altText="Preise für konventionell und ökologisch / biologisch erzeugte Kuhmilch" altTextSummary="Die Zeile 7 wird die Gebietskulisse angegeben (Deutschland)"/>
    </ext>
  </extLst>
</table>
</file>

<file path=xl/tables/table26.xml><?xml version="1.0" encoding="utf-8"?>
<table xmlns="http://schemas.openxmlformats.org/spreadsheetml/2006/main" id="25" name="Tabelle226" displayName="Tabelle226" ref="A6:O13" totalsRowShown="0" headerRowDxfId="55" dataDxfId="53" headerRowBorderDxfId="54" tableBorderDxfId="52">
  <tableColumns count="15">
    <tableColumn id="1" name="Merkmal"/>
    <tableColumn id="2" name="Jahr" dataDxfId="51"/>
    <tableColumn id="3" name="Jan." dataDxfId="50"/>
    <tableColumn id="4" name="Feb." dataDxfId="49"/>
    <tableColumn id="5" name="Mär." dataDxfId="48"/>
    <tableColumn id="6" name="Apr." dataDxfId="47"/>
    <tableColumn id="7" name="Mai" dataDxfId="46"/>
    <tableColumn id="8" name="Jun." dataDxfId="45"/>
    <tableColumn id="9" name="Jul." dataDxfId="44"/>
    <tableColumn id="10" name="Aug." dataDxfId="43"/>
    <tableColumn id="11" name="Sep." dataDxfId="42"/>
    <tableColumn id="12" name="Okt." dataDxfId="41"/>
    <tableColumn id="13" name="Nov." dataDxfId="40"/>
    <tableColumn id="14" name="Dez. " dataDxfId="39"/>
    <tableColumn id="15" name="Jan - Dez 1)" dataDxfId="38"/>
  </tableColumns>
  <tableStyleInfo showFirstColumn="0" showLastColumn="0" showRowStripes="1" showColumnStripes="0"/>
  <extLst>
    <ext xmlns:x14="http://schemas.microsoft.com/office/spreadsheetml/2009/9/main" uri="{504A1905-F514-4f6f-8877-14C23A59335A}">
      <x14:table altText="Prreise für konventionell und ökologisch/biologisch erzeugte Ziegen-, Schaf- und Büffelmilch" altTextSummary="Die Zeile 7 wird die Gebietskulisse angegeben (Deutschland)"/>
    </ext>
  </extLst>
</table>
</file>

<file path=xl/tables/table27.xml><?xml version="1.0" encoding="utf-8"?>
<table xmlns="http://schemas.openxmlformats.org/spreadsheetml/2006/main" id="14" name="Tabelle15" displayName="Tabelle15" ref="A4:P17" totalsRowShown="0" headerRowDxfId="37" dataDxfId="36" tableBorderDxfId="35" headerRowCellStyle="Standard 2" dataCellStyle="Standard 2">
  <tableColumns count="16">
    <tableColumn id="1" name="Erzeugnis" dataDxfId="34" dataCellStyle="Standard 2"/>
    <tableColumn id="2" name="Jahr" dataDxfId="33" dataCellStyle="Standard 2"/>
    <tableColumn id="3" name="Jan." dataDxfId="32" dataCellStyle="Standard 2"/>
    <tableColumn id="4" name=" Febr." dataDxfId="31" dataCellStyle="Standard 2"/>
    <tableColumn id="5" name="März" dataDxfId="30" dataCellStyle="Standard 2"/>
    <tableColumn id="6" name="April" dataDxfId="29" dataCellStyle="Standard 2"/>
    <tableColumn id="7" name="Mai" dataDxfId="28" dataCellStyle="Standard 2"/>
    <tableColumn id="8" name="Juni" dataDxfId="27" dataCellStyle="Standard 2"/>
    <tableColumn id="9" name="Juli" dataDxfId="26" dataCellStyle="Standard 2"/>
    <tableColumn id="10" name="Aug." dataDxfId="25" dataCellStyle="Standard 2"/>
    <tableColumn id="11" name=" Sept." dataDxfId="24" dataCellStyle="Standard 2"/>
    <tableColumn id="12" name="Okt." dataDxfId="23" dataCellStyle="Standard 2"/>
    <tableColumn id="13" name="Nov." dataDxfId="22" dataCellStyle="Standard 2"/>
    <tableColumn id="14" name="Dez." dataDxfId="21" dataCellStyle="Standard 2"/>
    <tableColumn id="15" name="JD 1)" dataDxfId="20" dataCellStyle="Standard 2"/>
    <tableColumn id="16" name="WjD 1)_x000a_2023/2024" dataDxfId="19" dataCellStyle="Standard 2"/>
  </tableColumns>
  <tableStyleInfo showFirstColumn="0" showLastColumn="0" showRowStripes="1" showColumnStripes="0"/>
</table>
</file>

<file path=xl/tables/table28.xml><?xml version="1.0" encoding="utf-8"?>
<table xmlns="http://schemas.openxmlformats.org/spreadsheetml/2006/main" id="15" name="Tabelle19" displayName="Tabelle19" ref="A3:P23" totalsRowShown="0" headerRowDxfId="18" dataDxfId="17" tableBorderDxfId="16" headerRowCellStyle="Standard 2">
  <tableColumns count="16">
    <tableColumn id="1" name="Land" dataDxfId="15" dataCellStyle="Standard 2"/>
    <tableColumn id="2" name="ISO-Währungs-code" dataDxfId="14" dataCellStyle="Standard 2"/>
    <tableColumn id="3" name="Jahr" dataDxfId="13" dataCellStyle="Standard 2">
      <calculatedColumnFormula>C2</calculatedColumnFormula>
    </tableColumn>
    <tableColumn id="4" name="Jan" dataDxfId="12"/>
    <tableColumn id="5" name="Feb" dataDxfId="11"/>
    <tableColumn id="6" name="Mrz" dataDxfId="10"/>
    <tableColumn id="7" name="Apr" dataDxfId="9"/>
    <tableColumn id="8" name="Mai" dataDxfId="8"/>
    <tableColumn id="9" name="Jun" dataDxfId="7"/>
    <tableColumn id="10" name="Jul" dataDxfId="6"/>
    <tableColumn id="11" name="Aug" dataDxfId="5"/>
    <tableColumn id="12" name="Sep" dataDxfId="4"/>
    <tableColumn id="13" name="Okt" dataDxfId="3"/>
    <tableColumn id="14" name="Nov" dataDxfId="2"/>
    <tableColumn id="15" name="Dez" dataDxfId="1"/>
    <tableColumn id="16" name="JD" dataDxfId="0"/>
  </tableColumns>
  <tableStyleInfo showFirstColumn="0" showLastColumn="0" showRowStripes="1" showColumnStripes="0"/>
</table>
</file>

<file path=xl/tables/table3.xml><?xml version="1.0" encoding="utf-8"?>
<table xmlns="http://schemas.openxmlformats.org/spreadsheetml/2006/main" id="19" name="Tabelle20" displayName="Tabelle20" ref="A4:O70" totalsRowShown="0" headerRowDxfId="413" dataDxfId="412" tableBorderDxfId="411" headerRowCellStyle="Standard 2" dataCellStyle="Standard 2">
  <tableColumns count="15">
    <tableColumn id="1" name="Merkmal" dataDxfId="410" dataCellStyle="Standard 2"/>
    <tableColumn id="2" name="Einheit" dataDxfId="409"/>
    <tableColumn id="3" name="Jahr" dataDxfId="408" dataCellStyle="Standard 2"/>
    <tableColumn id="4" name="Jan." dataDxfId="407"/>
    <tableColumn id="5" name="Febr." dataDxfId="406"/>
    <tableColumn id="6" name="März" dataDxfId="405" dataCellStyle="Standard 2"/>
    <tableColumn id="7" name="April" dataDxfId="404" dataCellStyle="Standard 2"/>
    <tableColumn id="8" name="Mai" dataDxfId="403"/>
    <tableColumn id="9" name="Juni" dataDxfId="402" dataCellStyle="Standard 2"/>
    <tableColumn id="10" name="Juli" dataDxfId="401" dataCellStyle="Standard 2"/>
    <tableColumn id="11" name="Aug." dataDxfId="400"/>
    <tableColumn id="12" name="Sept." dataDxfId="399" dataCellStyle="Standard 2"/>
    <tableColumn id="13" name="Okt." dataDxfId="398"/>
    <tableColumn id="14" name="Nov." dataDxfId="397" dataCellStyle="Standard 2"/>
    <tableColumn id="15" name="Dez." dataDxfId="396" dataCellStyle="Standard 2"/>
  </tableColumns>
  <tableStyleInfo showFirstColumn="0" showLastColumn="0" showRowStripes="1" showColumnStripes="0"/>
  <extLst>
    <ext xmlns:x14="http://schemas.microsoft.com/office/spreadsheetml/2009/9/main" uri="{504A1905-F514-4f6f-8877-14C23A59335A}">
      <x14:table altText="Legehennenhaltung und Eiererzeugung"/>
    </ext>
  </extLst>
</table>
</file>

<file path=xl/tables/table4.xml><?xml version="1.0" encoding="utf-8"?>
<table xmlns="http://schemas.openxmlformats.org/spreadsheetml/2006/main" id="20" name="Tabelle21" displayName="Tabelle21" ref="A3:P37" totalsRowShown="0" headerRowDxfId="395" dataDxfId="393" headerRowBorderDxfId="394" tableBorderDxfId="392" headerRowCellStyle="Standard 2" dataCellStyle="Standard 2">
  <tableColumns count="16">
    <tableColumn id="1" name="Merkmal" dataDxfId="391" dataCellStyle="Standard 2"/>
    <tableColumn id="2" name="Einheit" dataDxfId="390" dataCellStyle="Standard 2"/>
    <tableColumn id="3" name="Jahr" dataDxfId="389" dataCellStyle="Standard 2"/>
    <tableColumn id="4" name="Jan." dataDxfId="388" dataCellStyle="Standard 2"/>
    <tableColumn id="5" name="Feb." dataDxfId="387" dataCellStyle="Standard 2"/>
    <tableColumn id="6" name="März" dataDxfId="386" dataCellStyle="Standard 2"/>
    <tableColumn id="7" name="April" dataDxfId="385" dataCellStyle="Standard 2"/>
    <tableColumn id="8" name="Mai" dataDxfId="384" dataCellStyle="Standard 2"/>
    <tableColumn id="9" name="Juni" dataDxfId="383" dataCellStyle="Standard 2"/>
    <tableColumn id="10" name="Juli" dataDxfId="382" dataCellStyle="Standard 2"/>
    <tableColumn id="11" name="Aug." dataDxfId="381" dataCellStyle="Standard 2"/>
    <tableColumn id="12" name="Sept." dataDxfId="380" dataCellStyle="Standard 2"/>
    <tableColumn id="13" name="Okt." dataDxfId="379" dataCellStyle="Standard 2"/>
    <tableColumn id="14" name="Nov." dataDxfId="378" dataCellStyle="Standard 2"/>
    <tableColumn id="15" name="Dez." dataDxfId="377" dataCellStyle="Standard 2"/>
    <tableColumn id="16" name="Jahr2)" dataDxfId="376" dataCellStyle="Standard 2"/>
  </tableColumns>
  <tableStyleInfo showFirstColumn="0" showLastColumn="0" showRowStripes="1" showColumnStripes="0"/>
</table>
</file>

<file path=xl/tables/table5.xml><?xml version="1.0" encoding="utf-8"?>
<table xmlns="http://schemas.openxmlformats.org/spreadsheetml/2006/main" id="21" name="Tabelle22" displayName="Tabelle22" ref="A3:Q25" totalsRowShown="0" headerRowDxfId="375" dataDxfId="374" tableBorderDxfId="373" headerRowCellStyle="Standard 2">
  <tableColumns count="17">
    <tableColumn id="1" name="Merkmal" dataDxfId="372" dataCellStyle="Standard_Brütereien.3720.0"/>
    <tableColumn id="2" name="Geflügelart" dataDxfId="371" dataCellStyle="Standard_Brütereien.3720.0"/>
    <tableColumn id="3" name="Einheit" dataDxfId="370" dataCellStyle="Standard 2"/>
    <tableColumn id="4" name="Jahr" dataDxfId="369" dataCellStyle="Standard 2"/>
    <tableColumn id="5" name="Jan." dataDxfId="368"/>
    <tableColumn id="6" name="Feb." dataDxfId="367"/>
    <tableColumn id="7" name="März" dataDxfId="366"/>
    <tableColumn id="8" name="April" dataDxfId="365"/>
    <tableColumn id="9" name="Mai" dataDxfId="364"/>
    <tableColumn id="10" name="Juni" dataDxfId="363"/>
    <tableColumn id="11" name="Juli" dataDxfId="362"/>
    <tableColumn id="12" name="Aug." dataDxfId="361"/>
    <tableColumn id="13" name="Sept." dataDxfId="360"/>
    <tableColumn id="14" name="Okt." dataDxfId="359"/>
    <tableColumn id="15" name="Nov." dataDxfId="358"/>
    <tableColumn id="16" name="Dez." dataDxfId="357"/>
    <tableColumn id="17" name="Jahr 2)" dataDxfId="356"/>
  </tableColumns>
  <tableStyleInfo showFirstColumn="0" showLastColumn="0" showRowStripes="1" showColumnStripes="0"/>
  <extLst>
    <ext xmlns:x14="http://schemas.microsoft.com/office/spreadsheetml/2009/9/main" uri="{504A1905-F514-4f6f-8877-14C23A59335A}">
      <x14:table altText="Brütereien, eingelegte Bruteier und geschlüpfte Küken zum Gebrauch"/>
    </ext>
  </extLst>
</table>
</file>

<file path=xl/tables/table6.xml><?xml version="1.0" encoding="utf-8"?>
<table xmlns="http://schemas.openxmlformats.org/spreadsheetml/2006/main" id="12" name="Tabelle113" displayName="Tabelle113" ref="A5:O28" totalsRowShown="0" headerRowDxfId="355" dataDxfId="354" tableBorderDxfId="353" headerRowCellStyle="Standard_SEUCHEN">
  <tableColumns count="15">
    <tableColumn id="1" name="Seuche" dataDxfId="352" dataCellStyle="Standard_SEUCHEN"/>
    <tableColumn id="2" name="Jan." dataDxfId="351" dataCellStyle="Standard_SEUCHEN"/>
    <tableColumn id="3" name="Febr." dataDxfId="350" dataCellStyle="Standard_SEUCHEN"/>
    <tableColumn id="4" name="März" dataDxfId="349" dataCellStyle="Standard_SEUCHEN"/>
    <tableColumn id="5" name="April" dataDxfId="348" dataCellStyle="Standard_SEUCHEN"/>
    <tableColumn id="6" name="Mai" dataDxfId="347" dataCellStyle="Standard_SEUCHEN"/>
    <tableColumn id="7" name="Juni" dataDxfId="346" dataCellStyle="Standard_SEUCHEN"/>
    <tableColumn id="8" name="Juli" dataDxfId="345" dataCellStyle="Standard_SEUCHEN"/>
    <tableColumn id="9" name="Aug." dataDxfId="344" dataCellStyle="Standard_SEUCHEN"/>
    <tableColumn id="10" name="Sept." dataDxfId="343" dataCellStyle="Standard_SEUCHEN"/>
    <tableColumn id="11" name="Okt. " dataDxfId="342" dataCellStyle="Standard_SEUCHEN"/>
    <tableColumn id="12" name="Nov." dataDxfId="341" dataCellStyle="Standard_SEUCHEN"/>
    <tableColumn id="13" name="Dez. " dataDxfId="340" dataCellStyle="Standard_SEUCHEN"/>
    <tableColumn id="14" name="Jahr_x000a_2024" dataDxfId="339" dataCellStyle="Standard_SEUCHEN"/>
    <tableColumn id="15" name="Jahr_x000a_2023" dataDxfId="338" dataCellStyle="Standard_SEUCHEN"/>
  </tableColumns>
  <tableStyleInfo showFirstColumn="0" showLastColumn="0" showRowStripes="1" showColumnStripes="0"/>
  <extLst>
    <ext xmlns:x14="http://schemas.microsoft.com/office/spreadsheetml/2009/9/main" uri="{504A1905-F514-4f6f-8877-14C23A59335A}">
      <x14:table altText="Anzeigepflichtige Tierseuchen der Bundesrepublik Deutschland"/>
    </ext>
  </extLst>
</table>
</file>

<file path=xl/tables/table7.xml><?xml version="1.0" encoding="utf-8"?>
<table xmlns="http://schemas.openxmlformats.org/spreadsheetml/2006/main" id="16" name="Tabelle16" displayName="Tabelle16" ref="A7:P34" totalsRowShown="0" headerRowDxfId="337" dataDxfId="336" tableBorderDxfId="335" headerRowCellStyle="Standard 2" dataCellStyle="Standard 2">
  <tableColumns count="16">
    <tableColumn id="1" name="Wirtschaftsjahr" dataDxfId="334" dataCellStyle="Standard 2"/>
    <tableColumn id="2" name="Juli" dataDxfId="333" dataCellStyle="Standard 2"/>
    <tableColumn id="3" name="Aug." dataDxfId="332" dataCellStyle="Standard 2"/>
    <tableColumn id="4" name="Sept." dataDxfId="331" dataCellStyle="Standard 2"/>
    <tableColumn id="5" name="Okt." dataDxfId="330" dataCellStyle="Standard 2"/>
    <tableColumn id="6" name="Nov." dataDxfId="329" dataCellStyle="Standard 2"/>
    <tableColumn id="7" name="Dez." dataDxfId="328" dataCellStyle="Standard 2"/>
    <tableColumn id="8" name="Jan." dataDxfId="327" dataCellStyle="Standard 2"/>
    <tableColumn id="9" name="Feb." dataDxfId="326" dataCellStyle="Standard 2"/>
    <tableColumn id="10" name="März" dataDxfId="325" dataCellStyle="Standard 2"/>
    <tableColumn id="11" name="April" dataDxfId="324" dataCellStyle="Standard 2"/>
    <tableColumn id="12" name="Mai" dataDxfId="323" dataCellStyle="Standard 2"/>
    <tableColumn id="13" name="Juni" dataDxfId="322" dataCellStyle="Standard 2"/>
    <tableColumn id="14" name="Jahr 1)" dataDxfId="321" dataCellStyle="Standard 2"/>
    <tableColumn id="15" name="Juli - November" dataDxfId="320"/>
    <tableColumn id="16" name="Wirtschaftsjahr insgesamt" dataDxfId="319"/>
  </tableColumns>
  <tableStyleInfo showFirstColumn="0" showLastColumn="0" showRowStripes="1" showColumnStripes="0"/>
  <extLst>
    <ext xmlns:x14="http://schemas.microsoft.com/office/spreadsheetml/2009/9/main" uri="{504A1905-F514-4f6f-8877-14C23A59335A}">
      <x14:table altText="Getreidekäufe der aufnehmenden Hand in der Landwirtschaft "/>
    </ext>
  </extLst>
</table>
</file>

<file path=xl/tables/table8.xml><?xml version="1.0" encoding="utf-8"?>
<table xmlns="http://schemas.openxmlformats.org/spreadsheetml/2006/main" id="3" name="Tabelle3" displayName="Tabelle3" ref="A5:O23" totalsRowShown="0" headerRowDxfId="318" dataDxfId="317" tableBorderDxfId="316" headerRowCellStyle="Standard 2" dataCellStyle="Standard 2">
  <tableColumns count="15">
    <tableColumn id="1" name="Produkt" dataDxfId="315" dataCellStyle="Standard 2"/>
    <tableColumn id="2" name="Kalenderjahr" dataDxfId="314" dataCellStyle="Standard 2"/>
    <tableColumn id="3" name="Juli" dataDxfId="313" dataCellStyle="Standard 2"/>
    <tableColumn id="4" name="Aug." dataDxfId="312" dataCellStyle="Standard 2"/>
    <tableColumn id="5" name="Sept." dataDxfId="311" dataCellStyle="Standard 2"/>
    <tableColumn id="6" name="Okt." dataDxfId="310" dataCellStyle="Standard 2"/>
    <tableColumn id="7" name="Nov." dataDxfId="309" dataCellStyle="Standard 2"/>
    <tableColumn id="8" name="Dez." dataDxfId="308" dataCellStyle="Standard 2"/>
    <tableColumn id="9" name="Jan." dataDxfId="307" dataCellStyle="Standard 2"/>
    <tableColumn id="10" name="Febr." dataDxfId="306" dataCellStyle="Standard 2"/>
    <tableColumn id="11" name="März" dataDxfId="305" dataCellStyle="Standard 2"/>
    <tableColumn id="12" name="April" dataDxfId="304" dataCellStyle="Standard 2"/>
    <tableColumn id="13" name="Mai" dataDxfId="303" dataCellStyle="Standard 2"/>
    <tableColumn id="14" name="Juni" dataDxfId="302" dataCellStyle="Standard 2"/>
    <tableColumn id="15" name="Juli - November" dataDxfId="301" dataCellStyle="Standard 2"/>
  </tableColumns>
  <tableStyleInfo showFirstColumn="0" showLastColumn="0" showRowStripes="1" showColumnStripes="0"/>
  <extLst>
    <ext xmlns:x14="http://schemas.microsoft.com/office/spreadsheetml/2009/9/main" uri="{504A1905-F514-4f6f-8877-14C23A59335A}">
      <x14:table altText="Käufe der aufnehmenden Hand aus der Landwirtschaft von Hülsenfrüchten und Ölsaaten in 1.000 Tonnen - Vorläufige Zahlen"/>
    </ext>
  </extLst>
</table>
</file>

<file path=xl/tables/table9.xml><?xml version="1.0" encoding="utf-8"?>
<table xmlns="http://schemas.openxmlformats.org/spreadsheetml/2006/main" id="4" name="Marktbestände_Hülsenfrüchte" displayName="Marktbestände_Hülsenfrüchte" ref="A5:N15" totalsRowShown="0" headerRowDxfId="300" dataDxfId="299" tableBorderDxfId="298">
  <tableColumns count="14">
    <tableColumn id="1" name="Produkt" dataDxfId="297"/>
    <tableColumn id="17" name="Kalenderjahr" dataDxfId="296"/>
    <tableColumn id="3" name="Juli" dataDxfId="295"/>
    <tableColumn id="4" name="Aug." dataDxfId="294"/>
    <tableColumn id="5" name="Sept." dataDxfId="293"/>
    <tableColumn id="6" name="Okt." dataDxfId="292"/>
    <tableColumn id="7" name="Nov." dataDxfId="291"/>
    <tableColumn id="8" name="Dez.2)" dataDxfId="290"/>
    <tableColumn id="9" name="Jan." dataDxfId="289"/>
    <tableColumn id="10" name="Febr." dataDxfId="288"/>
    <tableColumn id="11" name="März" dataDxfId="287"/>
    <tableColumn id="12" name="April" dataDxfId="286"/>
    <tableColumn id="13" name="Mai" dataDxfId="285"/>
    <tableColumn id="14" name="Juni 2)3)" dataDxfId="284"/>
  </tableColumns>
  <tableStyleInfo showFirstColumn="0" showLastColumn="0" showRowStripes="1" showColumnStripes="0"/>
  <extLst>
    <ext xmlns:x14="http://schemas.microsoft.com/office/spreadsheetml/2009/9/main" uri="{504A1905-F514-4f6f-8877-14C23A59335A}">
      <x14:table altText="Marktbestände an Hülsenfrüchten am Ende des Monats in 1.000 Tonnen - Vorläufige Zahlen, monatlich meldende BEtriebe und Kleinbetriebe"/>
    </ext>
  </extLst>
</table>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www.bmel-statistik.de/" TargetMode="External"/><Relationship Id="rId2" Type="http://schemas.openxmlformats.org/officeDocument/2006/relationships/hyperlink" Target="mailto:723@bmel.bund.de" TargetMode="External"/><Relationship Id="rId1" Type="http://schemas.openxmlformats.org/officeDocument/2006/relationships/hyperlink" Target="mailto:723@bmel.bund.de" TargetMode="Externa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drawing" Target="../drawings/drawing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drawing" Target="../drawings/drawing8.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table" Target="../tables/table9.xml"/><Relationship Id="rId2" Type="http://schemas.openxmlformats.org/officeDocument/2006/relationships/drawing" Target="../drawings/drawing13.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table" Target="../tables/table11.xml"/><Relationship Id="rId2" Type="http://schemas.openxmlformats.org/officeDocument/2006/relationships/table" Target="../tables/table10.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table" Target="../tables/table12.xml"/><Relationship Id="rId2" Type="http://schemas.openxmlformats.org/officeDocument/2006/relationships/drawing" Target="../drawings/drawing17.x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table" Target="../tables/table13.xml"/><Relationship Id="rId2" Type="http://schemas.openxmlformats.org/officeDocument/2006/relationships/drawing" Target="../drawings/drawing18.x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table" Target="../tables/table14.xml"/><Relationship Id="rId2" Type="http://schemas.openxmlformats.org/officeDocument/2006/relationships/drawing" Target="../drawings/drawing19.x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table" Target="../tables/table15.xml"/><Relationship Id="rId2" Type="http://schemas.openxmlformats.org/officeDocument/2006/relationships/drawing" Target="../drawings/drawing20.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3" Type="http://schemas.openxmlformats.org/officeDocument/2006/relationships/table" Target="../tables/table16.xml"/><Relationship Id="rId2" Type="http://schemas.openxmlformats.org/officeDocument/2006/relationships/drawing" Target="../drawings/drawing22.x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3" Type="http://schemas.openxmlformats.org/officeDocument/2006/relationships/table" Target="../tables/table17.xml"/><Relationship Id="rId2" Type="http://schemas.openxmlformats.org/officeDocument/2006/relationships/drawing" Target="../drawings/drawing23.xml"/><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38.xml.rels><?xml version="1.0" encoding="UTF-8" standalone="yes"?>
<Relationships xmlns="http://schemas.openxmlformats.org/package/2006/relationships"><Relationship Id="rId3" Type="http://schemas.openxmlformats.org/officeDocument/2006/relationships/table" Target="../tables/table18.xml"/><Relationship Id="rId2" Type="http://schemas.openxmlformats.org/officeDocument/2006/relationships/drawing" Target="../drawings/drawing28.xml"/><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table" Target="../tables/table1.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table" Target="../tables/table19.xml"/><Relationship Id="rId2" Type="http://schemas.openxmlformats.org/officeDocument/2006/relationships/drawing" Target="../drawings/drawing37.xml"/><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3" Type="http://schemas.openxmlformats.org/officeDocument/2006/relationships/table" Target="../tables/table20.xml"/><Relationship Id="rId2" Type="http://schemas.openxmlformats.org/officeDocument/2006/relationships/drawing" Target="../drawings/drawing38.xml"/><Relationship Id="rId1" Type="http://schemas.openxmlformats.org/officeDocument/2006/relationships/printerSettings" Target="../printerSettings/printerSettings39.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40.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table" Target="../tables/table22.xml"/><Relationship Id="rId2" Type="http://schemas.openxmlformats.org/officeDocument/2006/relationships/table" Target="../tables/table21.xml"/><Relationship Id="rId1" Type="http://schemas.openxmlformats.org/officeDocument/2006/relationships/printerSettings" Target="../printerSettings/printerSettings48.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2.xml.rels><?xml version="1.0" encoding="UTF-8" standalone="yes"?>
<Relationships xmlns="http://schemas.openxmlformats.org/package/2006/relationships"><Relationship Id="rId3" Type="http://schemas.openxmlformats.org/officeDocument/2006/relationships/table" Target="../tables/table23.xml"/><Relationship Id="rId2" Type="http://schemas.openxmlformats.org/officeDocument/2006/relationships/drawing" Target="../drawings/drawing42.xml"/><Relationship Id="rId1" Type="http://schemas.openxmlformats.org/officeDocument/2006/relationships/printerSettings" Target="../printerSettings/printerSettings50.bin"/></Relationships>
</file>

<file path=xl/worksheets/_rels/sheet53.xml.rels><?xml version="1.0" encoding="UTF-8" standalone="yes"?>
<Relationships xmlns="http://schemas.openxmlformats.org/package/2006/relationships"><Relationship Id="rId3" Type="http://schemas.openxmlformats.org/officeDocument/2006/relationships/table" Target="../tables/table24.xml"/><Relationship Id="rId2" Type="http://schemas.openxmlformats.org/officeDocument/2006/relationships/drawing" Target="../drawings/drawing57.xml"/><Relationship Id="rId1" Type="http://schemas.openxmlformats.org/officeDocument/2006/relationships/printerSettings" Target="../printerSettings/printerSettings51.bin"/></Relationships>
</file>

<file path=xl/worksheets/_rels/sheet54.xml.rels><?xml version="1.0" encoding="UTF-8" standalone="yes"?>
<Relationships xmlns="http://schemas.openxmlformats.org/package/2006/relationships"><Relationship Id="rId3" Type="http://schemas.openxmlformats.org/officeDocument/2006/relationships/table" Target="../tables/table25.xml"/><Relationship Id="rId2" Type="http://schemas.openxmlformats.org/officeDocument/2006/relationships/drawing" Target="../drawings/drawing67.xml"/><Relationship Id="rId1" Type="http://schemas.openxmlformats.org/officeDocument/2006/relationships/printerSettings" Target="../printerSettings/printerSettings52.bin"/></Relationships>
</file>

<file path=xl/worksheets/_rels/sheet55.xml.rels><?xml version="1.0" encoding="UTF-8" standalone="yes"?>
<Relationships xmlns="http://schemas.openxmlformats.org/package/2006/relationships"><Relationship Id="rId3" Type="http://schemas.openxmlformats.org/officeDocument/2006/relationships/table" Target="../tables/table26.xml"/><Relationship Id="rId2" Type="http://schemas.openxmlformats.org/officeDocument/2006/relationships/drawing" Target="../drawings/drawing69.xml"/><Relationship Id="rId1" Type="http://schemas.openxmlformats.org/officeDocument/2006/relationships/printerSettings" Target="../printerSettings/printerSettings53.bin"/></Relationships>
</file>

<file path=xl/worksheets/_rels/sheet56.xml.rels><?xml version="1.0" encoding="UTF-8" standalone="yes"?>
<Relationships xmlns="http://schemas.openxmlformats.org/package/2006/relationships"><Relationship Id="rId3" Type="http://schemas.openxmlformats.org/officeDocument/2006/relationships/drawing" Target="../drawings/drawing71.xml"/><Relationship Id="rId2" Type="http://schemas.openxmlformats.org/officeDocument/2006/relationships/printerSettings" Target="../printerSettings/printerSettings54.bin"/><Relationship Id="rId1" Type="http://schemas.openxmlformats.org/officeDocument/2006/relationships/hyperlink" Target="https://www.bmel-statistik.de/fileadmin/daten/2010000-0000.xlsx" TargetMode="External"/><Relationship Id="rId4" Type="http://schemas.openxmlformats.org/officeDocument/2006/relationships/table" Target="../tables/table27.xml"/></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57.bin"/></Relationships>
</file>

<file path=xl/worksheets/_rels/sheet6.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table" Target="../tables/table28.xml"/><Relationship Id="rId1" Type="http://schemas.openxmlformats.org/officeDocument/2006/relationships/printerSettings" Target="../printerSettings/printerSettings58.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7.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pageSetUpPr fitToPage="1"/>
  </sheetPr>
  <dimension ref="A1:C102"/>
  <sheetViews>
    <sheetView showGridLines="0" zoomScaleNormal="100" zoomScaleSheetLayoutView="40" zoomScalePageLayoutView="25" workbookViewId="0"/>
  </sheetViews>
  <sheetFormatPr baseColWidth="10" defaultRowHeight="16.5"/>
  <cols>
    <col min="1" max="1" width="149.7109375" style="299" customWidth="1"/>
    <col min="2" max="16384" width="11.42578125" style="299"/>
  </cols>
  <sheetData>
    <row r="1" spans="1:3" ht="298.5" customHeight="1">
      <c r="A1" s="1728" t="s">
        <v>1361</v>
      </c>
    </row>
    <row r="2" spans="1:3" ht="230.25" customHeight="1">
      <c r="A2" s="1729" t="s">
        <v>2289</v>
      </c>
    </row>
    <row r="3" spans="1:3" ht="297" customHeight="1">
      <c r="A3" s="1730" t="s">
        <v>1362</v>
      </c>
    </row>
    <row r="4" spans="1:3" ht="72" customHeight="1">
      <c r="A4" s="1731"/>
      <c r="C4" s="693"/>
    </row>
    <row r="5" spans="1:3" ht="21" customHeight="1">
      <c r="A5" s="1732" t="s">
        <v>1398</v>
      </c>
      <c r="B5" s="2309"/>
      <c r="C5" s="2308"/>
    </row>
    <row r="6" spans="1:3">
      <c r="A6" s="1733" t="s">
        <v>1399</v>
      </c>
      <c r="C6" s="1734"/>
    </row>
    <row r="7" spans="1:3" ht="35.25" customHeight="1">
      <c r="A7" s="1735" t="s">
        <v>1428</v>
      </c>
      <c r="C7" s="1736"/>
    </row>
    <row r="8" spans="1:3">
      <c r="A8" s="1737" t="s">
        <v>1400</v>
      </c>
      <c r="C8" s="1736"/>
    </row>
    <row r="9" spans="1:3">
      <c r="A9" s="1738" t="s">
        <v>1401</v>
      </c>
      <c r="C9" s="1736"/>
    </row>
    <row r="10" spans="1:3">
      <c r="A10" s="1737" t="s">
        <v>2291</v>
      </c>
      <c r="C10" s="1736"/>
    </row>
    <row r="11" spans="1:3" ht="35.25" customHeight="1">
      <c r="A11" s="1735" t="s">
        <v>1402</v>
      </c>
      <c r="C11" s="1736"/>
    </row>
    <row r="12" spans="1:3">
      <c r="A12" s="1737" t="s">
        <v>1403</v>
      </c>
      <c r="C12" s="1736"/>
    </row>
    <row r="13" spans="1:3">
      <c r="A13" s="1737" t="s">
        <v>1404</v>
      </c>
      <c r="C13" s="1734"/>
    </row>
    <row r="14" spans="1:3">
      <c r="A14" s="1737" t="s">
        <v>1405</v>
      </c>
      <c r="C14" s="1736"/>
    </row>
    <row r="15" spans="1:3">
      <c r="A15" s="1737" t="s">
        <v>1406</v>
      </c>
      <c r="C15" s="1736"/>
    </row>
    <row r="16" spans="1:3" ht="35.25" customHeight="1">
      <c r="A16" s="1735" t="s">
        <v>1407</v>
      </c>
      <c r="C16" s="1736"/>
    </row>
    <row r="17" spans="1:3">
      <c r="A17" s="1737" t="s">
        <v>1403</v>
      </c>
      <c r="C17" s="1736"/>
    </row>
    <row r="18" spans="1:3">
      <c r="A18" s="1737" t="s">
        <v>1429</v>
      </c>
      <c r="C18" s="1736"/>
    </row>
    <row r="19" spans="1:3">
      <c r="A19" s="1738" t="s">
        <v>1408</v>
      </c>
      <c r="C19" s="1736"/>
    </row>
    <row r="20" spans="1:3" ht="35.25" customHeight="1">
      <c r="A20" s="1735" t="s">
        <v>1409</v>
      </c>
      <c r="C20" s="1736"/>
    </row>
    <row r="21" spans="1:3">
      <c r="A21" s="1737" t="s">
        <v>1403</v>
      </c>
      <c r="C21" s="1736"/>
    </row>
    <row r="22" spans="1:3">
      <c r="A22" s="1737" t="s">
        <v>1430</v>
      </c>
      <c r="C22" s="1736"/>
    </row>
    <row r="23" spans="1:3" ht="35.25" customHeight="1">
      <c r="A23" s="1735" t="s">
        <v>1410</v>
      </c>
      <c r="C23" s="1736"/>
    </row>
    <row r="24" spans="1:3">
      <c r="A24" s="1737" t="s">
        <v>1411</v>
      </c>
      <c r="C24" s="1734"/>
    </row>
    <row r="25" spans="1:3">
      <c r="A25" s="1737" t="s">
        <v>1430</v>
      </c>
      <c r="C25" s="1734"/>
    </row>
    <row r="26" spans="1:3" ht="35.25" customHeight="1">
      <c r="A26" s="1735" t="s">
        <v>1412</v>
      </c>
      <c r="C26" s="1736"/>
    </row>
    <row r="27" spans="1:3">
      <c r="A27" s="1737" t="s">
        <v>1411</v>
      </c>
      <c r="C27" s="1736"/>
    </row>
    <row r="28" spans="1:3">
      <c r="A28" s="1737" t="s">
        <v>1430</v>
      </c>
    </row>
    <row r="29" spans="1:3" ht="35.25" customHeight="1">
      <c r="A29" s="1735" t="s">
        <v>1413</v>
      </c>
      <c r="C29" s="1736"/>
    </row>
    <row r="30" spans="1:3">
      <c r="A30" s="1737" t="s">
        <v>1403</v>
      </c>
    </row>
    <row r="31" spans="1:3">
      <c r="A31" s="1737" t="s">
        <v>1430</v>
      </c>
    </row>
    <row r="32" spans="1:3" ht="35.25" customHeight="1">
      <c r="A32" s="1735" t="s">
        <v>1414</v>
      </c>
      <c r="C32" s="1736"/>
    </row>
    <row r="33" spans="1:3">
      <c r="A33" s="1737" t="s">
        <v>1415</v>
      </c>
    </row>
    <row r="34" spans="1:3">
      <c r="A34" s="1737" t="s">
        <v>1430</v>
      </c>
    </row>
    <row r="35" spans="1:3" ht="35.25" customHeight="1">
      <c r="A35" s="1735" t="s">
        <v>1416</v>
      </c>
      <c r="C35" s="1736"/>
    </row>
    <row r="36" spans="1:3">
      <c r="A36" s="1737" t="s">
        <v>1411</v>
      </c>
    </row>
    <row r="37" spans="1:3">
      <c r="A37" s="1737" t="s">
        <v>1431</v>
      </c>
    </row>
    <row r="38" spans="1:3">
      <c r="A38" s="1739" t="s">
        <v>1408</v>
      </c>
    </row>
    <row r="39" spans="1:3" ht="72" customHeight="1">
      <c r="A39" s="1731"/>
    </row>
    <row r="40" spans="1:3" ht="18">
      <c r="A40" s="1740" t="s">
        <v>1417</v>
      </c>
    </row>
    <row r="41" spans="1:3" ht="17.25">
      <c r="A41" s="1741" t="s">
        <v>1432</v>
      </c>
    </row>
    <row r="42" spans="1:3" ht="17.25">
      <c r="A42" s="1741" t="s">
        <v>1425</v>
      </c>
    </row>
    <row r="43" spans="1:3" ht="17.25">
      <c r="A43" s="1741" t="s">
        <v>1418</v>
      </c>
    </row>
    <row r="44" spans="1:3" ht="17.25">
      <c r="A44" s="1741" t="s">
        <v>1419</v>
      </c>
    </row>
    <row r="45" spans="1:3" ht="17.25">
      <c r="A45" s="1741" t="s">
        <v>1419</v>
      </c>
    </row>
    <row r="46" spans="1:3" ht="17.25">
      <c r="A46" s="1741" t="s">
        <v>1420</v>
      </c>
    </row>
    <row r="47" spans="1:3" ht="17.25">
      <c r="A47" s="1741" t="s">
        <v>1421</v>
      </c>
    </row>
    <row r="48" spans="1:3" ht="17.25">
      <c r="A48" s="1741" t="s">
        <v>1426</v>
      </c>
    </row>
    <row r="49" spans="1:1" ht="17.25">
      <c r="A49" s="1741" t="s">
        <v>1427</v>
      </c>
    </row>
    <row r="50" spans="1:1" ht="17.25">
      <c r="A50" s="1741" t="s">
        <v>1422</v>
      </c>
    </row>
    <row r="51" spans="1:1" ht="17.25">
      <c r="A51" s="1741" t="s">
        <v>1424</v>
      </c>
    </row>
    <row r="52" spans="1:1" ht="17.25">
      <c r="A52" s="1741" t="s">
        <v>1423</v>
      </c>
    </row>
    <row r="53" spans="1:1" ht="17.25">
      <c r="A53" s="1742" t="s">
        <v>1433</v>
      </c>
    </row>
    <row r="54" spans="1:1" ht="17.25">
      <c r="A54" s="1742" t="s">
        <v>1435</v>
      </c>
    </row>
    <row r="55" spans="1:1" ht="17.25">
      <c r="A55" s="1742" t="s">
        <v>1436</v>
      </c>
    </row>
    <row r="56" spans="1:1" ht="17.25">
      <c r="A56" s="1742" t="s">
        <v>1437</v>
      </c>
    </row>
    <row r="57" spans="1:1" ht="17.25">
      <c r="A57" s="1742" t="s">
        <v>1438</v>
      </c>
    </row>
    <row r="58" spans="1:1" ht="17.25">
      <c r="A58" s="1742" t="s">
        <v>1439</v>
      </c>
    </row>
    <row r="59" spans="1:1" ht="17.25">
      <c r="A59" s="1742" t="s">
        <v>1440</v>
      </c>
    </row>
    <row r="60" spans="1:1" ht="17.25">
      <c r="A60" s="1742" t="s">
        <v>1441</v>
      </c>
    </row>
    <row r="61" spans="1:1" ht="17.25">
      <c r="A61" s="1742" t="s">
        <v>1442</v>
      </c>
    </row>
    <row r="62" spans="1:1" ht="17.25">
      <c r="A62" s="1742" t="s">
        <v>1443</v>
      </c>
    </row>
    <row r="63" spans="1:1" ht="17.25">
      <c r="A63" s="1742" t="s">
        <v>1444</v>
      </c>
    </row>
    <row r="64" spans="1:1" ht="17.25">
      <c r="A64" s="1742" t="s">
        <v>1445</v>
      </c>
    </row>
    <row r="65" spans="1:1" ht="17.25">
      <c r="A65" s="1742" t="s">
        <v>1446</v>
      </c>
    </row>
    <row r="66" spans="1:1" ht="17.25">
      <c r="A66" s="1742" t="s">
        <v>1447</v>
      </c>
    </row>
    <row r="67" spans="1:1" ht="17.25">
      <c r="A67" s="1742" t="s">
        <v>1448</v>
      </c>
    </row>
    <row r="68" spans="1:1" ht="17.25">
      <c r="A68" s="1742" t="s">
        <v>1449</v>
      </c>
    </row>
    <row r="69" spans="1:1" ht="17.25">
      <c r="A69" s="1742" t="s">
        <v>1450</v>
      </c>
    </row>
    <row r="70" spans="1:1" ht="17.25">
      <c r="A70" s="1742" t="s">
        <v>1451</v>
      </c>
    </row>
    <row r="71" spans="1:1" ht="17.25">
      <c r="A71" s="1742" t="s">
        <v>1452</v>
      </c>
    </row>
    <row r="72" spans="1:1" ht="17.25">
      <c r="A72" s="1742" t="s">
        <v>1453</v>
      </c>
    </row>
    <row r="73" spans="1:1" ht="17.25">
      <c r="A73" s="1742" t="s">
        <v>1454</v>
      </c>
    </row>
    <row r="74" spans="1:1" ht="17.25">
      <c r="A74" s="1742" t="s">
        <v>1455</v>
      </c>
    </row>
    <row r="75" spans="1:1" ht="17.25">
      <c r="A75" s="1742" t="s">
        <v>1456</v>
      </c>
    </row>
    <row r="76" spans="1:1" ht="17.25">
      <c r="A76" s="1742" t="s">
        <v>1457</v>
      </c>
    </row>
    <row r="77" spans="1:1" ht="17.25">
      <c r="A77" s="1742" t="s">
        <v>1458</v>
      </c>
    </row>
    <row r="78" spans="1:1" ht="17.25">
      <c r="A78" s="1742" t="s">
        <v>1459</v>
      </c>
    </row>
    <row r="79" spans="1:1" ht="17.25">
      <c r="A79" s="1742" t="s">
        <v>1460</v>
      </c>
    </row>
    <row r="80" spans="1:1" ht="17.25">
      <c r="A80" s="1742" t="s">
        <v>1461</v>
      </c>
    </row>
    <row r="81" spans="1:1" ht="17.25">
      <c r="A81" s="1742" t="s">
        <v>1462</v>
      </c>
    </row>
    <row r="82" spans="1:1" ht="17.25">
      <c r="A82" s="1742" t="s">
        <v>1463</v>
      </c>
    </row>
    <row r="83" spans="1:1" ht="17.25">
      <c r="A83" s="1742" t="s">
        <v>1464</v>
      </c>
    </row>
    <row r="84" spans="1:1" ht="17.25">
      <c r="A84" s="1742" t="s">
        <v>1465</v>
      </c>
    </row>
    <row r="85" spans="1:1" ht="17.25">
      <c r="A85" s="1742" t="s">
        <v>1466</v>
      </c>
    </row>
    <row r="86" spans="1:1" ht="17.25">
      <c r="A86" s="1742" t="s">
        <v>1467</v>
      </c>
    </row>
    <row r="87" spans="1:1" ht="17.25">
      <c r="A87" s="1742" t="s">
        <v>1468</v>
      </c>
    </row>
    <row r="88" spans="1:1" ht="17.25">
      <c r="A88" s="1742" t="s">
        <v>1469</v>
      </c>
    </row>
    <row r="89" spans="1:1" ht="17.25">
      <c r="A89" s="1742" t="s">
        <v>1470</v>
      </c>
    </row>
    <row r="90" spans="1:1" ht="17.25">
      <c r="A90" s="1742" t="s">
        <v>1471</v>
      </c>
    </row>
    <row r="91" spans="1:1" ht="17.25">
      <c r="A91" s="1742" t="s">
        <v>1472</v>
      </c>
    </row>
    <row r="92" spans="1:1" ht="17.25">
      <c r="A92" s="1742" t="s">
        <v>1473</v>
      </c>
    </row>
    <row r="93" spans="1:1" ht="17.25">
      <c r="A93" s="1742" t="s">
        <v>1474</v>
      </c>
    </row>
    <row r="94" spans="1:1" ht="17.25">
      <c r="A94" s="1742" t="s">
        <v>1475</v>
      </c>
    </row>
    <row r="95" spans="1:1" ht="29.25" customHeight="1">
      <c r="A95" s="1743" t="s">
        <v>1476</v>
      </c>
    </row>
    <row r="96" spans="1:1" ht="17.25">
      <c r="A96" s="1744" t="s">
        <v>1480</v>
      </c>
    </row>
    <row r="97" spans="1:1" ht="17.25">
      <c r="A97" s="1744" t="s">
        <v>1479</v>
      </c>
    </row>
    <row r="98" spans="1:1" ht="17.25">
      <c r="A98" s="1744" t="s">
        <v>1478</v>
      </c>
    </row>
    <row r="99" spans="1:1" ht="17.25">
      <c r="A99" s="1744" t="s">
        <v>1987</v>
      </c>
    </row>
    <row r="100" spans="1:1" ht="17.25">
      <c r="A100" s="1744" t="s">
        <v>1988</v>
      </c>
    </row>
    <row r="101" spans="1:1" ht="53.25" customHeight="1">
      <c r="A101" s="1745" t="s">
        <v>1477</v>
      </c>
    </row>
    <row r="102" spans="1:1" ht="132">
      <c r="A102" s="1746" t="s">
        <v>1481</v>
      </c>
    </row>
  </sheetData>
  <hyperlinks>
    <hyperlink ref="A19" r:id="rId1"/>
    <hyperlink ref="A38" r:id="rId2"/>
    <hyperlink ref="A9" r:id="rId3" display="http://www.bmel-statistik.de/"/>
  </hyperlinks>
  <pageMargins left="0.7" right="0.7" top="0.78740157499999996" bottom="0.78740157499999996" header="0.3" footer="0.3"/>
  <pageSetup paperSize="9" scale="25" orientation="portrait" r:id="rId4"/>
  <drawing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3">
    <tabColor rgb="FF00854A"/>
  </sheetPr>
  <dimension ref="A1:R38"/>
  <sheetViews>
    <sheetView showGridLines="0" zoomScale="145" zoomScaleNormal="145" workbookViewId="0"/>
  </sheetViews>
  <sheetFormatPr baseColWidth="10" defaultColWidth="11.42578125" defaultRowHeight="16.5"/>
  <cols>
    <col min="1" max="1" width="45" style="1" customWidth="1"/>
    <col min="2" max="13" width="6.7109375" style="14" customWidth="1"/>
    <col min="14" max="15" width="6.7109375" style="1" customWidth="1"/>
    <col min="16" max="16384" width="11.42578125" style="1"/>
  </cols>
  <sheetData>
    <row r="1" spans="1:18" ht="13.5" customHeight="1">
      <c r="A1" s="1564" t="s">
        <v>1486</v>
      </c>
      <c r="B1" s="1564"/>
      <c r="C1" s="1564"/>
      <c r="D1" s="1564"/>
      <c r="E1" s="1564"/>
      <c r="F1" s="1564"/>
      <c r="G1" s="1564"/>
      <c r="H1" s="1564"/>
      <c r="I1" s="1564"/>
      <c r="J1" s="1564"/>
      <c r="K1" s="1564"/>
      <c r="L1" s="1564"/>
      <c r="M1" s="1564"/>
      <c r="N1" s="1564"/>
      <c r="O1" s="1564"/>
      <c r="Q1" s="2"/>
    </row>
    <row r="2" spans="1:18" ht="11.25" customHeight="1">
      <c r="A2" s="1565">
        <v>2025</v>
      </c>
      <c r="B2" s="1566"/>
      <c r="C2" s="1566"/>
      <c r="D2" s="1566"/>
      <c r="E2" s="1566"/>
      <c r="F2" s="1566"/>
      <c r="G2" s="1566"/>
      <c r="H2" s="1566"/>
      <c r="I2" s="1566"/>
      <c r="J2" s="1566"/>
      <c r="K2" s="1566"/>
      <c r="L2" s="1566"/>
      <c r="M2" s="1566"/>
      <c r="N2" s="1566"/>
      <c r="O2" s="1566"/>
      <c r="Q2" s="2"/>
    </row>
    <row r="3" spans="1:18" ht="11.25" customHeight="1">
      <c r="A3" s="1565" t="s">
        <v>1501</v>
      </c>
      <c r="B3" s="1566"/>
      <c r="C3" s="1566"/>
      <c r="D3" s="1566"/>
      <c r="E3" s="1566"/>
      <c r="F3" s="1566"/>
      <c r="G3" s="1566"/>
      <c r="H3" s="1566"/>
      <c r="I3" s="1566"/>
      <c r="J3" s="1566"/>
      <c r="K3" s="1566"/>
      <c r="L3" s="1566"/>
      <c r="M3" s="1566"/>
      <c r="N3" s="1566"/>
      <c r="O3" s="1566"/>
      <c r="Q3" s="2"/>
    </row>
    <row r="4" spans="1:18" s="3" customFormat="1" ht="11.25" customHeight="1">
      <c r="A4" s="1567" t="s">
        <v>2209</v>
      </c>
      <c r="B4" s="1567"/>
      <c r="C4" s="1567"/>
      <c r="D4" s="1567"/>
      <c r="E4" s="1567"/>
      <c r="F4" s="1567"/>
      <c r="G4" s="1567"/>
      <c r="H4" s="1567"/>
      <c r="I4" s="1567"/>
      <c r="J4" s="1567"/>
      <c r="K4" s="1567"/>
      <c r="L4" s="1567"/>
      <c r="M4" s="1567"/>
      <c r="N4" s="1567"/>
      <c r="O4" s="1567"/>
      <c r="Q4" s="4"/>
    </row>
    <row r="5" spans="1:18" s="3" customFormat="1" ht="16.5" customHeight="1">
      <c r="A5" s="2118" t="s">
        <v>1487</v>
      </c>
      <c r="B5" s="2119" t="s">
        <v>16</v>
      </c>
      <c r="C5" s="2119" t="s">
        <v>15</v>
      </c>
      <c r="D5" s="2119" t="s">
        <v>1</v>
      </c>
      <c r="E5" s="2119" t="s">
        <v>14</v>
      </c>
      <c r="F5" s="2119" t="s">
        <v>13</v>
      </c>
      <c r="G5" s="2119" t="s">
        <v>4</v>
      </c>
      <c r="H5" s="2119" t="s">
        <v>22</v>
      </c>
      <c r="I5" s="2119" t="s">
        <v>21</v>
      </c>
      <c r="J5" s="2119" t="s">
        <v>20</v>
      </c>
      <c r="K5" s="2119" t="s">
        <v>1488</v>
      </c>
      <c r="L5" s="2119" t="s">
        <v>18</v>
      </c>
      <c r="M5" s="2119" t="s">
        <v>205</v>
      </c>
      <c r="N5" s="2120" t="s">
        <v>1489</v>
      </c>
      <c r="O5" s="2121" t="s">
        <v>1490</v>
      </c>
      <c r="P5" s="4"/>
      <c r="Q5" s="4"/>
      <c r="R5" s="4"/>
    </row>
    <row r="6" spans="1:18" s="3" customFormat="1" ht="11.25" customHeight="1">
      <c r="A6" s="2122" t="s">
        <v>1491</v>
      </c>
      <c r="B6" s="2123">
        <v>136</v>
      </c>
      <c r="C6" s="2123"/>
      <c r="D6" s="2123"/>
      <c r="E6" s="2123"/>
      <c r="F6" s="2123"/>
      <c r="G6" s="2123"/>
      <c r="H6" s="2123"/>
      <c r="I6" s="2123"/>
      <c r="J6" s="2123"/>
      <c r="K6" s="2123"/>
      <c r="L6" s="2123"/>
      <c r="M6" s="2123"/>
      <c r="N6" s="2124">
        <v>136</v>
      </c>
      <c r="O6" s="2125">
        <v>967</v>
      </c>
      <c r="P6" s="4"/>
    </row>
    <row r="7" spans="1:18" s="3" customFormat="1" ht="11.25" customHeight="1">
      <c r="A7" s="2122" t="s">
        <v>2193</v>
      </c>
      <c r="B7" s="2130" t="s">
        <v>294</v>
      </c>
      <c r="C7" s="2123"/>
      <c r="D7" s="2123"/>
      <c r="E7" s="2123"/>
      <c r="F7" s="2123"/>
      <c r="G7" s="2123"/>
      <c r="H7" s="2123"/>
      <c r="I7" s="2123"/>
      <c r="J7" s="2123"/>
      <c r="K7" s="2123"/>
      <c r="L7" s="2123"/>
      <c r="M7" s="2123"/>
      <c r="N7" s="2133" t="s">
        <v>294</v>
      </c>
      <c r="O7" s="2125">
        <v>10</v>
      </c>
      <c r="P7" s="4"/>
    </row>
    <row r="8" spans="1:18" s="3" customFormat="1" ht="11.25" customHeight="1">
      <c r="A8" s="2122" t="s">
        <v>2194</v>
      </c>
      <c r="B8" s="2130" t="s">
        <v>294</v>
      </c>
      <c r="C8" s="2123"/>
      <c r="D8" s="2123"/>
      <c r="E8" s="2123"/>
      <c r="F8" s="2123"/>
      <c r="G8" s="2123"/>
      <c r="H8" s="2123"/>
      <c r="I8" s="2123"/>
      <c r="J8" s="2123"/>
      <c r="K8" s="2123"/>
      <c r="L8" s="2123"/>
      <c r="M8" s="2123"/>
      <c r="N8" s="2133" t="s">
        <v>294</v>
      </c>
      <c r="O8" s="2125">
        <v>104</v>
      </c>
      <c r="P8" s="4"/>
      <c r="Q8" s="4"/>
    </row>
    <row r="9" spans="1:18" s="3" customFormat="1" ht="11.25" customHeight="1">
      <c r="A9" s="2122" t="s">
        <v>2195</v>
      </c>
      <c r="B9" s="2130" t="s">
        <v>294</v>
      </c>
      <c r="C9" s="2123"/>
      <c r="D9" s="2123"/>
      <c r="E9" s="2123"/>
      <c r="F9" s="2123"/>
      <c r="G9" s="2123"/>
      <c r="H9" s="2123"/>
      <c r="I9" s="2123"/>
      <c r="J9" s="2123"/>
      <c r="K9" s="2123"/>
      <c r="L9" s="2123"/>
      <c r="M9" s="2123"/>
      <c r="N9" s="2133" t="s">
        <v>294</v>
      </c>
      <c r="O9" s="2125">
        <v>1</v>
      </c>
      <c r="P9" s="4"/>
    </row>
    <row r="10" spans="1:18" s="3" customFormat="1" ht="11.25" customHeight="1">
      <c r="A10" s="2122" t="s">
        <v>1492</v>
      </c>
      <c r="B10" s="2123">
        <v>353</v>
      </c>
      <c r="C10" s="2123"/>
      <c r="D10" s="2123"/>
      <c r="E10" s="2123"/>
      <c r="F10" s="2123"/>
      <c r="G10" s="2123"/>
      <c r="H10" s="2123"/>
      <c r="I10" s="2123"/>
      <c r="J10" s="2123"/>
      <c r="K10" s="2123"/>
      <c r="L10" s="2123"/>
      <c r="M10" s="2123"/>
      <c r="N10" s="2124">
        <v>353</v>
      </c>
      <c r="O10" s="2125">
        <v>15815</v>
      </c>
      <c r="P10" s="4"/>
    </row>
    <row r="11" spans="1:18" s="3" customFormat="1" ht="11.25" customHeight="1">
      <c r="A11" s="2122" t="s">
        <v>1493</v>
      </c>
      <c r="B11" s="2123">
        <v>1</v>
      </c>
      <c r="C11" s="2123"/>
      <c r="D11" s="2123"/>
      <c r="E11" s="2123"/>
      <c r="F11" s="2123"/>
      <c r="G11" s="2123"/>
      <c r="H11" s="2123"/>
      <c r="I11" s="2123"/>
      <c r="J11" s="2123"/>
      <c r="K11" s="2123"/>
      <c r="L11" s="2123"/>
      <c r="M11" s="2123"/>
      <c r="N11" s="2124">
        <v>1</v>
      </c>
      <c r="O11" s="2125">
        <v>44</v>
      </c>
      <c r="P11" s="4"/>
    </row>
    <row r="12" spans="1:18" s="3" customFormat="1" ht="11.25" customHeight="1">
      <c r="A12" s="2122" t="s">
        <v>1494</v>
      </c>
      <c r="B12" s="2130" t="s">
        <v>294</v>
      </c>
      <c r="C12" s="2123"/>
      <c r="D12" s="2123"/>
      <c r="E12" s="2123"/>
      <c r="F12" s="2123"/>
      <c r="G12" s="2123"/>
      <c r="H12" s="2123"/>
      <c r="I12" s="2123"/>
      <c r="J12" s="2123"/>
      <c r="K12" s="2123"/>
      <c r="L12" s="2123"/>
      <c r="M12" s="2123"/>
      <c r="N12" s="2133" t="s">
        <v>294</v>
      </c>
      <c r="O12" s="2125">
        <v>10</v>
      </c>
      <c r="P12" s="4"/>
    </row>
    <row r="13" spans="1:18" s="3" customFormat="1" ht="11.25" customHeight="1">
      <c r="A13" s="2122" t="s">
        <v>2196</v>
      </c>
      <c r="B13" s="2131" t="s">
        <v>294</v>
      </c>
      <c r="C13" s="2123"/>
      <c r="D13" s="2123"/>
      <c r="E13" s="2123"/>
      <c r="F13" s="2123"/>
      <c r="G13" s="2123"/>
      <c r="H13" s="2123"/>
      <c r="I13" s="2123"/>
      <c r="J13" s="2123"/>
      <c r="K13" s="2123"/>
      <c r="L13" s="2123"/>
      <c r="M13" s="2123"/>
      <c r="N13" s="2133" t="s">
        <v>294</v>
      </c>
      <c r="O13" s="2125">
        <v>4</v>
      </c>
      <c r="P13" s="4"/>
    </row>
    <row r="14" spans="1:18" s="3" customFormat="1" ht="11.25" customHeight="1">
      <c r="A14" s="2122" t="s">
        <v>1495</v>
      </c>
      <c r="B14" s="2126" t="s">
        <v>2207</v>
      </c>
      <c r="C14" s="2123"/>
      <c r="D14" s="2123"/>
      <c r="E14" s="2123"/>
      <c r="F14" s="2123"/>
      <c r="G14" s="2123"/>
      <c r="H14" s="2123"/>
      <c r="I14" s="2123"/>
      <c r="J14" s="2123"/>
      <c r="K14" s="2123"/>
      <c r="L14" s="2123"/>
      <c r="M14" s="2123"/>
      <c r="N14" s="2124">
        <v>33</v>
      </c>
      <c r="O14" s="2129" t="s">
        <v>2208</v>
      </c>
      <c r="P14" s="4"/>
    </row>
    <row r="15" spans="1:18" s="3" customFormat="1" ht="11.25" customHeight="1">
      <c r="A15" s="2122" t="s">
        <v>2197</v>
      </c>
      <c r="B15" s="2132" t="s">
        <v>294</v>
      </c>
      <c r="C15" s="2126"/>
      <c r="D15" s="2126"/>
      <c r="E15" s="2126"/>
      <c r="F15" s="2126"/>
      <c r="G15" s="2126"/>
      <c r="H15" s="2126"/>
      <c r="I15" s="2126"/>
      <c r="J15" s="2126"/>
      <c r="K15" s="2126"/>
      <c r="L15" s="2126"/>
      <c r="M15" s="2126"/>
      <c r="N15" s="2133" t="s">
        <v>294</v>
      </c>
      <c r="O15" s="2127">
        <v>1</v>
      </c>
      <c r="P15" s="4"/>
    </row>
    <row r="16" spans="1:18" s="3" customFormat="1" ht="11.25" customHeight="1">
      <c r="A16" s="2122" t="s">
        <v>2198</v>
      </c>
      <c r="B16" s="2130" t="s">
        <v>294</v>
      </c>
      <c r="C16" s="2123"/>
      <c r="D16" s="2123"/>
      <c r="E16" s="2123"/>
      <c r="F16" s="2123"/>
      <c r="G16" s="2123"/>
      <c r="H16" s="2123"/>
      <c r="I16" s="2123"/>
      <c r="J16" s="2123"/>
      <c r="K16" s="2123"/>
      <c r="L16" s="2123"/>
      <c r="M16" s="2123"/>
      <c r="N16" s="2133" t="s">
        <v>294</v>
      </c>
      <c r="O16" s="2125">
        <v>14</v>
      </c>
      <c r="P16" s="4"/>
      <c r="Q16" s="4"/>
    </row>
    <row r="17" spans="1:17" s="3" customFormat="1" ht="11.25" customHeight="1">
      <c r="A17" s="2122" t="s">
        <v>2199</v>
      </c>
      <c r="B17" s="2130" t="s">
        <v>294</v>
      </c>
      <c r="C17" s="2123"/>
      <c r="D17" s="2123"/>
      <c r="E17" s="2123"/>
      <c r="F17" s="2123"/>
      <c r="G17" s="2123"/>
      <c r="H17" s="2123"/>
      <c r="I17" s="2123"/>
      <c r="J17" s="2123"/>
      <c r="K17" s="2123"/>
      <c r="L17" s="2123"/>
      <c r="M17" s="2123"/>
      <c r="N17" s="2133" t="s">
        <v>294</v>
      </c>
      <c r="O17" s="2125">
        <v>43</v>
      </c>
      <c r="P17" s="4"/>
    </row>
    <row r="18" spans="1:17" s="3" customFormat="1" ht="11.25" customHeight="1">
      <c r="A18" s="2122" t="s">
        <v>2200</v>
      </c>
      <c r="B18" s="2123">
        <v>1</v>
      </c>
      <c r="C18" s="2123"/>
      <c r="D18" s="2123"/>
      <c r="E18" s="2123"/>
      <c r="F18" s="2123"/>
      <c r="G18" s="2123"/>
      <c r="H18" s="2123"/>
      <c r="I18" s="2123"/>
      <c r="J18" s="2123"/>
      <c r="K18" s="2123"/>
      <c r="L18" s="2123"/>
      <c r="M18" s="2123"/>
      <c r="N18" s="2124">
        <v>1</v>
      </c>
      <c r="O18" s="2125"/>
      <c r="P18" s="4"/>
    </row>
    <row r="19" spans="1:17" s="3" customFormat="1" ht="11.25" customHeight="1">
      <c r="A19" s="2122" t="s">
        <v>1496</v>
      </c>
      <c r="B19" s="2130" t="s">
        <v>294</v>
      </c>
      <c r="C19" s="2123"/>
      <c r="D19" s="2123"/>
      <c r="E19" s="2123"/>
      <c r="F19" s="2123"/>
      <c r="G19" s="2123"/>
      <c r="H19" s="2123"/>
      <c r="I19" s="2123"/>
      <c r="J19" s="2123"/>
      <c r="K19" s="2123"/>
      <c r="L19" s="2123"/>
      <c r="M19" s="2123"/>
      <c r="N19" s="2133" t="s">
        <v>294</v>
      </c>
      <c r="O19" s="2125" t="s">
        <v>294</v>
      </c>
      <c r="P19" s="4"/>
    </row>
    <row r="20" spans="1:17" s="3" customFormat="1" ht="11.25" customHeight="1">
      <c r="A20" s="2128" t="s">
        <v>2201</v>
      </c>
      <c r="B20" s="2130" t="s">
        <v>294</v>
      </c>
      <c r="C20" s="2123"/>
      <c r="D20" s="2123"/>
      <c r="E20" s="2123"/>
      <c r="F20" s="2123"/>
      <c r="G20" s="2123"/>
      <c r="H20" s="2123"/>
      <c r="I20" s="2123"/>
      <c r="J20" s="2123"/>
      <c r="K20" s="2123"/>
      <c r="L20" s="2123"/>
      <c r="M20" s="2123"/>
      <c r="N20" s="2133" t="s">
        <v>294</v>
      </c>
      <c r="O20" s="2125" t="s">
        <v>294</v>
      </c>
      <c r="P20" s="4"/>
      <c r="Q20" s="4"/>
    </row>
    <row r="21" spans="1:17" s="3" customFormat="1" ht="11.25" customHeight="1">
      <c r="A21" s="2128" t="s">
        <v>1497</v>
      </c>
      <c r="B21" s="2123">
        <v>1</v>
      </c>
      <c r="C21" s="2123"/>
      <c r="D21" s="2123"/>
      <c r="E21" s="2123"/>
      <c r="F21" s="2123"/>
      <c r="G21" s="2123"/>
      <c r="H21" s="2123"/>
      <c r="I21" s="2123"/>
      <c r="J21" s="2123"/>
      <c r="K21" s="2123"/>
      <c r="L21" s="2123"/>
      <c r="M21" s="2123"/>
      <c r="N21" s="2124">
        <v>1</v>
      </c>
      <c r="O21" s="2125">
        <v>15</v>
      </c>
      <c r="P21" s="4"/>
      <c r="Q21" s="4"/>
    </row>
    <row r="22" spans="1:17" s="3" customFormat="1" ht="11.25" customHeight="1">
      <c r="A22" s="2122" t="s">
        <v>2202</v>
      </c>
      <c r="B22" s="2130" t="s">
        <v>294</v>
      </c>
      <c r="C22" s="2123"/>
      <c r="D22" s="2123"/>
      <c r="E22" s="2123"/>
      <c r="F22" s="2123"/>
      <c r="G22" s="2123"/>
      <c r="H22" s="2123"/>
      <c r="I22" s="2123"/>
      <c r="J22" s="2123"/>
      <c r="K22" s="2123"/>
      <c r="L22" s="2123"/>
      <c r="M22" s="2123"/>
      <c r="N22" s="2133" t="s">
        <v>294</v>
      </c>
      <c r="O22" s="2125">
        <v>2</v>
      </c>
      <c r="P22" s="4"/>
    </row>
    <row r="23" spans="1:17" s="3" customFormat="1" ht="11.25" customHeight="1">
      <c r="A23" s="2122" t="s">
        <v>1498</v>
      </c>
      <c r="B23" s="2123">
        <v>3</v>
      </c>
      <c r="C23" s="2123"/>
      <c r="D23" s="2123"/>
      <c r="E23" s="2123"/>
      <c r="F23" s="2123"/>
      <c r="G23" s="2123"/>
      <c r="H23" s="2123"/>
      <c r="I23" s="2123"/>
      <c r="J23" s="2123"/>
      <c r="K23" s="2123"/>
      <c r="L23" s="2123"/>
      <c r="M23" s="2123"/>
      <c r="N23" s="2124">
        <v>3</v>
      </c>
      <c r="O23" s="2125">
        <v>112</v>
      </c>
      <c r="P23" s="4"/>
    </row>
    <row r="24" spans="1:17" s="3" customFormat="1" ht="11.25" customHeight="1">
      <c r="A24" s="2122" t="s">
        <v>2203</v>
      </c>
      <c r="B24" s="2130" t="s">
        <v>294</v>
      </c>
      <c r="C24" s="2123"/>
      <c r="D24" s="2123"/>
      <c r="E24" s="2123"/>
      <c r="F24" s="2123"/>
      <c r="G24" s="2123"/>
      <c r="H24" s="2123"/>
      <c r="I24" s="2123"/>
      <c r="J24" s="2123"/>
      <c r="K24" s="2123"/>
      <c r="L24" s="2123"/>
      <c r="M24" s="2123"/>
      <c r="N24" s="2133" t="s">
        <v>294</v>
      </c>
      <c r="O24" s="2125">
        <v>11</v>
      </c>
      <c r="P24" s="4"/>
    </row>
    <row r="25" spans="1:17" s="3" customFormat="1" ht="11.25" customHeight="1">
      <c r="A25" s="2122" t="s">
        <v>2204</v>
      </c>
      <c r="B25" s="2123">
        <v>1</v>
      </c>
      <c r="C25" s="2123"/>
      <c r="D25" s="2123"/>
      <c r="E25" s="2123"/>
      <c r="F25" s="2123"/>
      <c r="G25" s="2123"/>
      <c r="H25" s="2123"/>
      <c r="I25" s="2123"/>
      <c r="J25" s="2123"/>
      <c r="K25" s="2123"/>
      <c r="L25" s="2123"/>
      <c r="M25" s="2123"/>
      <c r="N25" s="2124">
        <v>1</v>
      </c>
      <c r="O25" s="2125">
        <v>11</v>
      </c>
      <c r="P25" s="4"/>
    </row>
    <row r="26" spans="1:17" s="3" customFormat="1" ht="11.25" customHeight="1">
      <c r="A26" s="2122" t="s">
        <v>2205</v>
      </c>
      <c r="B26" s="2130" t="s">
        <v>294</v>
      </c>
      <c r="C26" s="2123"/>
      <c r="D26" s="2123"/>
      <c r="E26" s="2123"/>
      <c r="F26" s="2123"/>
      <c r="G26" s="2123"/>
      <c r="H26" s="2123"/>
      <c r="I26" s="2123"/>
      <c r="J26" s="2123"/>
      <c r="K26" s="2123"/>
      <c r="L26" s="2123"/>
      <c r="M26" s="2123"/>
      <c r="N26" s="2133" t="s">
        <v>294</v>
      </c>
      <c r="O26" s="2125">
        <v>9</v>
      </c>
      <c r="P26" s="4"/>
    </row>
    <row r="27" spans="1:17" s="3" customFormat="1" ht="11.25" customHeight="1">
      <c r="A27" s="2128" t="s">
        <v>2206</v>
      </c>
      <c r="B27" s="2130" t="s">
        <v>294</v>
      </c>
      <c r="C27" s="2123"/>
      <c r="D27" s="2123"/>
      <c r="E27" s="2123"/>
      <c r="F27" s="2123"/>
      <c r="G27" s="2123"/>
      <c r="H27" s="2123"/>
      <c r="I27" s="2123"/>
      <c r="J27" s="2123"/>
      <c r="K27" s="2123"/>
      <c r="L27" s="2123"/>
      <c r="M27" s="2123"/>
      <c r="N27" s="2133" t="s">
        <v>294</v>
      </c>
      <c r="O27" s="2125">
        <v>3</v>
      </c>
      <c r="P27" s="4"/>
    </row>
    <row r="28" spans="1:17" s="3" customFormat="1" ht="11.25" customHeight="1">
      <c r="A28" s="2122" t="s">
        <v>1499</v>
      </c>
      <c r="B28" s="2130" t="s">
        <v>294</v>
      </c>
      <c r="C28" s="2123"/>
      <c r="D28" s="2123"/>
      <c r="E28" s="2123"/>
      <c r="F28" s="2123"/>
      <c r="G28" s="2123"/>
      <c r="H28" s="2123"/>
      <c r="I28" s="2123"/>
      <c r="J28" s="2123"/>
      <c r="K28" s="2123"/>
      <c r="L28" s="2123"/>
      <c r="M28" s="2123"/>
      <c r="N28" s="2133" t="s">
        <v>294</v>
      </c>
      <c r="O28" s="2125">
        <v>256</v>
      </c>
      <c r="P28" s="4"/>
    </row>
    <row r="29" spans="1:17" s="3" customFormat="1" ht="8.25" customHeight="1">
      <c r="A29" s="1570" t="s">
        <v>2303</v>
      </c>
      <c r="B29" s="2312"/>
      <c r="C29" s="2312"/>
      <c r="D29" s="2312"/>
      <c r="E29" s="2312"/>
      <c r="F29" s="2312"/>
      <c r="G29" s="2312"/>
      <c r="H29" s="2312"/>
      <c r="I29" s="2312"/>
      <c r="J29" s="2312"/>
      <c r="K29" s="2312"/>
      <c r="L29" s="2312"/>
      <c r="M29" s="2312"/>
      <c r="N29" s="2313"/>
      <c r="O29" s="2313"/>
    </row>
    <row r="30" spans="1:17" s="3" customFormat="1" ht="8.25" customHeight="1">
      <c r="A30" s="1570" t="s">
        <v>1923</v>
      </c>
      <c r="B30" s="1569"/>
      <c r="C30" s="1569"/>
      <c r="D30" s="1569"/>
      <c r="E30" s="1569"/>
      <c r="F30" s="1569"/>
      <c r="G30" s="1569"/>
      <c r="H30" s="1569"/>
      <c r="I30" s="1569"/>
      <c r="J30" s="1569"/>
      <c r="K30" s="1569"/>
      <c r="L30" s="1569"/>
      <c r="M30" s="1569"/>
    </row>
    <row r="31" spans="1:17" s="3" customFormat="1" ht="8.25" customHeight="1">
      <c r="A31" s="1570" t="s">
        <v>1922</v>
      </c>
      <c r="B31" s="1569"/>
      <c r="C31" s="1569"/>
      <c r="D31" s="1569"/>
      <c r="E31" s="1569"/>
      <c r="F31" s="1569"/>
      <c r="G31" s="1569"/>
      <c r="H31" s="1569"/>
      <c r="I31" s="1569"/>
      <c r="J31" s="1569"/>
      <c r="K31" s="1569"/>
      <c r="L31" s="1569"/>
      <c r="M31" s="1569"/>
    </row>
    <row r="32" spans="1:17" s="3" customFormat="1" ht="8.25" customHeight="1">
      <c r="A32" s="1568" t="s">
        <v>1500</v>
      </c>
      <c r="B32" s="1569"/>
      <c r="C32" s="1569"/>
      <c r="D32" s="1569"/>
      <c r="E32" s="1569"/>
      <c r="F32" s="1569"/>
      <c r="G32" s="1569"/>
      <c r="H32" s="1569"/>
      <c r="I32" s="1569"/>
      <c r="J32" s="1569"/>
      <c r="K32" s="1569"/>
      <c r="L32" s="1569"/>
      <c r="M32" s="1569"/>
    </row>
    <row r="33" spans="1:15" s="3" customFormat="1" ht="8.25" customHeight="1">
      <c r="A33" s="141" t="s">
        <v>1363</v>
      </c>
      <c r="B33" s="5"/>
      <c r="C33" s="5"/>
      <c r="D33" s="5"/>
      <c r="E33" s="5"/>
      <c r="F33" s="5"/>
      <c r="G33" s="5"/>
      <c r="H33" s="5"/>
      <c r="I33" s="5"/>
      <c r="J33" s="5"/>
      <c r="K33" s="5"/>
      <c r="L33" s="5"/>
      <c r="M33" s="5"/>
      <c r="N33" s="5"/>
      <c r="O33" s="5"/>
    </row>
    <row r="34" spans="1:15" s="3" customFormat="1" ht="10.5" customHeight="1">
      <c r="A34" s="7"/>
      <c r="B34" s="6"/>
      <c r="C34" s="6"/>
      <c r="D34" s="6"/>
      <c r="E34" s="6"/>
      <c r="F34" s="6"/>
      <c r="G34" s="6"/>
      <c r="H34" s="6"/>
      <c r="I34" s="6"/>
      <c r="J34" s="6"/>
      <c r="K34" s="6"/>
      <c r="L34" s="6"/>
      <c r="M34" s="6"/>
      <c r="N34" s="5"/>
      <c r="O34" s="5"/>
    </row>
    <row r="35" spans="1:15" s="3" customFormat="1" ht="12" customHeight="1">
      <c r="A35" s="8"/>
      <c r="B35" s="9"/>
      <c r="C35" s="9"/>
      <c r="D35" s="9"/>
      <c r="E35" s="9"/>
      <c r="F35" s="9"/>
      <c r="G35" s="9"/>
      <c r="H35" s="9"/>
      <c r="I35" s="9"/>
      <c r="J35" s="9"/>
      <c r="K35" s="9"/>
      <c r="L35" s="9"/>
      <c r="M35" s="9"/>
    </row>
    <row r="36" spans="1:15" s="3" customFormat="1" ht="12" customHeight="1">
      <c r="A36" s="10"/>
      <c r="B36" s="11"/>
      <c r="C36" s="11"/>
      <c r="D36" s="11"/>
      <c r="E36" s="11"/>
      <c r="F36" s="11"/>
      <c r="G36" s="11"/>
      <c r="H36" s="11"/>
      <c r="I36" s="11"/>
      <c r="J36" s="11"/>
      <c r="K36" s="11"/>
      <c r="L36" s="11"/>
      <c r="M36" s="11"/>
      <c r="N36" s="11"/>
      <c r="O36" s="11"/>
    </row>
    <row r="37" spans="1:15" ht="8.1" customHeight="1">
      <c r="B37" s="11"/>
      <c r="C37" s="11"/>
      <c r="D37" s="11"/>
      <c r="E37" s="11"/>
      <c r="F37" s="11"/>
      <c r="G37" s="11"/>
      <c r="H37" s="11"/>
      <c r="I37" s="11"/>
      <c r="J37" s="11"/>
      <c r="K37" s="11"/>
      <c r="L37" s="11"/>
      <c r="M37" s="11"/>
      <c r="N37" s="11"/>
      <c r="O37" s="11"/>
    </row>
    <row r="38" spans="1:15" ht="8.1" customHeight="1">
      <c r="B38" s="12"/>
      <c r="C38" s="12"/>
      <c r="D38" s="12"/>
      <c r="E38" s="12"/>
      <c r="F38" s="12"/>
      <c r="G38" s="12"/>
      <c r="H38" s="12"/>
      <c r="I38" s="12"/>
      <c r="J38" s="12"/>
      <c r="K38" s="12"/>
      <c r="L38" s="12"/>
      <c r="M38" s="12"/>
      <c r="N38" s="13"/>
      <c r="O38" s="13"/>
    </row>
  </sheetData>
  <hyperlinks>
    <hyperlink ref="A33" location="Inhaltsverzeichnis!A1" display="Zurück zum Inhaltsverzeichnis"/>
  </hyperlinks>
  <printOptions horizontalCentered="1"/>
  <pageMargins left="0.78740157480314965" right="0.19685039370078741" top="0.39370078740157483" bottom="0.19685039370078741" header="0.19685039370078741" footer="0.19685039370078741"/>
  <pageSetup paperSize="9" scale="71" orientation="portrait" r:id="rId1"/>
  <headerFooter alignWithMargins="0">
    <oddFooter>&amp;L&amp;D &amp;T&amp;R&amp;A</oddFooter>
  </headerFooter>
  <tableParts count="1">
    <tablePart r:id="rId2"/>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4">
    <tabColor rgb="FFF9E03A"/>
  </sheetPr>
  <dimension ref="A1:A4"/>
  <sheetViews>
    <sheetView showGridLines="0" workbookViewId="0"/>
  </sheetViews>
  <sheetFormatPr baseColWidth="10" defaultRowHeight="16.5"/>
  <cols>
    <col min="1" max="1" width="117.85546875" style="299" customWidth="1"/>
    <col min="2" max="16384" width="11.42578125" style="299"/>
  </cols>
  <sheetData>
    <row r="1" spans="1:1" ht="25.5">
      <c r="A1" s="694" t="s">
        <v>85</v>
      </c>
    </row>
    <row r="2" spans="1:1" ht="20.25">
      <c r="A2" s="695" t="s">
        <v>86</v>
      </c>
    </row>
    <row r="3" spans="1:1" ht="115.5">
      <c r="A3" s="696" t="s">
        <v>1482</v>
      </c>
    </row>
    <row r="4" spans="1:1" ht="18">
      <c r="A4" s="318" t="s">
        <v>1363</v>
      </c>
    </row>
  </sheetData>
  <hyperlinks>
    <hyperlink ref="A4" location="Inhaltsverzeichnis!A1" display="Zurück zum Inhaltsverzeichnis"/>
  </hyperlinks>
  <pageMargins left="0.7" right="0.7" top="0.78740157499999996" bottom="0.78740157499999996"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E03A"/>
  </sheetPr>
  <dimension ref="A1:AG198"/>
  <sheetViews>
    <sheetView showGridLines="0" zoomScaleNormal="100" workbookViewId="0">
      <pane ySplit="5" topLeftCell="A6" activePane="bottomLeft" state="frozen"/>
      <selection pane="bottomLeft"/>
    </sheetView>
  </sheetViews>
  <sheetFormatPr baseColWidth="10" defaultRowHeight="16.5"/>
  <cols>
    <col min="1" max="1" width="15.5703125" style="292" customWidth="1"/>
    <col min="2" max="17" width="8.28515625" style="1562" customWidth="1"/>
    <col min="18" max="16384" width="11.42578125" style="292"/>
  </cols>
  <sheetData>
    <row r="1" spans="1:33" ht="14.25" customHeight="1">
      <c r="A1" s="1210" t="s">
        <v>87</v>
      </c>
      <c r="B1" s="1538"/>
      <c r="C1" s="1538"/>
      <c r="D1" s="1538"/>
      <c r="E1" s="1538"/>
      <c r="F1" s="1538"/>
      <c r="G1" s="1538"/>
      <c r="H1" s="1538"/>
      <c r="I1" s="1538"/>
      <c r="J1" s="1538"/>
      <c r="K1" s="1538"/>
      <c r="L1" s="1538"/>
      <c r="M1" s="1538"/>
      <c r="N1" s="1538"/>
      <c r="O1" s="1538"/>
      <c r="P1" s="1538"/>
      <c r="Q1" s="1538"/>
      <c r="R1" s="310"/>
      <c r="S1" s="310"/>
      <c r="T1" s="310"/>
      <c r="U1" s="310"/>
      <c r="V1" s="310"/>
      <c r="W1" s="310"/>
      <c r="X1" s="310"/>
      <c r="Y1" s="310"/>
      <c r="Z1" s="310"/>
      <c r="AA1" s="310"/>
      <c r="AB1" s="310"/>
      <c r="AC1" s="310"/>
      <c r="AD1" s="310"/>
      <c r="AE1" s="310"/>
      <c r="AF1" s="310"/>
      <c r="AG1" s="310"/>
    </row>
    <row r="2" spans="1:33" ht="12.75" customHeight="1">
      <c r="A2" s="315" t="s">
        <v>167</v>
      </c>
      <c r="B2" s="1539"/>
      <c r="C2" s="1539"/>
      <c r="D2" s="1539"/>
      <c r="E2" s="1539"/>
      <c r="F2" s="1539"/>
      <c r="G2" s="1539"/>
      <c r="H2" s="1539"/>
      <c r="I2" s="1539"/>
      <c r="J2" s="1539"/>
      <c r="K2" s="1539"/>
      <c r="L2" s="1539"/>
      <c r="M2" s="1539"/>
      <c r="N2" s="1539"/>
      <c r="O2" s="1539"/>
      <c r="P2" s="1539"/>
      <c r="Q2" s="1539"/>
      <c r="R2" s="310"/>
      <c r="S2" s="310"/>
      <c r="T2" s="310"/>
      <c r="U2" s="310"/>
      <c r="V2" s="310"/>
      <c r="W2" s="310"/>
      <c r="X2" s="310"/>
      <c r="Y2" s="310"/>
      <c r="Z2" s="310"/>
      <c r="AA2" s="310"/>
      <c r="AB2" s="310"/>
      <c r="AC2" s="310"/>
      <c r="AD2" s="310"/>
      <c r="AE2" s="310"/>
      <c r="AF2" s="310"/>
      <c r="AG2" s="310"/>
    </row>
    <row r="3" spans="1:33" ht="12.75" customHeight="1">
      <c r="A3" s="315" t="s">
        <v>166</v>
      </c>
      <c r="B3" s="1539"/>
      <c r="C3" s="1539"/>
      <c r="D3" s="1539"/>
      <c r="E3" s="1539"/>
      <c r="F3" s="1539"/>
      <c r="G3" s="1539"/>
      <c r="H3" s="1539"/>
      <c r="I3" s="1539"/>
      <c r="J3" s="1539"/>
      <c r="K3" s="1539"/>
      <c r="L3" s="1539"/>
      <c r="M3" s="1539"/>
      <c r="N3" s="1539"/>
      <c r="O3" s="1539"/>
      <c r="P3" s="1539"/>
      <c r="Q3" s="1539"/>
      <c r="R3" s="310"/>
      <c r="S3" s="310"/>
      <c r="T3" s="310"/>
      <c r="U3" s="310"/>
      <c r="V3" s="310"/>
      <c r="W3" s="310"/>
      <c r="X3" s="310"/>
      <c r="Y3" s="310"/>
      <c r="Z3" s="310"/>
      <c r="AA3" s="310"/>
      <c r="AB3" s="310"/>
      <c r="AC3" s="310"/>
      <c r="AD3" s="310"/>
      <c r="AE3" s="310"/>
      <c r="AF3" s="310"/>
      <c r="AG3" s="310"/>
    </row>
    <row r="4" spans="1:33" ht="12" customHeight="1">
      <c r="A4" s="1540" t="s">
        <v>165</v>
      </c>
      <c r="B4" s="1541" t="s">
        <v>164</v>
      </c>
      <c r="C4" s="1563"/>
      <c r="D4" s="1541" t="s">
        <v>163</v>
      </c>
      <c r="E4" s="1563"/>
      <c r="F4" s="1541" t="s">
        <v>162</v>
      </c>
      <c r="G4" s="1563"/>
      <c r="H4" s="1541" t="s">
        <v>161</v>
      </c>
      <c r="I4" s="1542"/>
      <c r="J4" s="1541" t="s">
        <v>160</v>
      </c>
      <c r="K4" s="1563"/>
      <c r="L4" s="1541" t="s">
        <v>159</v>
      </c>
      <c r="M4" s="1563"/>
      <c r="N4" s="1541" t="s">
        <v>158</v>
      </c>
      <c r="O4" s="1563"/>
      <c r="P4" s="1541" t="s">
        <v>1918</v>
      </c>
      <c r="Q4" s="1542"/>
      <c r="R4" s="310"/>
      <c r="S4" s="310"/>
      <c r="T4" s="310"/>
      <c r="U4" s="310"/>
      <c r="V4" s="310"/>
      <c r="W4" s="310"/>
      <c r="X4" s="310"/>
      <c r="Y4" s="310"/>
      <c r="Z4" s="310"/>
      <c r="AA4" s="310"/>
      <c r="AB4" s="310"/>
      <c r="AC4" s="310"/>
      <c r="AD4" s="310"/>
      <c r="AE4" s="310"/>
      <c r="AF4" s="310"/>
      <c r="AG4" s="310"/>
    </row>
    <row r="5" spans="1:33" ht="12" customHeight="1">
      <c r="A5" s="1543" t="s">
        <v>157</v>
      </c>
      <c r="B5" s="1544" t="s">
        <v>2189</v>
      </c>
      <c r="C5" s="1545" t="s">
        <v>2190</v>
      </c>
      <c r="D5" s="1544" t="str">
        <f t="shared" ref="D5:Q5" si="0">B5</f>
        <v>2022/23</v>
      </c>
      <c r="E5" s="1545" t="str">
        <f t="shared" si="0"/>
        <v>2023/24 v.</v>
      </c>
      <c r="F5" s="1544" t="str">
        <f t="shared" si="0"/>
        <v>2022/23</v>
      </c>
      <c r="G5" s="1545" t="str">
        <f t="shared" si="0"/>
        <v>2023/24 v.</v>
      </c>
      <c r="H5" s="1544" t="str">
        <f t="shared" si="0"/>
        <v>2022/23</v>
      </c>
      <c r="I5" s="1545" t="str">
        <f t="shared" si="0"/>
        <v>2023/24 v.</v>
      </c>
      <c r="J5" s="1544" t="str">
        <f t="shared" si="0"/>
        <v>2022/23</v>
      </c>
      <c r="K5" s="1545" t="str">
        <f t="shared" si="0"/>
        <v>2023/24 v.</v>
      </c>
      <c r="L5" s="1544" t="str">
        <f t="shared" si="0"/>
        <v>2022/23</v>
      </c>
      <c r="M5" s="1545" t="str">
        <f t="shared" si="0"/>
        <v>2023/24 v.</v>
      </c>
      <c r="N5" s="1544" t="str">
        <f t="shared" si="0"/>
        <v>2022/23</v>
      </c>
      <c r="O5" s="1545" t="str">
        <f t="shared" si="0"/>
        <v>2023/24 v.</v>
      </c>
      <c r="P5" s="1544" t="str">
        <f t="shared" si="0"/>
        <v>2022/23</v>
      </c>
      <c r="Q5" s="1544" t="str">
        <f t="shared" si="0"/>
        <v>2023/24 v.</v>
      </c>
      <c r="R5" s="310"/>
      <c r="S5" s="310"/>
      <c r="T5" s="310"/>
      <c r="U5" s="310"/>
      <c r="V5" s="310"/>
      <c r="W5" s="310"/>
      <c r="X5" s="310"/>
      <c r="Y5" s="310"/>
      <c r="Z5" s="310"/>
      <c r="AA5" s="310"/>
      <c r="AB5" s="310"/>
      <c r="AC5" s="310"/>
      <c r="AD5" s="310"/>
      <c r="AE5" s="310"/>
      <c r="AF5" s="310"/>
      <c r="AG5" s="310"/>
    </row>
    <row r="6" spans="1:33" ht="12" customHeight="1">
      <c r="A6" s="321" t="s">
        <v>156</v>
      </c>
      <c r="B6" s="1546"/>
      <c r="C6" s="1546"/>
      <c r="D6" s="1546"/>
      <c r="E6" s="1546"/>
      <c r="F6" s="1546"/>
      <c r="G6" s="1546"/>
      <c r="H6" s="1546"/>
      <c r="I6" s="1547"/>
      <c r="J6" s="1546"/>
      <c r="K6" s="1546"/>
      <c r="L6" s="1546"/>
      <c r="M6" s="1546"/>
      <c r="N6" s="1546"/>
      <c r="O6" s="1546"/>
      <c r="P6" s="1546"/>
      <c r="Q6" s="1547"/>
      <c r="R6" s="310"/>
      <c r="S6" s="310"/>
      <c r="T6" s="310"/>
      <c r="U6" s="310"/>
      <c r="V6" s="310"/>
      <c r="W6" s="310"/>
      <c r="X6" s="310"/>
      <c r="Y6" s="310"/>
      <c r="Z6" s="310"/>
      <c r="AA6" s="310"/>
      <c r="AB6" s="310"/>
      <c r="AC6" s="310"/>
      <c r="AD6" s="310"/>
      <c r="AE6" s="310"/>
      <c r="AF6" s="310"/>
      <c r="AG6" s="310"/>
    </row>
    <row r="7" spans="1:33" ht="9.9499999999999993" customHeight="1">
      <c r="A7" s="404" t="s">
        <v>1919</v>
      </c>
      <c r="B7" s="1548">
        <v>22368.899999999998</v>
      </c>
      <c r="C7" s="1549">
        <v>21297.9</v>
      </c>
      <c r="D7" s="1548">
        <v>218.4</v>
      </c>
      <c r="E7" s="1549">
        <v>238</v>
      </c>
      <c r="F7" s="1548">
        <v>3132.3</v>
      </c>
      <c r="G7" s="1549">
        <v>3124.2</v>
      </c>
      <c r="H7" s="1548">
        <v>11207.1</v>
      </c>
      <c r="I7" s="1549">
        <v>10999.9</v>
      </c>
      <c r="J7" s="1548">
        <v>785.2</v>
      </c>
      <c r="K7" s="1549">
        <v>471.5</v>
      </c>
      <c r="L7" s="1548">
        <v>1929.7</v>
      </c>
      <c r="M7" s="1549">
        <v>1832.4</v>
      </c>
      <c r="N7" s="1548">
        <v>3837.4</v>
      </c>
      <c r="O7" s="1549">
        <v>4498.8999999999996</v>
      </c>
      <c r="P7" s="1548">
        <v>43481.499999999993</v>
      </c>
      <c r="Q7" s="1550">
        <v>42465.3</v>
      </c>
      <c r="R7" s="310"/>
      <c r="S7" s="310"/>
      <c r="T7" s="310"/>
      <c r="U7" s="310"/>
      <c r="V7" s="310"/>
      <c r="W7" s="310"/>
      <c r="X7" s="310"/>
      <c r="Y7" s="310"/>
      <c r="Z7" s="310"/>
      <c r="AA7" s="310"/>
      <c r="AB7" s="310"/>
      <c r="AC7" s="310"/>
      <c r="AD7" s="310"/>
      <c r="AE7" s="310"/>
      <c r="AF7" s="310"/>
      <c r="AG7" s="310"/>
    </row>
    <row r="8" spans="1:33" ht="8.1" customHeight="1">
      <c r="A8" s="404" t="s">
        <v>145</v>
      </c>
      <c r="B8" s="1548">
        <v>355.7</v>
      </c>
      <c r="C8" s="1549">
        <v>1070.7</v>
      </c>
      <c r="D8" s="1548">
        <v>0</v>
      </c>
      <c r="E8" s="1549">
        <v>0</v>
      </c>
      <c r="F8" s="1548">
        <v>56.6</v>
      </c>
      <c r="G8" s="1549">
        <v>84.6</v>
      </c>
      <c r="H8" s="1548">
        <v>294.3</v>
      </c>
      <c r="I8" s="1549">
        <v>391.9</v>
      </c>
      <c r="J8" s="1548">
        <v>50.1</v>
      </c>
      <c r="K8" s="1549">
        <v>82.9</v>
      </c>
      <c r="L8" s="1548">
        <v>56.8</v>
      </c>
      <c r="M8" s="1549">
        <v>81.7</v>
      </c>
      <c r="N8" s="1548">
        <v>382.1</v>
      </c>
      <c r="O8" s="1549">
        <v>364.3</v>
      </c>
      <c r="P8" s="1548">
        <v>1195.5999999999999</v>
      </c>
      <c r="Q8" s="1550">
        <v>2076.1000000000004</v>
      </c>
      <c r="R8" s="310"/>
      <c r="S8" s="310"/>
      <c r="T8" s="310"/>
      <c r="U8" s="310"/>
      <c r="V8" s="310"/>
      <c r="W8" s="310"/>
      <c r="X8" s="310"/>
      <c r="Y8" s="310"/>
      <c r="Z8" s="310"/>
      <c r="AA8" s="310"/>
      <c r="AB8" s="310"/>
      <c r="AC8" s="310"/>
      <c r="AD8" s="310"/>
      <c r="AE8" s="310"/>
      <c r="AF8" s="310"/>
      <c r="AG8" s="310"/>
    </row>
    <row r="9" spans="1:33" ht="8.1" customHeight="1">
      <c r="A9" s="404" t="s">
        <v>144</v>
      </c>
      <c r="B9" s="1548">
        <v>1070.7</v>
      </c>
      <c r="C9" s="1549">
        <v>1040.5</v>
      </c>
      <c r="D9" s="1548">
        <v>0</v>
      </c>
      <c r="E9" s="1549">
        <v>0</v>
      </c>
      <c r="F9" s="1548">
        <v>84.6</v>
      </c>
      <c r="G9" s="1549">
        <v>95.5</v>
      </c>
      <c r="H9" s="1548">
        <v>391.9</v>
      </c>
      <c r="I9" s="1549">
        <v>455.1</v>
      </c>
      <c r="J9" s="1548">
        <v>82.9</v>
      </c>
      <c r="K9" s="1549">
        <v>21.3</v>
      </c>
      <c r="L9" s="1548">
        <v>81.7</v>
      </c>
      <c r="M9" s="1549">
        <v>99.8</v>
      </c>
      <c r="N9" s="1548">
        <v>364.3</v>
      </c>
      <c r="O9" s="1549">
        <v>391.7</v>
      </c>
      <c r="P9" s="1548">
        <v>2076.1</v>
      </c>
      <c r="Q9" s="1550">
        <v>2103.8999999999996</v>
      </c>
      <c r="R9" s="310"/>
      <c r="S9" s="310"/>
      <c r="T9" s="310"/>
      <c r="U9" s="310"/>
      <c r="V9" s="310"/>
      <c r="W9" s="310"/>
      <c r="X9" s="310"/>
      <c r="Y9" s="310"/>
      <c r="Z9" s="310"/>
      <c r="AA9" s="310"/>
      <c r="AB9" s="310"/>
      <c r="AC9" s="310"/>
      <c r="AD9" s="310"/>
      <c r="AE9" s="310"/>
      <c r="AF9" s="310"/>
      <c r="AG9" s="310"/>
    </row>
    <row r="10" spans="1:33" ht="8.1" customHeight="1">
      <c r="A10" s="404" t="s">
        <v>155</v>
      </c>
      <c r="B10" s="1548">
        <v>789.41000000000008</v>
      </c>
      <c r="C10" s="1549">
        <v>1211.4290000000001</v>
      </c>
      <c r="D10" s="1548">
        <v>0.70099999999999996</v>
      </c>
      <c r="E10" s="1549">
        <v>4.12</v>
      </c>
      <c r="F10" s="1548">
        <v>274.38400000000001</v>
      </c>
      <c r="G10" s="1549">
        <v>305.06900000000002</v>
      </c>
      <c r="H10" s="1548">
        <v>748.95100000000002</v>
      </c>
      <c r="I10" s="1549">
        <v>827.10599999999999</v>
      </c>
      <c r="J10" s="1548">
        <v>63.103199999999994</v>
      </c>
      <c r="K10" s="1549">
        <v>69.448599999999999</v>
      </c>
      <c r="L10" s="1548">
        <v>156.809</v>
      </c>
      <c r="M10" s="1549">
        <v>111.941</v>
      </c>
      <c r="N10" s="1548">
        <v>533.04399999999998</v>
      </c>
      <c r="O10" s="1549">
        <v>569.82500000000005</v>
      </c>
      <c r="P10" s="1548">
        <v>2566.4022</v>
      </c>
      <c r="Q10" s="1550">
        <v>3098.9386</v>
      </c>
      <c r="R10" s="310"/>
      <c r="S10" s="310"/>
      <c r="T10" s="310"/>
      <c r="U10" s="310"/>
      <c r="V10" s="310"/>
      <c r="W10" s="310"/>
      <c r="X10" s="310"/>
      <c r="Y10" s="310"/>
      <c r="Z10" s="310"/>
      <c r="AA10" s="310"/>
      <c r="AB10" s="310"/>
      <c r="AC10" s="310"/>
      <c r="AD10" s="310"/>
      <c r="AE10" s="310"/>
      <c r="AF10" s="310"/>
      <c r="AG10" s="310"/>
    </row>
    <row r="11" spans="1:33" ht="8.1" customHeight="1">
      <c r="A11" s="404" t="s">
        <v>154</v>
      </c>
      <c r="B11" s="1548">
        <v>5294.1777000000002</v>
      </c>
      <c r="C11" s="1549">
        <v>5338.256564000003</v>
      </c>
      <c r="D11" s="1548">
        <v>33.115635999999995</v>
      </c>
      <c r="E11" s="1549">
        <v>23.743592000000007</v>
      </c>
      <c r="F11" s="1548">
        <v>1185.1398500000005</v>
      </c>
      <c r="G11" s="1549">
        <v>1355.3349359999997</v>
      </c>
      <c r="H11" s="1548">
        <v>4682.792010000001</v>
      </c>
      <c r="I11" s="1549">
        <v>4504.6597249999986</v>
      </c>
      <c r="J11" s="1548">
        <v>344.15376400000014</v>
      </c>
      <c r="K11" s="1549">
        <v>316.26703000000009</v>
      </c>
      <c r="L11" s="1548">
        <v>1035.6829899999998</v>
      </c>
      <c r="M11" s="1549">
        <v>1114.9292800000005</v>
      </c>
      <c r="N11" s="1548">
        <v>3002.7709999999997</v>
      </c>
      <c r="O11" s="1549">
        <v>3674.1469999999999</v>
      </c>
      <c r="P11" s="1548">
        <v>15578.397950000004</v>
      </c>
      <c r="Q11" s="1550">
        <v>16327.657127000002</v>
      </c>
      <c r="R11" s="310"/>
      <c r="S11" s="310"/>
      <c r="T11" s="310"/>
      <c r="U11" s="310"/>
      <c r="V11" s="310"/>
      <c r="W11" s="310"/>
      <c r="X11" s="310"/>
      <c r="Y11" s="310"/>
      <c r="Z11" s="310"/>
      <c r="AA11" s="310"/>
      <c r="AB11" s="310"/>
      <c r="AC11" s="310"/>
      <c r="AD11" s="310"/>
      <c r="AE11" s="310"/>
      <c r="AF11" s="310"/>
      <c r="AG11" s="310"/>
    </row>
    <row r="12" spans="1:33" ht="8.1" customHeight="1">
      <c r="A12" s="1551" t="s">
        <v>141</v>
      </c>
      <c r="B12" s="1548">
        <v>236.10996400000002</v>
      </c>
      <c r="C12" s="1549">
        <v>199.532544</v>
      </c>
      <c r="D12" s="1548">
        <v>2.04</v>
      </c>
      <c r="E12" s="1549">
        <v>2.4300000000000002</v>
      </c>
      <c r="F12" s="1548">
        <v>4.3106500000000016</v>
      </c>
      <c r="G12" s="1549">
        <v>0.41146399999999994</v>
      </c>
      <c r="H12" s="1548">
        <v>91.656669999999977</v>
      </c>
      <c r="I12" s="1549">
        <v>91.901922999999982</v>
      </c>
      <c r="J12" s="1548">
        <v>9.2367359999999987</v>
      </c>
      <c r="K12" s="1549">
        <v>11.751670000000001</v>
      </c>
      <c r="L12" s="1548">
        <v>11.529209999999999</v>
      </c>
      <c r="M12" s="1549">
        <v>6.3016200000000024</v>
      </c>
      <c r="N12" s="1548">
        <v>0</v>
      </c>
      <c r="O12" s="1549">
        <v>0</v>
      </c>
      <c r="P12" s="1548">
        <v>354.88322999999997</v>
      </c>
      <c r="Q12" s="1550">
        <v>312.32922099999996</v>
      </c>
      <c r="R12" s="310"/>
      <c r="S12" s="310"/>
      <c r="T12" s="310"/>
      <c r="U12" s="310"/>
      <c r="V12" s="310"/>
      <c r="W12" s="310"/>
      <c r="X12" s="310"/>
      <c r="Y12" s="310"/>
      <c r="Z12" s="310"/>
      <c r="AA12" s="310"/>
      <c r="AB12" s="310"/>
      <c r="AC12" s="310"/>
      <c r="AD12" s="310"/>
      <c r="AE12" s="310"/>
      <c r="AF12" s="310"/>
      <c r="AG12" s="310"/>
    </row>
    <row r="13" spans="1:33" ht="8.1" customHeight="1">
      <c r="A13" s="1551" t="s">
        <v>140</v>
      </c>
      <c r="B13" s="1548">
        <v>3485.2447360000001</v>
      </c>
      <c r="C13" s="1549">
        <v>2788.9550200000031</v>
      </c>
      <c r="D13" s="1548">
        <v>24.523635999999996</v>
      </c>
      <c r="E13" s="1549">
        <v>14.173592000000006</v>
      </c>
      <c r="F13" s="1548">
        <v>958.56820000000062</v>
      </c>
      <c r="G13" s="1549">
        <v>664.59947199999965</v>
      </c>
      <c r="H13" s="1548">
        <v>3806.6383400000009</v>
      </c>
      <c r="I13" s="1549">
        <v>3642.7648019999983</v>
      </c>
      <c r="J13" s="1548">
        <v>278.95302800000013</v>
      </c>
      <c r="K13" s="1549">
        <v>270.51036000000011</v>
      </c>
      <c r="L13" s="1548">
        <v>889.07477999999981</v>
      </c>
      <c r="M13" s="1549">
        <v>870.41566000000046</v>
      </c>
      <c r="N13" s="1548">
        <v>2734.1529999999998</v>
      </c>
      <c r="O13" s="1549">
        <v>2684.3890000000001</v>
      </c>
      <c r="P13" s="1548">
        <v>12177.670720000004</v>
      </c>
      <c r="Q13" s="1550">
        <v>10936.076906000002</v>
      </c>
      <c r="R13" s="310"/>
      <c r="S13" s="310"/>
      <c r="T13" s="310"/>
      <c r="U13" s="310"/>
      <c r="V13" s="310"/>
      <c r="W13" s="310"/>
      <c r="X13" s="310"/>
      <c r="Y13" s="310"/>
      <c r="Z13" s="310"/>
      <c r="AA13" s="310"/>
      <c r="AB13" s="310"/>
      <c r="AC13" s="310"/>
      <c r="AD13" s="310"/>
      <c r="AE13" s="310"/>
      <c r="AF13" s="310"/>
      <c r="AG13" s="310"/>
    </row>
    <row r="14" spans="1:33" ht="8.1" customHeight="1">
      <c r="A14" s="1551" t="s">
        <v>153</v>
      </c>
      <c r="B14" s="1548">
        <v>447.37799999999999</v>
      </c>
      <c r="C14" s="1549">
        <v>638.93700000000001</v>
      </c>
      <c r="D14" s="1548">
        <v>6.5519999999999996</v>
      </c>
      <c r="E14" s="1549">
        <v>7.14</v>
      </c>
      <c r="F14" s="1548">
        <v>62.646000000000008</v>
      </c>
      <c r="G14" s="1549">
        <v>62.483999999999995</v>
      </c>
      <c r="H14" s="1548">
        <v>224.14200000000002</v>
      </c>
      <c r="I14" s="1549">
        <v>219.99799999999999</v>
      </c>
      <c r="J14" s="1548">
        <v>39.260000000000005</v>
      </c>
      <c r="K14" s="1549">
        <v>23.575000000000003</v>
      </c>
      <c r="L14" s="1548">
        <v>38.594000000000001</v>
      </c>
      <c r="M14" s="1549">
        <v>36.648000000000003</v>
      </c>
      <c r="N14" s="1548">
        <v>76.748000000000005</v>
      </c>
      <c r="O14" s="1549">
        <v>89.977999999999994</v>
      </c>
      <c r="P14" s="1548">
        <v>871.81400000000008</v>
      </c>
      <c r="Q14" s="1550">
        <v>1064.665</v>
      </c>
      <c r="R14" s="310"/>
      <c r="S14" s="310"/>
      <c r="T14" s="310"/>
      <c r="U14" s="310"/>
      <c r="V14" s="310"/>
      <c r="W14" s="310"/>
      <c r="X14" s="310"/>
      <c r="Y14" s="310"/>
      <c r="Z14" s="310"/>
      <c r="AA14" s="310"/>
      <c r="AB14" s="310"/>
      <c r="AC14" s="310"/>
      <c r="AD14" s="310"/>
      <c r="AE14" s="310"/>
      <c r="AF14" s="310"/>
      <c r="AG14" s="310"/>
    </row>
    <row r="15" spans="1:33" ht="8.1" customHeight="1">
      <c r="A15" s="1551" t="s">
        <v>139</v>
      </c>
      <c r="B15" s="1548">
        <v>1118.4449999999999</v>
      </c>
      <c r="C15" s="1549">
        <v>1703.8320000000001</v>
      </c>
      <c r="D15" s="1548">
        <v>0</v>
      </c>
      <c r="E15" s="1549">
        <v>0</v>
      </c>
      <c r="F15" s="1548">
        <v>156.61500000000001</v>
      </c>
      <c r="G15" s="1549">
        <v>624.84</v>
      </c>
      <c r="H15" s="1548">
        <v>560.35500000000002</v>
      </c>
      <c r="I15" s="1549">
        <v>549.995</v>
      </c>
      <c r="J15" s="1548">
        <v>15.704000000000001</v>
      </c>
      <c r="K15" s="1549">
        <v>9.43</v>
      </c>
      <c r="L15" s="1548">
        <v>96.485000000000014</v>
      </c>
      <c r="M15" s="1549">
        <v>201.56400000000002</v>
      </c>
      <c r="N15" s="1548">
        <v>191.87</v>
      </c>
      <c r="O15" s="1549">
        <v>899.78</v>
      </c>
      <c r="P15" s="1548">
        <v>2163.0299999999997</v>
      </c>
      <c r="Q15" s="1550">
        <v>4003.5860000000002</v>
      </c>
      <c r="R15" s="310"/>
      <c r="S15" s="310"/>
      <c r="T15" s="310"/>
      <c r="U15" s="310"/>
      <c r="V15" s="310"/>
      <c r="W15" s="310"/>
      <c r="X15" s="310"/>
      <c r="Y15" s="310"/>
      <c r="Z15" s="310"/>
      <c r="AA15" s="310"/>
      <c r="AB15" s="310"/>
      <c r="AC15" s="310"/>
      <c r="AD15" s="310"/>
      <c r="AE15" s="310"/>
      <c r="AF15" s="310"/>
      <c r="AG15" s="310"/>
    </row>
    <row r="16" spans="1:33" ht="8.1" customHeight="1">
      <c r="A16" s="1551" t="s">
        <v>147</v>
      </c>
      <c r="B16" s="1548">
        <v>7</v>
      </c>
      <c r="C16" s="1549">
        <v>7</v>
      </c>
      <c r="D16" s="1548">
        <v>0</v>
      </c>
      <c r="E16" s="1549">
        <v>0</v>
      </c>
      <c r="F16" s="1548">
        <v>3</v>
      </c>
      <c r="G16" s="1549">
        <v>3</v>
      </c>
      <c r="H16" s="1548">
        <v>0</v>
      </c>
      <c r="I16" s="1549">
        <v>0</v>
      </c>
      <c r="J16" s="1548">
        <v>1</v>
      </c>
      <c r="K16" s="1549">
        <v>1</v>
      </c>
      <c r="L16" s="1548">
        <v>0</v>
      </c>
      <c r="M16" s="1549">
        <v>0</v>
      </c>
      <c r="N16" s="1548">
        <v>0</v>
      </c>
      <c r="O16" s="1549">
        <v>0</v>
      </c>
      <c r="P16" s="1548">
        <v>11</v>
      </c>
      <c r="Q16" s="1550">
        <v>11</v>
      </c>
      <c r="R16" s="310"/>
      <c r="S16" s="310"/>
      <c r="T16" s="310"/>
      <c r="U16" s="310"/>
      <c r="V16" s="310"/>
      <c r="W16" s="310"/>
      <c r="X16" s="310"/>
      <c r="Y16" s="310"/>
      <c r="Z16" s="310"/>
      <c r="AA16" s="310"/>
      <c r="AB16" s="310"/>
      <c r="AC16" s="310"/>
      <c r="AD16" s="310"/>
      <c r="AE16" s="310"/>
      <c r="AF16" s="310"/>
      <c r="AG16" s="310"/>
    </row>
    <row r="17" spans="1:33" ht="8.1" customHeight="1">
      <c r="A17" s="404" t="s">
        <v>150</v>
      </c>
      <c r="B17" s="1548">
        <v>17149.132299999997</v>
      </c>
      <c r="C17" s="1549">
        <v>17201.272435999999</v>
      </c>
      <c r="D17" s="1548">
        <v>185.985364</v>
      </c>
      <c r="E17" s="1549">
        <v>218.376408</v>
      </c>
      <c r="F17" s="1548">
        <v>2193.5441499999997</v>
      </c>
      <c r="G17" s="1549">
        <v>2063.0340639999999</v>
      </c>
      <c r="H17" s="1548">
        <v>7175.6589899999999</v>
      </c>
      <c r="I17" s="1549">
        <v>7259.1462750000001</v>
      </c>
      <c r="J17" s="1548">
        <v>471.34943599999997</v>
      </c>
      <c r="K17" s="1549">
        <v>286.28156999999999</v>
      </c>
      <c r="L17" s="1548">
        <v>1025.9260100000001</v>
      </c>
      <c r="M17" s="1549">
        <v>811.3117199999997</v>
      </c>
      <c r="N17" s="1548">
        <v>1385.473</v>
      </c>
      <c r="O17" s="1549">
        <v>1367.1780000000001</v>
      </c>
      <c r="P17" s="1548">
        <v>29589.004250000002</v>
      </c>
      <c r="Q17" s="1550">
        <v>29208.781472999999</v>
      </c>
      <c r="R17" s="310"/>
      <c r="S17" s="310"/>
      <c r="T17" s="310"/>
      <c r="U17" s="310"/>
      <c r="V17" s="310"/>
      <c r="W17" s="310"/>
      <c r="X17" s="310"/>
      <c r="Y17" s="310"/>
      <c r="Z17" s="310"/>
      <c r="AA17" s="310"/>
      <c r="AB17" s="310"/>
      <c r="AC17" s="310"/>
      <c r="AD17" s="310"/>
      <c r="AE17" s="310"/>
      <c r="AF17" s="310"/>
      <c r="AG17" s="310"/>
    </row>
    <row r="18" spans="1:33" ht="8.1" customHeight="1">
      <c r="A18" s="1552" t="s">
        <v>152</v>
      </c>
      <c r="B18" s="1553">
        <v>76.665067571494347</v>
      </c>
      <c r="C18" s="1554">
        <v>80.765110344212331</v>
      </c>
      <c r="D18" s="1553">
        <v>85.158133699633694</v>
      </c>
      <c r="E18" s="1554">
        <v>91.754793277310924</v>
      </c>
      <c r="F18" s="1553">
        <v>70.029823133160917</v>
      </c>
      <c r="G18" s="1554">
        <v>66.033994750656163</v>
      </c>
      <c r="H18" s="1553">
        <v>64.027794790802261</v>
      </c>
      <c r="I18" s="1554">
        <v>65.992838798534535</v>
      </c>
      <c r="J18" s="1553">
        <v>60.029220071319401</v>
      </c>
      <c r="K18" s="1554">
        <v>60.717194061505829</v>
      </c>
      <c r="L18" s="1553">
        <v>53.165052080634304</v>
      </c>
      <c r="M18" s="1554">
        <v>44.275907007203649</v>
      </c>
      <c r="N18" s="1553">
        <v>36.104471777766193</v>
      </c>
      <c r="O18" s="1554">
        <v>30.389161795105473</v>
      </c>
      <c r="P18" s="1553">
        <v>68.049640076814285</v>
      </c>
      <c r="Q18" s="1555">
        <v>68.782703696900754</v>
      </c>
      <c r="R18" s="310"/>
      <c r="S18" s="310"/>
      <c r="T18" s="310"/>
      <c r="U18" s="310"/>
      <c r="V18" s="310"/>
      <c r="W18" s="310"/>
      <c r="X18" s="310"/>
      <c r="Y18" s="310"/>
      <c r="Z18" s="310"/>
      <c r="AA18" s="310"/>
      <c r="AB18" s="310"/>
      <c r="AC18" s="310"/>
      <c r="AD18" s="310"/>
      <c r="AE18" s="310"/>
      <c r="AF18" s="310"/>
      <c r="AG18" s="310"/>
    </row>
    <row r="19" spans="1:33" ht="12" customHeight="1">
      <c r="A19" s="321" t="s">
        <v>151</v>
      </c>
      <c r="B19" s="1546"/>
      <c r="C19" s="1546"/>
      <c r="D19" s="1546"/>
      <c r="E19" s="1546"/>
      <c r="F19" s="1546"/>
      <c r="G19" s="1546"/>
      <c r="H19" s="1546"/>
      <c r="I19" s="1546"/>
      <c r="J19" s="1546"/>
      <c r="K19" s="1546"/>
      <c r="L19" s="1546"/>
      <c r="M19" s="1546"/>
      <c r="N19" s="1546"/>
      <c r="O19" s="1546"/>
      <c r="P19" s="1546"/>
      <c r="Q19" s="1547"/>
      <c r="R19" s="310"/>
      <c r="S19" s="310"/>
      <c r="T19" s="310"/>
      <c r="U19" s="310"/>
      <c r="V19" s="310"/>
      <c r="W19" s="310"/>
      <c r="X19" s="310"/>
      <c r="Y19" s="310"/>
      <c r="Z19" s="310"/>
      <c r="AA19" s="310"/>
      <c r="AB19" s="310"/>
      <c r="AC19" s="310"/>
      <c r="AD19" s="310"/>
      <c r="AE19" s="310"/>
      <c r="AF19" s="310"/>
      <c r="AG19" s="310"/>
    </row>
    <row r="20" spans="1:33" ht="8.1" customHeight="1">
      <c r="A20" s="404" t="s">
        <v>150</v>
      </c>
      <c r="B20" s="1548">
        <v>17149.132299999997</v>
      </c>
      <c r="C20" s="1549">
        <v>17201.272435999999</v>
      </c>
      <c r="D20" s="1548">
        <v>185.985364</v>
      </c>
      <c r="E20" s="1549">
        <v>218.376408</v>
      </c>
      <c r="F20" s="1548">
        <v>2193.5441499999997</v>
      </c>
      <c r="G20" s="1549">
        <v>2063.0340639999999</v>
      </c>
      <c r="H20" s="1548">
        <v>7175.6589899999999</v>
      </c>
      <c r="I20" s="1549">
        <v>7259.1462750000001</v>
      </c>
      <c r="J20" s="1548">
        <v>471.34943599999997</v>
      </c>
      <c r="K20" s="1549">
        <v>286.28156999999999</v>
      </c>
      <c r="L20" s="1548">
        <v>1025.9260100000001</v>
      </c>
      <c r="M20" s="1549">
        <v>811.3117199999997</v>
      </c>
      <c r="N20" s="1548">
        <v>1385.473</v>
      </c>
      <c r="O20" s="1549">
        <v>1367.1780000000001</v>
      </c>
      <c r="P20" s="1548">
        <v>29589.004250000002</v>
      </c>
      <c r="Q20" s="1550">
        <v>29208.781472999999</v>
      </c>
      <c r="R20" s="310"/>
      <c r="S20" s="310"/>
      <c r="T20" s="310"/>
      <c r="U20" s="310"/>
      <c r="V20" s="310"/>
      <c r="W20" s="310"/>
      <c r="X20" s="310"/>
      <c r="Y20" s="310"/>
      <c r="Z20" s="310"/>
      <c r="AA20" s="310"/>
      <c r="AB20" s="310"/>
      <c r="AC20" s="310"/>
      <c r="AD20" s="310"/>
      <c r="AE20" s="310"/>
      <c r="AF20" s="310"/>
      <c r="AG20" s="310"/>
    </row>
    <row r="21" spans="1:33" ht="8.1" customHeight="1">
      <c r="A21" s="404" t="s">
        <v>145</v>
      </c>
      <c r="B21" s="1548">
        <v>3022.1123124579008</v>
      </c>
      <c r="C21" s="1549">
        <v>3782.8643129389002</v>
      </c>
      <c r="D21" s="1548">
        <v>191.2958872863</v>
      </c>
      <c r="E21" s="1549">
        <v>138.6983520643</v>
      </c>
      <c r="F21" s="1548">
        <v>416.12080997590004</v>
      </c>
      <c r="G21" s="1549">
        <v>344.8469192595</v>
      </c>
      <c r="H21" s="1548">
        <v>1412.4549038444002</v>
      </c>
      <c r="I21" s="1549">
        <v>1244.1697796484002</v>
      </c>
      <c r="J21" s="1548">
        <v>223.53359999999998</v>
      </c>
      <c r="K21" s="1549">
        <v>221.44559999999998</v>
      </c>
      <c r="L21" s="1548">
        <v>204.47900000000001</v>
      </c>
      <c r="M21" s="1549">
        <v>100.265</v>
      </c>
      <c r="N21" s="1548">
        <v>718.30996194650004</v>
      </c>
      <c r="O21" s="1549">
        <v>457.39447243960001</v>
      </c>
      <c r="P21" s="1548">
        <v>6190.3064755110017</v>
      </c>
      <c r="Q21" s="1550">
        <v>6291.6844363507007</v>
      </c>
      <c r="R21" s="310"/>
      <c r="S21" s="310"/>
      <c r="T21" s="310"/>
      <c r="U21" s="310"/>
      <c r="V21" s="310"/>
      <c r="W21" s="310"/>
      <c r="X21" s="310"/>
      <c r="Y21" s="310"/>
      <c r="Z21" s="310"/>
      <c r="AA21" s="310"/>
      <c r="AB21" s="310"/>
      <c r="AC21" s="310"/>
      <c r="AD21" s="310"/>
      <c r="AE21" s="310"/>
      <c r="AF21" s="310"/>
      <c r="AG21" s="310"/>
    </row>
    <row r="22" spans="1:33" ht="8.1" customHeight="1">
      <c r="A22" s="404" t="s">
        <v>144</v>
      </c>
      <c r="B22" s="1548">
        <v>3782.8643129389002</v>
      </c>
      <c r="C22" s="1549">
        <v>3794.6530601016993</v>
      </c>
      <c r="D22" s="1548">
        <v>138.6983520643</v>
      </c>
      <c r="E22" s="1549">
        <v>80.037042219900002</v>
      </c>
      <c r="F22" s="1548">
        <v>344.8469192595</v>
      </c>
      <c r="G22" s="1549">
        <v>434.05161908380001</v>
      </c>
      <c r="H22" s="1548">
        <v>1244.1697796484002</v>
      </c>
      <c r="I22" s="1549">
        <v>1458.5909099347998</v>
      </c>
      <c r="J22" s="1548">
        <v>221.44559999999998</v>
      </c>
      <c r="K22" s="1549">
        <v>179.238</v>
      </c>
      <c r="L22" s="1548">
        <v>100.265</v>
      </c>
      <c r="M22" s="1549">
        <v>123.73</v>
      </c>
      <c r="N22" s="1548">
        <v>457.39447243960001</v>
      </c>
      <c r="O22" s="1549">
        <v>456.76047512119999</v>
      </c>
      <c r="P22" s="1548">
        <v>6291.6844363507007</v>
      </c>
      <c r="Q22" s="1550">
        <v>6529.0611064613986</v>
      </c>
      <c r="R22" s="310"/>
      <c r="S22" s="310"/>
      <c r="T22" s="310"/>
      <c r="U22" s="310"/>
      <c r="V22" s="310"/>
      <c r="W22" s="310"/>
      <c r="X22" s="310"/>
      <c r="Y22" s="310"/>
      <c r="Z22" s="310"/>
      <c r="AA22" s="310"/>
      <c r="AB22" s="310"/>
      <c r="AC22" s="310"/>
      <c r="AD22" s="310"/>
      <c r="AE22" s="310"/>
      <c r="AF22" s="310"/>
      <c r="AG22" s="310"/>
    </row>
    <row r="23" spans="1:33" ht="8.1" customHeight="1">
      <c r="A23" s="404" t="s">
        <v>143</v>
      </c>
      <c r="B23" s="1548">
        <v>5423.565553000004</v>
      </c>
      <c r="C23" s="1549">
        <v>7025.814927999988</v>
      </c>
      <c r="D23" s="1548">
        <v>1291.5633480000013</v>
      </c>
      <c r="E23" s="1549">
        <v>1270.4219470000003</v>
      </c>
      <c r="F23" s="1548">
        <v>391.41657200000009</v>
      </c>
      <c r="G23" s="1549">
        <v>554.5081540000001</v>
      </c>
      <c r="H23" s="1548">
        <v>1828.3244120000024</v>
      </c>
      <c r="I23" s="1549">
        <v>1950.6104100000016</v>
      </c>
      <c r="J23" s="1548">
        <v>500.88871399999965</v>
      </c>
      <c r="K23" s="1549">
        <v>570.40907200000004</v>
      </c>
      <c r="L23" s="1548">
        <v>344.3751000000002</v>
      </c>
      <c r="M23" s="1549">
        <v>337.04449999999974</v>
      </c>
      <c r="N23" s="1548">
        <v>3337.2312740000025</v>
      </c>
      <c r="O23" s="1549">
        <v>3418.1290430000081</v>
      </c>
      <c r="P23" s="1548">
        <v>13277.960284000006</v>
      </c>
      <c r="Q23" s="1550">
        <v>15291.317191999999</v>
      </c>
      <c r="R23" s="310"/>
      <c r="S23" s="310"/>
      <c r="T23" s="310"/>
      <c r="U23" s="310"/>
      <c r="V23" s="310"/>
      <c r="W23" s="310"/>
      <c r="X23" s="310"/>
      <c r="Y23" s="310"/>
      <c r="Z23" s="310"/>
      <c r="AA23" s="310"/>
      <c r="AB23" s="310"/>
      <c r="AC23" s="310"/>
      <c r="AD23" s="310"/>
      <c r="AE23" s="310"/>
      <c r="AF23" s="310"/>
      <c r="AG23" s="310"/>
    </row>
    <row r="24" spans="1:33" ht="8.1" customHeight="1">
      <c r="A24" s="404" t="s">
        <v>72</v>
      </c>
      <c r="B24" s="1548">
        <v>9257.6454619999804</v>
      </c>
      <c r="C24" s="1549">
        <v>10272.349701999954</v>
      </c>
      <c r="D24" s="1548">
        <v>260.79470599999956</v>
      </c>
      <c r="E24" s="1549">
        <v>310.09578499999935</v>
      </c>
      <c r="F24" s="1548">
        <v>397.55867999999987</v>
      </c>
      <c r="G24" s="1549">
        <v>418.0812439999998</v>
      </c>
      <c r="H24" s="1548">
        <v>4452.5646460000098</v>
      </c>
      <c r="I24" s="1549">
        <v>4349.9617370000069</v>
      </c>
      <c r="J24" s="1548">
        <v>326.00898200000074</v>
      </c>
      <c r="K24" s="1549">
        <v>290.61677800000086</v>
      </c>
      <c r="L24" s="1548">
        <v>116.20980000000003</v>
      </c>
      <c r="M24" s="1549">
        <v>97.85560000000001</v>
      </c>
      <c r="N24" s="1548">
        <v>702.92139000000032</v>
      </c>
      <c r="O24" s="1549">
        <v>663.28942200000063</v>
      </c>
      <c r="P24" s="1548">
        <v>15672.588064999991</v>
      </c>
      <c r="Q24" s="1550">
        <v>16556.370584999961</v>
      </c>
      <c r="R24" s="310"/>
      <c r="S24" s="310"/>
      <c r="T24" s="310"/>
      <c r="U24" s="310"/>
      <c r="V24" s="310"/>
      <c r="W24" s="310"/>
      <c r="X24" s="310"/>
      <c r="Y24" s="310"/>
      <c r="Z24" s="310"/>
      <c r="AA24" s="310"/>
      <c r="AB24" s="310"/>
      <c r="AC24" s="310"/>
      <c r="AD24" s="310"/>
      <c r="AE24" s="310"/>
      <c r="AF24" s="310"/>
      <c r="AG24" s="310"/>
    </row>
    <row r="25" spans="1:33" ht="8.1" customHeight="1">
      <c r="A25" s="404" t="s">
        <v>149</v>
      </c>
      <c r="B25" s="1548">
        <v>789.41000000000008</v>
      </c>
      <c r="C25" s="1549">
        <v>1211.4290000000001</v>
      </c>
      <c r="D25" s="1548">
        <v>0.70099999999999996</v>
      </c>
      <c r="E25" s="1549">
        <v>4.12</v>
      </c>
      <c r="F25" s="1548">
        <v>274.38400000000001</v>
      </c>
      <c r="G25" s="1549">
        <v>305.06900000000002</v>
      </c>
      <c r="H25" s="1548">
        <v>748.95100000000002</v>
      </c>
      <c r="I25" s="1549">
        <v>827.10599999999999</v>
      </c>
      <c r="J25" s="1548">
        <v>63.103199999999994</v>
      </c>
      <c r="K25" s="1549">
        <v>69.448599999999999</v>
      </c>
      <c r="L25" s="1548">
        <v>156.809</v>
      </c>
      <c r="M25" s="1549">
        <v>111.941</v>
      </c>
      <c r="N25" s="1548">
        <v>533.04399999999998</v>
      </c>
      <c r="O25" s="1549">
        <v>569.82500000000005</v>
      </c>
      <c r="P25" s="1548">
        <v>2566.4022</v>
      </c>
      <c r="Q25" s="1550">
        <v>3098.9386</v>
      </c>
      <c r="R25" s="310"/>
      <c r="S25" s="310"/>
      <c r="T25" s="310"/>
      <c r="U25" s="310"/>
      <c r="V25" s="310"/>
      <c r="W25" s="310"/>
      <c r="X25" s="310"/>
      <c r="Y25" s="310"/>
      <c r="Z25" s="310"/>
      <c r="AA25" s="310"/>
      <c r="AB25" s="310"/>
      <c r="AC25" s="310"/>
      <c r="AD25" s="310"/>
      <c r="AE25" s="310"/>
      <c r="AF25" s="310"/>
      <c r="AG25" s="310"/>
    </row>
    <row r="26" spans="1:33" ht="8.1" customHeight="1">
      <c r="A26" s="404" t="s">
        <v>148</v>
      </c>
      <c r="B26" s="1548">
        <v>11764.890390519022</v>
      </c>
      <c r="C26" s="1549">
        <v>12731.519914837236</v>
      </c>
      <c r="D26" s="1548">
        <v>1268.6505412220017</v>
      </c>
      <c r="E26" s="1549">
        <v>1233.2438798444011</v>
      </c>
      <c r="F26" s="1548">
        <v>1984.2919327164</v>
      </c>
      <c r="G26" s="1549">
        <v>1805.1872741757002</v>
      </c>
      <c r="H26" s="1548">
        <v>3970.7528801959916</v>
      </c>
      <c r="I26" s="1549">
        <v>3818.2678177135949</v>
      </c>
      <c r="J26" s="1548">
        <v>585.21396799999889</v>
      </c>
      <c r="K26" s="1549">
        <v>538.83286399999906</v>
      </c>
      <c r="L26" s="1548">
        <v>1201.4963100000002</v>
      </c>
      <c r="M26" s="1549">
        <v>915.0946199999994</v>
      </c>
      <c r="N26" s="1548">
        <v>3747.6543735069017</v>
      </c>
      <c r="O26" s="1549">
        <v>3552.8266183184078</v>
      </c>
      <c r="P26" s="1548">
        <v>24526.596308160315</v>
      </c>
      <c r="Q26" s="1550">
        <v>24607.412809889338</v>
      </c>
      <c r="R26" s="310"/>
      <c r="S26" s="310"/>
      <c r="T26" s="310"/>
      <c r="U26" s="310"/>
      <c r="V26" s="310"/>
      <c r="W26" s="310"/>
      <c r="X26" s="310"/>
      <c r="Y26" s="310"/>
      <c r="Z26" s="310"/>
      <c r="AA26" s="310"/>
      <c r="AB26" s="310"/>
      <c r="AC26" s="310"/>
      <c r="AD26" s="310"/>
      <c r="AE26" s="310"/>
      <c r="AF26" s="310"/>
      <c r="AG26" s="310"/>
    </row>
    <row r="27" spans="1:33" ht="8.1" customHeight="1">
      <c r="A27" s="1551" t="s">
        <v>141</v>
      </c>
      <c r="B27" s="1548">
        <v>245.71303599999999</v>
      </c>
      <c r="C27" s="1549">
        <v>230.66335600000005</v>
      </c>
      <c r="D27" s="1548">
        <v>4.445112</v>
      </c>
      <c r="E27" s="1549">
        <v>4.445112</v>
      </c>
      <c r="F27" s="1548">
        <v>38.795850000000002</v>
      </c>
      <c r="G27" s="1549">
        <v>40.734936000000005</v>
      </c>
      <c r="H27" s="1548">
        <v>150.04773</v>
      </c>
      <c r="I27" s="1549">
        <v>159.98937700000002</v>
      </c>
      <c r="J27" s="1548">
        <v>15.070463999999998</v>
      </c>
      <c r="K27" s="1549">
        <v>12.23133</v>
      </c>
      <c r="L27" s="1548">
        <v>40.876289999999997</v>
      </c>
      <c r="M27" s="1549">
        <v>35.709180000000003</v>
      </c>
      <c r="N27" s="1548">
        <v>64.632800000000003</v>
      </c>
      <c r="O27" s="1549">
        <v>62.224800000000002</v>
      </c>
      <c r="P27" s="1548">
        <v>559.58128199999999</v>
      </c>
      <c r="Q27" s="1550">
        <v>545.99809100000004</v>
      </c>
      <c r="R27" s="310"/>
      <c r="S27" s="310"/>
      <c r="T27" s="310"/>
      <c r="U27" s="310"/>
      <c r="V27" s="310"/>
      <c r="W27" s="310"/>
      <c r="X27" s="310"/>
      <c r="Y27" s="310"/>
      <c r="Z27" s="310"/>
      <c r="AA27" s="310"/>
      <c r="AB27" s="310"/>
      <c r="AC27" s="310"/>
      <c r="AD27" s="310"/>
      <c r="AE27" s="310"/>
      <c r="AF27" s="310"/>
      <c r="AG27" s="310"/>
    </row>
    <row r="28" spans="1:33" ht="8.1" customHeight="1">
      <c r="A28" s="1551" t="s">
        <v>140</v>
      </c>
      <c r="B28" s="1548">
        <v>3262.6914979682742</v>
      </c>
      <c r="C28" s="1549">
        <v>3959.0078874534356</v>
      </c>
      <c r="D28" s="1548">
        <v>21.031988553009342</v>
      </c>
      <c r="E28" s="1549">
        <v>5.1198135071088018</v>
      </c>
      <c r="F28" s="1548">
        <v>1319.6049724648071</v>
      </c>
      <c r="G28" s="1549">
        <v>1184.1804710436104</v>
      </c>
      <c r="H28" s="1548">
        <v>2077.9371874611206</v>
      </c>
      <c r="I28" s="1549">
        <v>1921.5824263074219</v>
      </c>
      <c r="J28" s="1548">
        <v>96.189384575999668</v>
      </c>
      <c r="K28" s="1549">
        <v>59.126912719999325</v>
      </c>
      <c r="L28" s="1548">
        <v>672.4700938000002</v>
      </c>
      <c r="M28" s="1549">
        <v>507.12454759999935</v>
      </c>
      <c r="N28" s="1548">
        <v>2671.103738977466</v>
      </c>
      <c r="O28" s="1549">
        <v>2492.7508847270014</v>
      </c>
      <c r="P28" s="1548">
        <v>10121.001857560677</v>
      </c>
      <c r="Q28" s="1550">
        <v>10130.483967938577</v>
      </c>
      <c r="R28" s="310"/>
      <c r="S28" s="310"/>
      <c r="T28" s="310"/>
      <c r="U28" s="310"/>
      <c r="V28" s="310"/>
      <c r="W28" s="310"/>
      <c r="X28" s="310"/>
      <c r="Y28" s="310"/>
      <c r="Z28" s="310"/>
      <c r="AA28" s="310"/>
      <c r="AB28" s="310"/>
      <c r="AC28" s="310"/>
      <c r="AD28" s="310"/>
      <c r="AE28" s="310"/>
      <c r="AF28" s="310"/>
      <c r="AG28" s="310"/>
    </row>
    <row r="29" spans="1:33" ht="8.1" customHeight="1">
      <c r="A29" s="1551" t="s">
        <v>139</v>
      </c>
      <c r="B29" s="1548">
        <v>235.29780781038045</v>
      </c>
      <c r="C29" s="1549">
        <v>229.16735846707022</v>
      </c>
      <c r="D29" s="1548">
        <v>25.373010824440033</v>
      </c>
      <c r="E29" s="1549">
        <v>22.198389837199219</v>
      </c>
      <c r="F29" s="1548">
        <v>39.685838654328002</v>
      </c>
      <c r="G29" s="1549">
        <v>36.103745483514004</v>
      </c>
      <c r="H29" s="1548">
        <v>79.415057603919834</v>
      </c>
      <c r="I29" s="1549">
        <v>76.365356354271896</v>
      </c>
      <c r="J29" s="1548">
        <v>10.533851423999979</v>
      </c>
      <c r="K29" s="1549">
        <v>10.776657279999981</v>
      </c>
      <c r="L29" s="1548">
        <v>24.029926200000006</v>
      </c>
      <c r="M29" s="1549">
        <v>18.301892399999989</v>
      </c>
      <c r="N29" s="1548">
        <v>74.95308747013803</v>
      </c>
      <c r="O29" s="1549">
        <v>71.05653236636816</v>
      </c>
      <c r="P29" s="1548">
        <v>489.36149822720625</v>
      </c>
      <c r="Q29" s="1550">
        <v>464.21872860842348</v>
      </c>
      <c r="R29" s="310"/>
      <c r="S29" s="310"/>
      <c r="T29" s="310"/>
      <c r="U29" s="310"/>
      <c r="V29" s="310"/>
      <c r="W29" s="310"/>
      <c r="X29" s="310"/>
      <c r="Y29" s="310"/>
      <c r="Z29" s="310"/>
      <c r="AA29" s="310"/>
      <c r="AB29" s="310"/>
      <c r="AC29" s="310"/>
      <c r="AD29" s="310"/>
      <c r="AE29" s="310"/>
      <c r="AF29" s="310"/>
      <c r="AG29" s="310"/>
    </row>
    <row r="30" spans="1:33" ht="8.1" customHeight="1">
      <c r="A30" s="1551" t="s">
        <v>138</v>
      </c>
      <c r="B30" s="1548">
        <v>1218.683673058212</v>
      </c>
      <c r="C30" s="1549">
        <v>1371.1807161476306</v>
      </c>
      <c r="D30" s="1548">
        <v>0</v>
      </c>
      <c r="E30" s="1549">
        <v>0</v>
      </c>
      <c r="F30" s="1548">
        <v>23.450249999999997</v>
      </c>
      <c r="G30" s="1549">
        <v>16.150500000000001</v>
      </c>
      <c r="H30" s="1548">
        <v>1530.9736551309511</v>
      </c>
      <c r="I30" s="1549">
        <v>1513.580408051901</v>
      </c>
      <c r="J30" s="1548">
        <v>0</v>
      </c>
      <c r="K30" s="1549">
        <v>0</v>
      </c>
      <c r="L30" s="1548">
        <v>116.03</v>
      </c>
      <c r="M30" s="1549">
        <v>88.489750000000001</v>
      </c>
      <c r="N30" s="1548">
        <v>282.75139048960921</v>
      </c>
      <c r="O30" s="1549">
        <v>179.3994016355885</v>
      </c>
      <c r="P30" s="1548">
        <v>3171.8889686787725</v>
      </c>
      <c r="Q30" s="1550">
        <v>3168.80077583512</v>
      </c>
      <c r="R30" s="310"/>
      <c r="S30" s="310"/>
      <c r="T30" s="310"/>
      <c r="U30" s="310"/>
      <c r="V30" s="310"/>
      <c r="W30" s="310"/>
      <c r="X30" s="310"/>
      <c r="Y30" s="310"/>
      <c r="Z30" s="310"/>
      <c r="AA30" s="310"/>
      <c r="AB30" s="310"/>
      <c r="AC30" s="310"/>
      <c r="AD30" s="310"/>
      <c r="AE30" s="310"/>
      <c r="AF30" s="310"/>
      <c r="AG30" s="310"/>
    </row>
    <row r="31" spans="1:33" ht="8.1" customHeight="1">
      <c r="A31" s="1551" t="s">
        <v>137</v>
      </c>
      <c r="B31" s="1548">
        <v>784.53975000000014</v>
      </c>
      <c r="C31" s="1549">
        <v>923.04600000000005</v>
      </c>
      <c r="D31" s="1548">
        <v>4</v>
      </c>
      <c r="E31" s="1549">
        <v>4</v>
      </c>
      <c r="F31" s="1548">
        <v>53.367750000000001</v>
      </c>
      <c r="G31" s="1549">
        <v>34.672499999999999</v>
      </c>
      <c r="H31" s="1548">
        <v>117.28874999999999</v>
      </c>
      <c r="I31" s="1549">
        <v>129.49574999999999</v>
      </c>
      <c r="J31" s="1548">
        <v>0</v>
      </c>
      <c r="K31" s="1549">
        <v>0</v>
      </c>
      <c r="L31" s="1548">
        <v>348.09000000000003</v>
      </c>
      <c r="M31" s="1549">
        <v>265.46924999999999</v>
      </c>
      <c r="N31" s="1548">
        <v>253.87725</v>
      </c>
      <c r="O31" s="1549">
        <v>269.92275000000001</v>
      </c>
      <c r="P31" s="1548">
        <v>1561.1635000000001</v>
      </c>
      <c r="Q31" s="1550">
        <v>1626.60625</v>
      </c>
      <c r="R31" s="310"/>
      <c r="S31" s="310"/>
      <c r="T31" s="310"/>
      <c r="U31" s="310"/>
      <c r="V31" s="310"/>
      <c r="W31" s="310"/>
      <c r="X31" s="310"/>
      <c r="Y31" s="310"/>
      <c r="Z31" s="310"/>
      <c r="AA31" s="310"/>
      <c r="AB31" s="310"/>
      <c r="AC31" s="310"/>
      <c r="AD31" s="310"/>
      <c r="AE31" s="310"/>
      <c r="AF31" s="310"/>
      <c r="AG31" s="310"/>
    </row>
    <row r="32" spans="1:33" ht="8.1" customHeight="1">
      <c r="A32" s="1551" t="s">
        <v>147</v>
      </c>
      <c r="B32" s="1548">
        <v>6017.9646256821552</v>
      </c>
      <c r="C32" s="1549">
        <v>6018.4545967690992</v>
      </c>
      <c r="D32" s="1548">
        <v>1213.8004298445521</v>
      </c>
      <c r="E32" s="1549">
        <v>1197.4805645000929</v>
      </c>
      <c r="F32" s="1548">
        <v>509.3872715972646</v>
      </c>
      <c r="G32" s="1549">
        <v>493.34512164857574</v>
      </c>
      <c r="H32" s="1548">
        <v>15.0905</v>
      </c>
      <c r="I32" s="1549">
        <v>17.2545</v>
      </c>
      <c r="J32" s="1548">
        <v>463.42026799999923</v>
      </c>
      <c r="K32" s="1549">
        <v>456.69796399999979</v>
      </c>
      <c r="L32" s="1548">
        <v>0</v>
      </c>
      <c r="M32" s="1549">
        <v>0</v>
      </c>
      <c r="N32" s="1548">
        <v>400.33610656968852</v>
      </c>
      <c r="O32" s="1549">
        <v>477.47224958944923</v>
      </c>
      <c r="P32" s="1548">
        <v>8623.5992016936598</v>
      </c>
      <c r="Q32" s="1550">
        <v>8671.3049965072169</v>
      </c>
      <c r="R32" s="310"/>
      <c r="S32" s="310"/>
      <c r="T32" s="310"/>
      <c r="U32" s="310"/>
      <c r="V32" s="310"/>
      <c r="W32" s="310"/>
      <c r="X32" s="310"/>
      <c r="Y32" s="310"/>
      <c r="Z32" s="310"/>
      <c r="AA32" s="310"/>
      <c r="AB32" s="310"/>
      <c r="AC32" s="310"/>
      <c r="AD32" s="310"/>
      <c r="AE32" s="310"/>
      <c r="AF32" s="310"/>
      <c r="AG32" s="310"/>
    </row>
    <row r="33" spans="1:33" ht="12" customHeight="1">
      <c r="A33" s="321" t="s">
        <v>146</v>
      </c>
      <c r="B33" s="1546"/>
      <c r="C33" s="1546"/>
      <c r="D33" s="1546"/>
      <c r="E33" s="1546"/>
      <c r="F33" s="1546"/>
      <c r="G33" s="1546"/>
      <c r="H33" s="1546"/>
      <c r="I33" s="1546"/>
      <c r="J33" s="1546"/>
      <c r="K33" s="1546"/>
      <c r="L33" s="1546"/>
      <c r="M33" s="1546"/>
      <c r="N33" s="1546"/>
      <c r="O33" s="1546"/>
      <c r="P33" s="1546"/>
      <c r="Q33" s="1547"/>
      <c r="R33" s="310"/>
      <c r="S33" s="310"/>
      <c r="T33" s="310"/>
      <c r="U33" s="310"/>
      <c r="V33" s="310"/>
      <c r="W33" s="310"/>
      <c r="X33" s="310"/>
      <c r="Y33" s="310"/>
      <c r="Z33" s="310"/>
      <c r="AA33" s="310"/>
      <c r="AB33" s="310"/>
      <c r="AC33" s="310"/>
      <c r="AD33" s="310"/>
      <c r="AE33" s="310"/>
      <c r="AF33" s="310"/>
      <c r="AG33" s="310"/>
    </row>
    <row r="34" spans="1:33" ht="9" customHeight="1">
      <c r="A34" s="404" t="s">
        <v>1920</v>
      </c>
      <c r="B34" s="1548">
        <v>22368.899999999998</v>
      </c>
      <c r="C34" s="1549">
        <v>21297.9</v>
      </c>
      <c r="D34" s="1548">
        <v>218.4</v>
      </c>
      <c r="E34" s="1549">
        <v>238</v>
      </c>
      <c r="F34" s="1548">
        <v>3132.3</v>
      </c>
      <c r="G34" s="1549">
        <v>3124.2</v>
      </c>
      <c r="H34" s="1548">
        <v>11207.1</v>
      </c>
      <c r="I34" s="1549">
        <v>10999.9</v>
      </c>
      <c r="J34" s="1548">
        <v>785.2</v>
      </c>
      <c r="K34" s="1549">
        <v>471.5</v>
      </c>
      <c r="L34" s="1548">
        <v>1929.7</v>
      </c>
      <c r="M34" s="1549">
        <v>1832.4</v>
      </c>
      <c r="N34" s="1548">
        <v>3837.4</v>
      </c>
      <c r="O34" s="1549">
        <v>4498.8999999999996</v>
      </c>
      <c r="P34" s="1548">
        <v>43481.5</v>
      </c>
      <c r="Q34" s="1550">
        <v>42465.3</v>
      </c>
      <c r="R34" s="310"/>
      <c r="S34" s="310"/>
      <c r="T34" s="310"/>
      <c r="U34" s="310"/>
      <c r="V34" s="310"/>
      <c r="W34" s="310"/>
      <c r="X34" s="310"/>
      <c r="Y34" s="310"/>
      <c r="Z34" s="310"/>
      <c r="AA34" s="310"/>
      <c r="AB34" s="310"/>
      <c r="AC34" s="310"/>
      <c r="AD34" s="310"/>
      <c r="AE34" s="310"/>
      <c r="AF34" s="310"/>
      <c r="AG34" s="310"/>
    </row>
    <row r="35" spans="1:33" ht="8.1" customHeight="1">
      <c r="A35" s="404" t="s">
        <v>145</v>
      </c>
      <c r="B35" s="1548">
        <v>3377.8123124579006</v>
      </c>
      <c r="C35" s="1549">
        <v>4853.5643129389</v>
      </c>
      <c r="D35" s="1548">
        <v>191.2958872863</v>
      </c>
      <c r="E35" s="1549">
        <v>138.6983520643</v>
      </c>
      <c r="F35" s="1548">
        <v>472.72080997590007</v>
      </c>
      <c r="G35" s="1549">
        <v>429.44691925949996</v>
      </c>
      <c r="H35" s="1548">
        <v>1706.7549038444001</v>
      </c>
      <c r="I35" s="1549">
        <v>1636.0697796484001</v>
      </c>
      <c r="J35" s="1548">
        <v>273.6336</v>
      </c>
      <c r="K35" s="1549">
        <v>304.34559999999999</v>
      </c>
      <c r="L35" s="1548">
        <v>261.279</v>
      </c>
      <c r="M35" s="1549">
        <v>181.965</v>
      </c>
      <c r="N35" s="1548">
        <v>1100.4099619465001</v>
      </c>
      <c r="O35" s="1549">
        <v>821.69447243960008</v>
      </c>
      <c r="P35" s="1548">
        <v>7385.9064755110012</v>
      </c>
      <c r="Q35" s="1550">
        <v>8367.7844363506993</v>
      </c>
      <c r="R35" s="310"/>
      <c r="S35" s="310"/>
      <c r="T35" s="310"/>
      <c r="U35" s="310"/>
      <c r="V35" s="310"/>
      <c r="W35" s="310"/>
      <c r="X35" s="310"/>
      <c r="Y35" s="310"/>
      <c r="Z35" s="310"/>
      <c r="AA35" s="310"/>
      <c r="AB35" s="310"/>
      <c r="AC35" s="310"/>
      <c r="AD35" s="310"/>
      <c r="AE35" s="310"/>
      <c r="AF35" s="310"/>
      <c r="AG35" s="310"/>
    </row>
    <row r="36" spans="1:33" ht="8.1" customHeight="1">
      <c r="A36" s="404" t="s">
        <v>144</v>
      </c>
      <c r="B36" s="1548">
        <v>4853.5643129389</v>
      </c>
      <c r="C36" s="1549">
        <v>4835.1530601016993</v>
      </c>
      <c r="D36" s="1548">
        <v>138.6983520643</v>
      </c>
      <c r="E36" s="1549">
        <v>80.037042219900002</v>
      </c>
      <c r="F36" s="1548">
        <v>429.44691925949996</v>
      </c>
      <c r="G36" s="1549">
        <v>529.55161908380001</v>
      </c>
      <c r="H36" s="1548">
        <v>1636.0697796484001</v>
      </c>
      <c r="I36" s="1549">
        <v>1913.6909099347999</v>
      </c>
      <c r="J36" s="1548">
        <v>304.34559999999999</v>
      </c>
      <c r="K36" s="1549">
        <v>200.53800000000001</v>
      </c>
      <c r="L36" s="1548">
        <v>181.965</v>
      </c>
      <c r="M36" s="1549">
        <v>223.53</v>
      </c>
      <c r="N36" s="1548">
        <v>821.69447243960008</v>
      </c>
      <c r="O36" s="1549">
        <v>848.46047512120003</v>
      </c>
      <c r="P36" s="1548">
        <v>8367.7844363506993</v>
      </c>
      <c r="Q36" s="1550">
        <v>8632.9611064614</v>
      </c>
      <c r="R36" s="310"/>
      <c r="S36" s="310"/>
      <c r="T36" s="310"/>
      <c r="U36" s="310"/>
      <c r="V36" s="310"/>
      <c r="W36" s="310"/>
      <c r="X36" s="310"/>
      <c r="Y36" s="310"/>
      <c r="Z36" s="310"/>
      <c r="AA36" s="310"/>
      <c r="AB36" s="310"/>
      <c r="AC36" s="310"/>
      <c r="AD36" s="310"/>
      <c r="AE36" s="310"/>
      <c r="AF36" s="310"/>
      <c r="AG36" s="310"/>
    </row>
    <row r="37" spans="1:33" ht="8.1" customHeight="1">
      <c r="A37" s="404" t="s">
        <v>143</v>
      </c>
      <c r="B37" s="1548">
        <v>5423.565553000004</v>
      </c>
      <c r="C37" s="1549">
        <v>7025.814927999988</v>
      </c>
      <c r="D37" s="1548">
        <v>1291.5633480000013</v>
      </c>
      <c r="E37" s="1549">
        <v>1270.4219470000003</v>
      </c>
      <c r="F37" s="1548">
        <v>391.41657200000009</v>
      </c>
      <c r="G37" s="1549">
        <v>554.5081540000001</v>
      </c>
      <c r="H37" s="1548">
        <v>1828.3244120000024</v>
      </c>
      <c r="I37" s="1549">
        <v>1950.6104100000016</v>
      </c>
      <c r="J37" s="1548">
        <v>500.88871399999965</v>
      </c>
      <c r="K37" s="1549">
        <v>570.40907200000004</v>
      </c>
      <c r="L37" s="1548">
        <v>344.3751000000002</v>
      </c>
      <c r="M37" s="1549">
        <v>337.04449999999974</v>
      </c>
      <c r="N37" s="1548">
        <v>3337.2312740000025</v>
      </c>
      <c r="O37" s="1549">
        <v>3418.1290430000081</v>
      </c>
      <c r="P37" s="1548">
        <v>13277.960284000012</v>
      </c>
      <c r="Q37" s="1550">
        <v>15291.317191999999</v>
      </c>
      <c r="R37" s="310"/>
      <c r="S37" s="310"/>
      <c r="T37" s="310"/>
      <c r="U37" s="310"/>
      <c r="V37" s="310"/>
      <c r="W37" s="310"/>
      <c r="X37" s="310"/>
      <c r="Y37" s="310"/>
      <c r="Z37" s="310"/>
      <c r="AA37" s="310"/>
      <c r="AB37" s="310"/>
      <c r="AC37" s="310"/>
      <c r="AD37" s="310"/>
      <c r="AE37" s="310"/>
      <c r="AF37" s="310"/>
      <c r="AG37" s="310"/>
    </row>
    <row r="38" spans="1:33" ht="8.1" customHeight="1">
      <c r="A38" s="404" t="s">
        <v>72</v>
      </c>
      <c r="B38" s="1548">
        <v>9257.6454619999804</v>
      </c>
      <c r="C38" s="1549">
        <v>10272.349701999954</v>
      </c>
      <c r="D38" s="1548">
        <v>260.79470599999956</v>
      </c>
      <c r="E38" s="1549">
        <v>310.09578499999935</v>
      </c>
      <c r="F38" s="1548">
        <v>397.55867999999987</v>
      </c>
      <c r="G38" s="1549">
        <v>418.0812439999998</v>
      </c>
      <c r="H38" s="1548">
        <v>4452.5646460000098</v>
      </c>
      <c r="I38" s="1549">
        <v>4349.9617370000069</v>
      </c>
      <c r="J38" s="1548">
        <v>326.00898200000074</v>
      </c>
      <c r="K38" s="1549">
        <v>290.61677800000086</v>
      </c>
      <c r="L38" s="1548">
        <v>116.20980000000003</v>
      </c>
      <c r="M38" s="1549">
        <v>97.85560000000001</v>
      </c>
      <c r="N38" s="1548">
        <v>702.92139000000032</v>
      </c>
      <c r="O38" s="1549">
        <v>663.28942200000063</v>
      </c>
      <c r="P38" s="1548">
        <v>15672.588064999989</v>
      </c>
      <c r="Q38" s="1550">
        <v>16556.370584999961</v>
      </c>
      <c r="R38" s="310"/>
      <c r="S38" s="310"/>
      <c r="T38" s="310"/>
      <c r="U38" s="310"/>
      <c r="V38" s="310"/>
      <c r="W38" s="310"/>
      <c r="X38" s="310"/>
      <c r="Y38" s="310"/>
      <c r="Z38" s="310"/>
      <c r="AA38" s="310"/>
      <c r="AB38" s="310"/>
      <c r="AC38" s="310"/>
      <c r="AD38" s="310"/>
      <c r="AE38" s="310"/>
      <c r="AF38" s="310"/>
      <c r="AG38" s="310"/>
    </row>
    <row r="39" spans="1:33" ht="8.1" customHeight="1">
      <c r="A39" s="404" t="s">
        <v>142</v>
      </c>
      <c r="B39" s="1548">
        <v>17059.068090519024</v>
      </c>
      <c r="C39" s="1549">
        <v>18069.776478837237</v>
      </c>
      <c r="D39" s="1548">
        <v>1301.7661772220017</v>
      </c>
      <c r="E39" s="1549">
        <v>1256.9874718444009</v>
      </c>
      <c r="F39" s="1548">
        <v>3169.4317827164004</v>
      </c>
      <c r="G39" s="1549">
        <v>3160.5222101756999</v>
      </c>
      <c r="H39" s="1548">
        <v>8653.5448901959917</v>
      </c>
      <c r="I39" s="1549">
        <v>8322.9275427135944</v>
      </c>
      <c r="J39" s="1548">
        <v>929.3677319999988</v>
      </c>
      <c r="K39" s="1549">
        <v>855.09989399999915</v>
      </c>
      <c r="L39" s="1548">
        <v>2237.1793000000002</v>
      </c>
      <c r="M39" s="1549">
        <v>2030.0238999999999</v>
      </c>
      <c r="N39" s="1548">
        <v>6750.4253735069024</v>
      </c>
      <c r="O39" s="1549">
        <v>7226.9736183184068</v>
      </c>
      <c r="P39" s="1548">
        <v>40104.994258160317</v>
      </c>
      <c r="Q39" s="1550">
        <v>40935.06993688934</v>
      </c>
      <c r="R39" s="310"/>
      <c r="S39" s="310"/>
      <c r="T39" s="310"/>
      <c r="U39" s="310"/>
      <c r="V39" s="310"/>
      <c r="W39" s="310"/>
      <c r="X39" s="310"/>
      <c r="Y39" s="310"/>
      <c r="Z39" s="310"/>
      <c r="AA39" s="310"/>
      <c r="AB39" s="310"/>
      <c r="AC39" s="310"/>
      <c r="AD39" s="310"/>
      <c r="AE39" s="310"/>
      <c r="AF39" s="310"/>
      <c r="AG39" s="310"/>
    </row>
    <row r="40" spans="1:33" ht="8.1" customHeight="1">
      <c r="A40" s="1551" t="s">
        <v>141</v>
      </c>
      <c r="B40" s="1548">
        <v>481.82299999999998</v>
      </c>
      <c r="C40" s="1549">
        <v>430.19590000000005</v>
      </c>
      <c r="D40" s="1548">
        <v>6.485112</v>
      </c>
      <c r="E40" s="1549">
        <v>6.8751119999999997</v>
      </c>
      <c r="F40" s="1548">
        <v>43.106500000000004</v>
      </c>
      <c r="G40" s="1549">
        <v>41.146400000000007</v>
      </c>
      <c r="H40" s="1548">
        <v>241.70439999999996</v>
      </c>
      <c r="I40" s="1549">
        <v>251.8913</v>
      </c>
      <c r="J40" s="1548">
        <v>24.307199999999995</v>
      </c>
      <c r="K40" s="1549">
        <v>23.983000000000001</v>
      </c>
      <c r="L40" s="1548">
        <v>52.405499999999996</v>
      </c>
      <c r="M40" s="1549">
        <v>42.010800000000003</v>
      </c>
      <c r="N40" s="1548">
        <v>64.632800000000003</v>
      </c>
      <c r="O40" s="1549">
        <v>62.224800000000002</v>
      </c>
      <c r="P40" s="1548">
        <v>914.46451200000001</v>
      </c>
      <c r="Q40" s="1550">
        <v>858.32731200000012</v>
      </c>
      <c r="R40" s="310"/>
      <c r="S40" s="310"/>
      <c r="T40" s="310"/>
      <c r="U40" s="310"/>
      <c r="V40" s="310"/>
      <c r="W40" s="310"/>
      <c r="X40" s="310"/>
      <c r="Y40" s="310"/>
      <c r="Z40" s="310"/>
      <c r="AA40" s="310"/>
      <c r="AB40" s="310"/>
      <c r="AC40" s="310"/>
      <c r="AD40" s="310"/>
      <c r="AE40" s="310"/>
      <c r="AF40" s="310"/>
      <c r="AG40" s="310"/>
    </row>
    <row r="41" spans="1:33" ht="8.1" customHeight="1">
      <c r="A41" s="1551" t="s">
        <v>140</v>
      </c>
      <c r="B41" s="1548">
        <v>6747.9362339682739</v>
      </c>
      <c r="C41" s="1549">
        <v>6747.9629074534387</v>
      </c>
      <c r="D41" s="1548">
        <v>45.555624553009338</v>
      </c>
      <c r="E41" s="1549">
        <v>19.293405507108808</v>
      </c>
      <c r="F41" s="1548">
        <v>2278.173172464808</v>
      </c>
      <c r="G41" s="1549">
        <v>1848.77994304361</v>
      </c>
      <c r="H41" s="1548">
        <v>5884.575527461122</v>
      </c>
      <c r="I41" s="1549">
        <v>5564.3472283074207</v>
      </c>
      <c r="J41" s="1548">
        <v>375.1424125759998</v>
      </c>
      <c r="K41" s="1549">
        <v>329.63727271999943</v>
      </c>
      <c r="L41" s="1548">
        <v>1561.5448738</v>
      </c>
      <c r="M41" s="1549">
        <v>1377.5402075999998</v>
      </c>
      <c r="N41" s="1548">
        <v>5405.2567389774658</v>
      </c>
      <c r="O41" s="1549">
        <v>5177.1398847270011</v>
      </c>
      <c r="P41" s="1548">
        <v>22298.672577560676</v>
      </c>
      <c r="Q41" s="1550">
        <v>21066.560873938579</v>
      </c>
      <c r="R41" s="310"/>
      <c r="S41" s="310"/>
      <c r="T41" s="310"/>
      <c r="U41" s="310"/>
      <c r="V41" s="310"/>
      <c r="W41" s="310"/>
      <c r="X41" s="310"/>
      <c r="Y41" s="310"/>
      <c r="Z41" s="310"/>
      <c r="AA41" s="310"/>
      <c r="AB41" s="310"/>
      <c r="AC41" s="310"/>
      <c r="AD41" s="310"/>
      <c r="AE41" s="310"/>
      <c r="AF41" s="310"/>
      <c r="AG41" s="310"/>
    </row>
    <row r="42" spans="1:33" ht="8.1" customHeight="1">
      <c r="A42" s="1551" t="s">
        <v>139</v>
      </c>
      <c r="B42" s="1548">
        <v>682.67580781038043</v>
      </c>
      <c r="C42" s="1549">
        <v>868.10435846707026</v>
      </c>
      <c r="D42" s="1548">
        <v>31.925010824440033</v>
      </c>
      <c r="E42" s="1549">
        <v>29.33838983719922</v>
      </c>
      <c r="F42" s="1548">
        <v>102.33183865432801</v>
      </c>
      <c r="G42" s="1549">
        <v>98.587745483513999</v>
      </c>
      <c r="H42" s="1548">
        <v>303.55705760391987</v>
      </c>
      <c r="I42" s="1549">
        <v>296.3633563542719</v>
      </c>
      <c r="J42" s="1548">
        <v>26.237851423999977</v>
      </c>
      <c r="K42" s="1549">
        <v>20.20665727999998</v>
      </c>
      <c r="L42" s="1548">
        <v>62.623926200000007</v>
      </c>
      <c r="M42" s="1549">
        <v>54.949892399999996</v>
      </c>
      <c r="N42" s="1548">
        <v>151.70108747013802</v>
      </c>
      <c r="O42" s="1549">
        <v>161.03453236636815</v>
      </c>
      <c r="P42" s="1548">
        <v>1361.1754982272064</v>
      </c>
      <c r="Q42" s="1550">
        <v>1528.8837286084236</v>
      </c>
      <c r="R42" s="310"/>
      <c r="S42" s="310"/>
      <c r="T42" s="310"/>
      <c r="U42" s="310"/>
      <c r="V42" s="310"/>
      <c r="W42" s="310"/>
      <c r="X42" s="310"/>
      <c r="Y42" s="310"/>
      <c r="Z42" s="310"/>
      <c r="AA42" s="310"/>
      <c r="AB42" s="310"/>
      <c r="AC42" s="310"/>
      <c r="AD42" s="310"/>
      <c r="AE42" s="310"/>
      <c r="AF42" s="310"/>
      <c r="AG42" s="310"/>
    </row>
    <row r="43" spans="1:33" ht="8.1" customHeight="1">
      <c r="A43" s="1551" t="s">
        <v>138</v>
      </c>
      <c r="B43" s="1548">
        <v>1218.683673058212</v>
      </c>
      <c r="C43" s="1549">
        <v>1371.1807161476306</v>
      </c>
      <c r="D43" s="1548">
        <v>0</v>
      </c>
      <c r="E43" s="1549">
        <v>0</v>
      </c>
      <c r="F43" s="1548">
        <v>23.450249999999997</v>
      </c>
      <c r="G43" s="1549">
        <v>16.150500000000001</v>
      </c>
      <c r="H43" s="1548">
        <v>1530.9736551309511</v>
      </c>
      <c r="I43" s="1549">
        <v>1513.580408051901</v>
      </c>
      <c r="J43" s="1548">
        <v>0</v>
      </c>
      <c r="K43" s="1549">
        <v>0</v>
      </c>
      <c r="L43" s="1548">
        <v>116.03</v>
      </c>
      <c r="M43" s="1549">
        <v>88.489750000000001</v>
      </c>
      <c r="N43" s="1548">
        <v>282.75139048960921</v>
      </c>
      <c r="O43" s="1549">
        <v>179.3994016355885</v>
      </c>
      <c r="P43" s="1548">
        <v>3171.8889686787725</v>
      </c>
      <c r="Q43" s="1550">
        <v>3168.80077583512</v>
      </c>
      <c r="R43" s="310"/>
      <c r="S43" s="310"/>
      <c r="T43" s="310"/>
      <c r="U43" s="310"/>
      <c r="V43" s="310"/>
      <c r="W43" s="310"/>
      <c r="X43" s="310"/>
      <c r="Y43" s="310"/>
      <c r="Z43" s="310"/>
      <c r="AA43" s="310"/>
      <c r="AB43" s="310"/>
      <c r="AC43" s="310"/>
      <c r="AD43" s="310"/>
      <c r="AE43" s="310"/>
      <c r="AF43" s="310"/>
      <c r="AG43" s="310"/>
    </row>
    <row r="44" spans="1:33" ht="8.1" customHeight="1">
      <c r="A44" s="1551" t="s">
        <v>137</v>
      </c>
      <c r="B44" s="1548">
        <v>1902.9847500000001</v>
      </c>
      <c r="C44" s="1549">
        <v>2626.8780000000002</v>
      </c>
      <c r="D44" s="1548">
        <v>4</v>
      </c>
      <c r="E44" s="1549">
        <v>4</v>
      </c>
      <c r="F44" s="1548">
        <v>209.98275000000001</v>
      </c>
      <c r="G44" s="1549">
        <v>659.51250000000005</v>
      </c>
      <c r="H44" s="1548">
        <v>677.64374999999995</v>
      </c>
      <c r="I44" s="1549">
        <v>679.49074999999993</v>
      </c>
      <c r="J44" s="1548">
        <v>39.260000000000005</v>
      </c>
      <c r="K44" s="1549">
        <v>23.575000000000003</v>
      </c>
      <c r="L44" s="1548">
        <v>444.57500000000005</v>
      </c>
      <c r="M44" s="1549">
        <v>467.03325000000001</v>
      </c>
      <c r="N44" s="1548">
        <v>445.74725000000001</v>
      </c>
      <c r="O44" s="1549">
        <v>1169.7027499999999</v>
      </c>
      <c r="P44" s="1548">
        <v>3724.1934999999999</v>
      </c>
      <c r="Q44" s="1550">
        <v>5630.1922500000001</v>
      </c>
      <c r="R44" s="310"/>
      <c r="S44" s="310"/>
      <c r="T44" s="310"/>
      <c r="U44" s="310"/>
      <c r="V44" s="310"/>
      <c r="W44" s="310"/>
      <c r="X44" s="310"/>
      <c r="Y44" s="310"/>
      <c r="Z44" s="310"/>
      <c r="AA44" s="310"/>
      <c r="AB44" s="310"/>
      <c r="AC44" s="310"/>
      <c r="AD44" s="310"/>
      <c r="AE44" s="310"/>
      <c r="AF44" s="310"/>
      <c r="AG44" s="310"/>
    </row>
    <row r="45" spans="1:33" ht="8.1" customHeight="1">
      <c r="A45" s="1551" t="s">
        <v>136</v>
      </c>
      <c r="B45" s="1548">
        <v>6024.9646256821552</v>
      </c>
      <c r="C45" s="1549">
        <v>6025.4545967690992</v>
      </c>
      <c r="D45" s="1548">
        <v>1213.8004298445521</v>
      </c>
      <c r="E45" s="1549">
        <v>1197.4805645000929</v>
      </c>
      <c r="F45" s="1548">
        <v>512.38727159726454</v>
      </c>
      <c r="G45" s="1549">
        <v>496.34512164857574</v>
      </c>
      <c r="H45" s="1548">
        <v>15.0905</v>
      </c>
      <c r="I45" s="1549">
        <v>17.2545</v>
      </c>
      <c r="J45" s="1548">
        <v>464.42026799999923</v>
      </c>
      <c r="K45" s="1549">
        <v>457.69796399999979</v>
      </c>
      <c r="L45" s="1548" t="s">
        <v>132</v>
      </c>
      <c r="M45" s="1549" t="s">
        <v>132</v>
      </c>
      <c r="N45" s="1548">
        <v>400.33610656968852</v>
      </c>
      <c r="O45" s="1549">
        <v>477.47224958944923</v>
      </c>
      <c r="P45" s="1548">
        <v>8634.5992016936598</v>
      </c>
      <c r="Q45" s="1550">
        <v>8682.3049965072169</v>
      </c>
      <c r="R45" s="310"/>
      <c r="S45" s="310"/>
      <c r="T45" s="310"/>
      <c r="U45" s="310"/>
      <c r="V45" s="310"/>
      <c r="W45" s="310"/>
      <c r="X45" s="310"/>
      <c r="Y45" s="310"/>
      <c r="Z45" s="310"/>
      <c r="AA45" s="310"/>
      <c r="AB45" s="310"/>
      <c r="AC45" s="310"/>
      <c r="AD45" s="310"/>
      <c r="AE45" s="310"/>
      <c r="AF45" s="310"/>
      <c r="AG45" s="310"/>
    </row>
    <row r="46" spans="1:33" ht="8.1" customHeight="1">
      <c r="A46" s="1552" t="s">
        <v>133</v>
      </c>
      <c r="B46" s="1548">
        <v>72.486444692766497</v>
      </c>
      <c r="C46" s="1549">
        <v>72.208695509246795</v>
      </c>
      <c r="D46" s="1548">
        <v>14.603252166982081</v>
      </c>
      <c r="E46" s="1549">
        <v>14.350537054348289</v>
      </c>
      <c r="F46" s="1548">
        <v>6.1645393676825888</v>
      </c>
      <c r="G46" s="1549">
        <v>5.9481709107624869</v>
      </c>
      <c r="H46" s="1548">
        <v>0.18155404414716289</v>
      </c>
      <c r="I46" s="1549">
        <v>0.20677691892863562</v>
      </c>
      <c r="J46" s="1548">
        <v>5.5874475888346362</v>
      </c>
      <c r="K46" s="1549">
        <v>5.4850256336509053</v>
      </c>
      <c r="L46" s="1548" t="s">
        <v>132</v>
      </c>
      <c r="M46" s="1549" t="s">
        <v>132</v>
      </c>
      <c r="N46" s="1548">
        <v>4.8164500292141774</v>
      </c>
      <c r="O46" s="1549">
        <v>5.7219995157223229</v>
      </c>
      <c r="P46" s="1548">
        <v>103.88299954655898</v>
      </c>
      <c r="Q46" s="1550">
        <v>104.04823532275411</v>
      </c>
      <c r="R46" s="310"/>
      <c r="S46" s="310"/>
      <c r="T46" s="310"/>
      <c r="U46" s="310"/>
      <c r="V46" s="310"/>
      <c r="W46" s="310"/>
      <c r="X46" s="310"/>
      <c r="Y46" s="310"/>
      <c r="Z46" s="310"/>
      <c r="AA46" s="310"/>
      <c r="AB46" s="310"/>
      <c r="AC46" s="310"/>
      <c r="AD46" s="310"/>
      <c r="AE46" s="310"/>
      <c r="AF46" s="310"/>
      <c r="AG46" s="310"/>
    </row>
    <row r="47" spans="1:33" ht="8.1" customHeight="1">
      <c r="A47" s="1551" t="s">
        <v>135</v>
      </c>
      <c r="B47" s="1556">
        <v>80.574146573657274</v>
      </c>
      <c r="C47" s="1557">
        <v>78.727776305932963</v>
      </c>
      <c r="D47" s="1556">
        <v>79.617215851691284</v>
      </c>
      <c r="E47" s="1557">
        <v>79.838576989219675</v>
      </c>
      <c r="F47" s="1556">
        <v>88.613000408658493</v>
      </c>
      <c r="G47" s="1557">
        <v>88.373970208870773</v>
      </c>
      <c r="H47" s="1556">
        <v>65.400000000000006</v>
      </c>
      <c r="I47" s="1557">
        <v>65.400000000000006</v>
      </c>
      <c r="J47" s="1556">
        <v>66.5</v>
      </c>
      <c r="K47" s="1557">
        <v>66.5</v>
      </c>
      <c r="L47" s="1548" t="s">
        <v>132</v>
      </c>
      <c r="M47" s="1549" t="s">
        <v>132</v>
      </c>
      <c r="N47" s="1556">
        <v>79</v>
      </c>
      <c r="O47" s="1557">
        <v>79</v>
      </c>
      <c r="P47" s="1556">
        <v>80.05992750508608</v>
      </c>
      <c r="Q47" s="1558">
        <v>78.777863916383723</v>
      </c>
      <c r="R47" s="310"/>
      <c r="S47" s="310"/>
      <c r="T47" s="310"/>
      <c r="U47" s="310"/>
      <c r="V47" s="310"/>
      <c r="W47" s="310"/>
      <c r="X47" s="310"/>
      <c r="Y47" s="310"/>
      <c r="Z47" s="310"/>
      <c r="AA47" s="310"/>
      <c r="AB47" s="310"/>
      <c r="AC47" s="310"/>
      <c r="AD47" s="310"/>
      <c r="AE47" s="310"/>
      <c r="AF47" s="310"/>
      <c r="AG47" s="310"/>
    </row>
    <row r="48" spans="1:33" ht="8.1" customHeight="1">
      <c r="A48" s="1551" t="s">
        <v>134</v>
      </c>
      <c r="B48" s="1548">
        <v>4854.5638285081404</v>
      </c>
      <c r="C48" s="1549">
        <v>4743.7064163599316</v>
      </c>
      <c r="D48" s="1548">
        <v>966.39410823809374</v>
      </c>
      <c r="E48" s="1549">
        <v>956.05144241934909</v>
      </c>
      <c r="F48" s="1548">
        <v>454.04173507439816</v>
      </c>
      <c r="G48" s="1549">
        <v>438.63988993889575</v>
      </c>
      <c r="H48" s="1548">
        <v>9.8691870000000019</v>
      </c>
      <c r="I48" s="1549">
        <v>11.284443000000001</v>
      </c>
      <c r="J48" s="1548">
        <v>308.83947821999948</v>
      </c>
      <c r="K48" s="1549">
        <v>304.36914605999988</v>
      </c>
      <c r="L48" s="1548" t="s">
        <v>132</v>
      </c>
      <c r="M48" s="1549" t="s">
        <v>132</v>
      </c>
      <c r="N48" s="1548">
        <v>316.26552419005395</v>
      </c>
      <c r="O48" s="1549">
        <v>377.20307717566487</v>
      </c>
      <c r="P48" s="1548">
        <v>6912.8538612306857</v>
      </c>
      <c r="Q48" s="1550">
        <v>6839.7344149538412</v>
      </c>
      <c r="R48" s="310"/>
      <c r="S48" s="310"/>
      <c r="T48" s="310"/>
      <c r="U48" s="310"/>
      <c r="V48" s="310"/>
      <c r="W48" s="310"/>
      <c r="X48" s="310"/>
      <c r="Y48" s="310"/>
      <c r="Z48" s="310"/>
      <c r="AA48" s="310"/>
      <c r="AB48" s="310"/>
      <c r="AC48" s="310"/>
      <c r="AD48" s="310"/>
      <c r="AE48" s="310"/>
      <c r="AF48" s="310"/>
      <c r="AG48" s="310"/>
    </row>
    <row r="49" spans="1:33" ht="8.1" customHeight="1">
      <c r="A49" s="1552" t="s">
        <v>133</v>
      </c>
      <c r="B49" s="1548">
        <v>58.405334192782675</v>
      </c>
      <c r="C49" s="1549">
        <v>56.848300273952084</v>
      </c>
      <c r="D49" s="1548">
        <v>11.626702799152909</v>
      </c>
      <c r="E49" s="1549">
        <v>11.457264574502355</v>
      </c>
      <c r="F49" s="1548">
        <v>5.4625832950764863</v>
      </c>
      <c r="G49" s="1549">
        <v>5.2566347886499587</v>
      </c>
      <c r="H49" s="1548">
        <v>0.11873634487224455</v>
      </c>
      <c r="I49" s="1549">
        <v>0.13523210497932772</v>
      </c>
      <c r="J49" s="1548">
        <v>3.715652646575033</v>
      </c>
      <c r="K49" s="1549">
        <v>3.6475420463778523</v>
      </c>
      <c r="L49" s="1548" t="s">
        <v>132</v>
      </c>
      <c r="M49" s="1549" t="s">
        <v>132</v>
      </c>
      <c r="N49" s="1548">
        <v>3.8049955230791999</v>
      </c>
      <c r="O49" s="1549">
        <v>4.5203796174206348</v>
      </c>
      <c r="P49" s="1548">
        <v>83.168654127084011</v>
      </c>
      <c r="Q49" s="1550">
        <v>81.966977229957948</v>
      </c>
      <c r="R49" s="310"/>
      <c r="S49" s="310"/>
      <c r="T49" s="310"/>
      <c r="U49" s="310"/>
      <c r="V49" s="310"/>
      <c r="W49" s="310"/>
      <c r="X49" s="310"/>
      <c r="Y49" s="310"/>
      <c r="Z49" s="310"/>
      <c r="AA49" s="310"/>
      <c r="AB49" s="310"/>
      <c r="AC49" s="310"/>
      <c r="AD49" s="310"/>
      <c r="AE49" s="310"/>
      <c r="AF49" s="310"/>
      <c r="AG49" s="310"/>
    </row>
    <row r="50" spans="1:33" ht="8.1" customHeight="1">
      <c r="A50" s="850" t="s">
        <v>131</v>
      </c>
      <c r="B50" s="1559">
        <v>131.12615461352217</v>
      </c>
      <c r="C50" s="1560">
        <v>117.86476730879014</v>
      </c>
      <c r="D50" s="1559">
        <v>16.777206523069335</v>
      </c>
      <c r="E50" s="1560">
        <v>18.93415848057564</v>
      </c>
      <c r="F50" s="1559">
        <v>98.828440387362562</v>
      </c>
      <c r="G50" s="1560">
        <v>98.85075288954603</v>
      </c>
      <c r="H50" s="1559">
        <v>129.50877521531149</v>
      </c>
      <c r="I50" s="1560">
        <v>132.1638322999699</v>
      </c>
      <c r="J50" s="1559">
        <v>84.48754706710659</v>
      </c>
      <c r="K50" s="1560">
        <v>55.139756572113484</v>
      </c>
      <c r="L50" s="1559">
        <v>86.255938448920915</v>
      </c>
      <c r="M50" s="1560">
        <v>90.264947126977177</v>
      </c>
      <c r="N50" s="1559">
        <v>56.846787982583656</v>
      </c>
      <c r="O50" s="1560">
        <v>62.251507167488683</v>
      </c>
      <c r="P50" s="1559">
        <v>108.41916525434394</v>
      </c>
      <c r="Q50" s="1561">
        <v>103.73818846644176</v>
      </c>
      <c r="R50" s="310"/>
      <c r="S50" s="310"/>
      <c r="T50" s="310"/>
      <c r="U50" s="310"/>
      <c r="V50" s="310"/>
      <c r="W50" s="310"/>
      <c r="X50" s="310"/>
      <c r="Y50" s="310"/>
      <c r="Z50" s="310"/>
      <c r="AA50" s="310"/>
      <c r="AB50" s="310"/>
      <c r="AC50" s="310"/>
      <c r="AD50" s="310"/>
      <c r="AE50" s="310"/>
      <c r="AF50" s="310"/>
      <c r="AG50" s="310"/>
    </row>
    <row r="51" spans="1:33" ht="14.1" customHeight="1">
      <c r="A51" s="2116" t="s">
        <v>1921</v>
      </c>
      <c r="B51" s="1548"/>
      <c r="C51" s="1548"/>
      <c r="D51" s="1548"/>
      <c r="E51" s="1548"/>
      <c r="F51" s="1548"/>
      <c r="G51" s="1548"/>
      <c r="H51" s="1548"/>
      <c r="I51" s="1548"/>
      <c r="J51" s="1548"/>
      <c r="K51" s="1548"/>
      <c r="L51" s="1548"/>
      <c r="M51" s="1548"/>
      <c r="N51" s="1548"/>
      <c r="O51" s="1548"/>
      <c r="P51" s="1548"/>
      <c r="Q51" s="1548"/>
      <c r="R51" s="310"/>
      <c r="S51" s="310"/>
      <c r="T51" s="310"/>
      <c r="U51" s="310"/>
      <c r="V51" s="310"/>
      <c r="W51" s="310"/>
      <c r="X51" s="310"/>
      <c r="Y51" s="310"/>
      <c r="Z51" s="310"/>
      <c r="AA51" s="310"/>
      <c r="AB51" s="310"/>
      <c r="AC51" s="310"/>
      <c r="AD51" s="310"/>
      <c r="AE51" s="310"/>
      <c r="AF51" s="310"/>
      <c r="AG51" s="310"/>
    </row>
    <row r="52" spans="1:33" ht="14.1" customHeight="1">
      <c r="A52" s="2116" t="s">
        <v>130</v>
      </c>
      <c r="R52" s="310"/>
      <c r="S52" s="310"/>
      <c r="T52" s="310"/>
      <c r="U52" s="310"/>
      <c r="V52" s="310"/>
      <c r="W52" s="310"/>
      <c r="X52" s="310"/>
      <c r="Y52" s="310"/>
      <c r="Z52" s="310"/>
      <c r="AA52" s="310"/>
      <c r="AB52" s="310"/>
      <c r="AC52" s="310"/>
      <c r="AD52" s="310"/>
      <c r="AE52" s="310"/>
      <c r="AF52" s="310"/>
      <c r="AG52" s="310"/>
    </row>
    <row r="53" spans="1:33" ht="14.1" customHeight="1">
      <c r="A53" s="2117" t="s">
        <v>2304</v>
      </c>
      <c r="R53" s="310"/>
      <c r="S53" s="310"/>
      <c r="T53" s="310"/>
      <c r="U53" s="310"/>
      <c r="V53" s="310"/>
      <c r="W53" s="310"/>
      <c r="X53" s="310"/>
      <c r="Y53" s="310"/>
      <c r="Z53" s="310"/>
      <c r="AA53" s="310"/>
      <c r="AB53" s="310"/>
      <c r="AC53" s="310"/>
      <c r="AD53" s="310"/>
      <c r="AE53" s="310"/>
      <c r="AF53" s="310"/>
      <c r="AG53" s="310"/>
    </row>
    <row r="54" spans="1:33" ht="14.1" customHeight="1">
      <c r="A54" s="141" t="s">
        <v>1363</v>
      </c>
      <c r="R54" s="310"/>
      <c r="S54" s="310"/>
      <c r="T54" s="310"/>
      <c r="U54" s="310"/>
      <c r="V54" s="310"/>
      <c r="W54" s="310"/>
      <c r="X54" s="310"/>
      <c r="Y54" s="310"/>
      <c r="Z54" s="310"/>
      <c r="AA54" s="310"/>
      <c r="AB54" s="310"/>
      <c r="AC54" s="310"/>
      <c r="AD54" s="310"/>
      <c r="AE54" s="310"/>
      <c r="AF54" s="310"/>
      <c r="AG54" s="310"/>
    </row>
    <row r="55" spans="1:33">
      <c r="R55" s="310"/>
      <c r="S55" s="310"/>
      <c r="T55" s="310"/>
      <c r="U55" s="310"/>
      <c r="V55" s="310"/>
      <c r="W55" s="310"/>
      <c r="X55" s="310"/>
      <c r="Y55" s="310"/>
      <c r="Z55" s="310"/>
      <c r="AA55" s="310"/>
      <c r="AB55" s="310"/>
      <c r="AC55" s="310"/>
      <c r="AD55" s="310"/>
      <c r="AE55" s="310"/>
      <c r="AF55" s="310"/>
      <c r="AG55" s="310"/>
    </row>
    <row r="56" spans="1:33">
      <c r="R56" s="310"/>
      <c r="S56" s="310"/>
      <c r="T56" s="310"/>
      <c r="U56" s="310"/>
      <c r="V56" s="310"/>
      <c r="W56" s="310"/>
      <c r="X56" s="310"/>
      <c r="Y56" s="310"/>
      <c r="Z56" s="310"/>
      <c r="AA56" s="310"/>
      <c r="AB56" s="310"/>
      <c r="AC56" s="310"/>
      <c r="AD56" s="310"/>
      <c r="AE56" s="310"/>
      <c r="AF56" s="310"/>
      <c r="AG56" s="310"/>
    </row>
    <row r="57" spans="1:33">
      <c r="R57" s="310"/>
      <c r="S57" s="310"/>
      <c r="T57" s="310"/>
      <c r="U57" s="310"/>
      <c r="V57" s="310"/>
      <c r="W57" s="310"/>
      <c r="X57" s="310"/>
      <c r="Y57" s="310"/>
      <c r="Z57" s="310"/>
      <c r="AA57" s="310"/>
      <c r="AB57" s="310"/>
      <c r="AC57" s="310"/>
      <c r="AD57" s="310"/>
      <c r="AE57" s="310"/>
      <c r="AF57" s="310"/>
      <c r="AG57" s="310"/>
    </row>
    <row r="58" spans="1:33">
      <c r="R58" s="310"/>
      <c r="S58" s="310"/>
      <c r="T58" s="310"/>
      <c r="U58" s="310"/>
      <c r="V58" s="310"/>
      <c r="W58" s="310"/>
      <c r="X58" s="310"/>
      <c r="Y58" s="310"/>
      <c r="Z58" s="310"/>
      <c r="AA58" s="310"/>
      <c r="AB58" s="310"/>
      <c r="AC58" s="310"/>
      <c r="AD58" s="310"/>
      <c r="AE58" s="310"/>
      <c r="AF58" s="310"/>
      <c r="AG58" s="310"/>
    </row>
    <row r="59" spans="1:33">
      <c r="R59" s="310"/>
      <c r="S59" s="310"/>
      <c r="T59" s="310"/>
      <c r="U59" s="310"/>
      <c r="V59" s="310"/>
      <c r="W59" s="310"/>
      <c r="X59" s="310"/>
      <c r="Y59" s="310"/>
      <c r="Z59" s="310"/>
      <c r="AA59" s="310"/>
      <c r="AB59" s="310"/>
      <c r="AC59" s="310"/>
      <c r="AD59" s="310"/>
      <c r="AE59" s="310"/>
      <c r="AF59" s="310"/>
      <c r="AG59" s="310"/>
    </row>
    <row r="60" spans="1:33">
      <c r="R60" s="310"/>
      <c r="S60" s="310"/>
      <c r="T60" s="310"/>
      <c r="U60" s="310"/>
      <c r="V60" s="310"/>
      <c r="W60" s="310"/>
      <c r="X60" s="310"/>
      <c r="Y60" s="310"/>
      <c r="Z60" s="310"/>
      <c r="AA60" s="310"/>
      <c r="AB60" s="310"/>
      <c r="AC60" s="310"/>
      <c r="AD60" s="310"/>
      <c r="AE60" s="310"/>
      <c r="AF60" s="310"/>
      <c r="AG60" s="310"/>
    </row>
    <row r="61" spans="1:33">
      <c r="R61" s="310"/>
      <c r="S61" s="310"/>
      <c r="T61" s="310"/>
      <c r="U61" s="310"/>
      <c r="V61" s="310"/>
      <c r="W61" s="310"/>
      <c r="X61" s="310"/>
      <c r="Y61" s="310"/>
      <c r="Z61" s="310"/>
      <c r="AA61" s="310"/>
      <c r="AB61" s="310"/>
      <c r="AC61" s="310"/>
      <c r="AD61" s="310"/>
      <c r="AE61" s="310"/>
      <c r="AF61" s="310"/>
      <c r="AG61" s="310"/>
    </row>
    <row r="62" spans="1:33">
      <c r="R62" s="310"/>
      <c r="S62" s="310"/>
      <c r="T62" s="310"/>
      <c r="U62" s="310"/>
      <c r="V62" s="310"/>
      <c r="W62" s="310"/>
      <c r="X62" s="310"/>
      <c r="Y62" s="310"/>
      <c r="Z62" s="310"/>
      <c r="AA62" s="310"/>
      <c r="AB62" s="310"/>
      <c r="AC62" s="310"/>
      <c r="AD62" s="310"/>
      <c r="AE62" s="310"/>
      <c r="AF62" s="310"/>
      <c r="AG62" s="310"/>
    </row>
    <row r="63" spans="1:33">
      <c r="R63" s="310"/>
      <c r="S63" s="310"/>
      <c r="T63" s="310"/>
      <c r="U63" s="310"/>
      <c r="V63" s="310"/>
      <c r="W63" s="310"/>
      <c r="X63" s="310"/>
      <c r="Y63" s="310"/>
      <c r="Z63" s="310"/>
      <c r="AA63" s="310"/>
      <c r="AB63" s="310"/>
      <c r="AC63" s="310"/>
      <c r="AD63" s="310"/>
      <c r="AE63" s="310"/>
      <c r="AF63" s="310"/>
      <c r="AG63" s="310"/>
    </row>
    <row r="64" spans="1:33">
      <c r="R64" s="310"/>
      <c r="S64" s="310"/>
      <c r="T64" s="310"/>
      <c r="U64" s="310"/>
      <c r="V64" s="310"/>
      <c r="W64" s="310"/>
      <c r="X64" s="310"/>
      <c r="Y64" s="310"/>
      <c r="Z64" s="310"/>
      <c r="AA64" s="310"/>
      <c r="AB64" s="310"/>
      <c r="AC64" s="310"/>
      <c r="AD64" s="310"/>
      <c r="AE64" s="310"/>
      <c r="AF64" s="310"/>
      <c r="AG64" s="310"/>
    </row>
    <row r="65" spans="18:33">
      <c r="R65" s="310"/>
      <c r="S65" s="310"/>
      <c r="T65" s="310"/>
      <c r="U65" s="310"/>
      <c r="V65" s="310"/>
      <c r="W65" s="310"/>
      <c r="X65" s="310"/>
      <c r="Y65" s="310"/>
      <c r="Z65" s="310"/>
      <c r="AA65" s="310"/>
      <c r="AB65" s="310"/>
      <c r="AC65" s="310"/>
      <c r="AD65" s="310"/>
      <c r="AE65" s="310"/>
      <c r="AF65" s="310"/>
      <c r="AG65" s="310"/>
    </row>
    <row r="66" spans="18:33">
      <c r="R66" s="310"/>
      <c r="S66" s="310"/>
      <c r="T66" s="310"/>
      <c r="U66" s="310"/>
      <c r="V66" s="310"/>
      <c r="W66" s="310"/>
      <c r="X66" s="310"/>
      <c r="Y66" s="310"/>
      <c r="Z66" s="310"/>
      <c r="AA66" s="310"/>
      <c r="AB66" s="310"/>
      <c r="AC66" s="310"/>
      <c r="AD66" s="310"/>
      <c r="AE66" s="310"/>
      <c r="AF66" s="310"/>
      <c r="AG66" s="310"/>
    </row>
    <row r="67" spans="18:33">
      <c r="R67" s="310"/>
      <c r="S67" s="310"/>
      <c r="T67" s="310"/>
      <c r="U67" s="310"/>
      <c r="V67" s="310"/>
      <c r="W67" s="310"/>
      <c r="X67" s="310"/>
      <c r="Y67" s="310"/>
      <c r="Z67" s="310"/>
      <c r="AA67" s="310"/>
      <c r="AB67" s="310"/>
      <c r="AC67" s="310"/>
      <c r="AD67" s="310"/>
      <c r="AE67" s="310"/>
      <c r="AF67" s="310"/>
      <c r="AG67" s="310"/>
    </row>
    <row r="68" spans="18:33">
      <c r="R68" s="310"/>
      <c r="S68" s="310"/>
      <c r="T68" s="310"/>
      <c r="U68" s="310"/>
      <c r="V68" s="310"/>
      <c r="W68" s="310"/>
      <c r="X68" s="310"/>
      <c r="Y68" s="310"/>
      <c r="Z68" s="310"/>
      <c r="AA68" s="310"/>
      <c r="AB68" s="310"/>
      <c r="AC68" s="310"/>
      <c r="AD68" s="310"/>
      <c r="AE68" s="310"/>
      <c r="AF68" s="310"/>
      <c r="AG68" s="310"/>
    </row>
    <row r="69" spans="18:33">
      <c r="R69" s="310"/>
      <c r="S69" s="310"/>
      <c r="T69" s="310"/>
      <c r="U69" s="310"/>
      <c r="V69" s="310"/>
      <c r="W69" s="310"/>
      <c r="X69" s="310"/>
      <c r="Y69" s="310"/>
      <c r="Z69" s="310"/>
      <c r="AA69" s="310"/>
      <c r="AB69" s="310"/>
      <c r="AC69" s="310"/>
      <c r="AD69" s="310"/>
      <c r="AE69" s="310"/>
      <c r="AF69" s="310"/>
      <c r="AG69" s="310"/>
    </row>
    <row r="70" spans="18:33">
      <c r="R70" s="310"/>
      <c r="S70" s="310"/>
      <c r="T70" s="310"/>
      <c r="U70" s="310"/>
      <c r="V70" s="310"/>
      <c r="W70" s="310"/>
      <c r="X70" s="310"/>
      <c r="Y70" s="310"/>
      <c r="Z70" s="310"/>
      <c r="AA70" s="310"/>
      <c r="AB70" s="310"/>
      <c r="AC70" s="310"/>
      <c r="AD70" s="310"/>
      <c r="AE70" s="310"/>
      <c r="AF70" s="310"/>
      <c r="AG70" s="310"/>
    </row>
    <row r="71" spans="18:33">
      <c r="R71" s="310"/>
      <c r="S71" s="310"/>
      <c r="T71" s="310"/>
      <c r="U71" s="310"/>
      <c r="V71" s="310"/>
      <c r="W71" s="310"/>
      <c r="X71" s="310"/>
      <c r="Y71" s="310"/>
      <c r="Z71" s="310"/>
      <c r="AA71" s="310"/>
      <c r="AB71" s="310"/>
      <c r="AC71" s="310"/>
      <c r="AD71" s="310"/>
      <c r="AE71" s="310"/>
      <c r="AF71" s="310"/>
      <c r="AG71" s="310"/>
    </row>
    <row r="72" spans="18:33">
      <c r="R72" s="310"/>
      <c r="S72" s="310"/>
      <c r="T72" s="310"/>
      <c r="U72" s="310"/>
      <c r="V72" s="310"/>
      <c r="W72" s="310"/>
      <c r="X72" s="310"/>
      <c r="Y72" s="310"/>
      <c r="Z72" s="310"/>
      <c r="AA72" s="310"/>
      <c r="AB72" s="310"/>
      <c r="AC72" s="310"/>
      <c r="AD72" s="310"/>
      <c r="AE72" s="310"/>
      <c r="AF72" s="310"/>
      <c r="AG72" s="310"/>
    </row>
    <row r="73" spans="18:33">
      <c r="R73" s="310"/>
      <c r="S73" s="310"/>
      <c r="T73" s="310"/>
      <c r="U73" s="310"/>
      <c r="V73" s="310"/>
      <c r="W73" s="310"/>
      <c r="X73" s="310"/>
      <c r="Y73" s="310"/>
      <c r="Z73" s="310"/>
      <c r="AA73" s="310"/>
      <c r="AB73" s="310"/>
      <c r="AC73" s="310"/>
      <c r="AD73" s="310"/>
      <c r="AE73" s="310"/>
      <c r="AF73" s="310"/>
      <c r="AG73" s="310"/>
    </row>
    <row r="74" spans="18:33">
      <c r="R74" s="310"/>
      <c r="S74" s="310"/>
      <c r="T74" s="310"/>
      <c r="U74" s="310"/>
      <c r="V74" s="310"/>
      <c r="W74" s="310"/>
      <c r="X74" s="310"/>
      <c r="Y74" s="310"/>
      <c r="Z74" s="310"/>
      <c r="AA74" s="310"/>
      <c r="AB74" s="310"/>
      <c r="AC74" s="310"/>
      <c r="AD74" s="310"/>
      <c r="AE74" s="310"/>
      <c r="AF74" s="310"/>
      <c r="AG74" s="310"/>
    </row>
    <row r="75" spans="18:33">
      <c r="R75" s="310"/>
      <c r="S75" s="310"/>
      <c r="T75" s="310"/>
      <c r="U75" s="310"/>
      <c r="V75" s="310"/>
      <c r="W75" s="310"/>
      <c r="X75" s="310"/>
      <c r="Y75" s="310"/>
      <c r="Z75" s="310"/>
      <c r="AA75" s="310"/>
      <c r="AB75" s="310"/>
      <c r="AC75" s="310"/>
      <c r="AD75" s="310"/>
      <c r="AE75" s="310"/>
      <c r="AF75" s="310"/>
      <c r="AG75" s="310"/>
    </row>
    <row r="76" spans="18:33">
      <c r="R76" s="310"/>
      <c r="S76" s="310"/>
      <c r="T76" s="310"/>
      <c r="U76" s="310"/>
      <c r="V76" s="310"/>
      <c r="W76" s="310"/>
      <c r="X76" s="310"/>
      <c r="Y76" s="310"/>
      <c r="Z76" s="310"/>
      <c r="AA76" s="310"/>
      <c r="AB76" s="310"/>
      <c r="AC76" s="310"/>
      <c r="AD76" s="310"/>
      <c r="AE76" s="310"/>
      <c r="AF76" s="310"/>
      <c r="AG76" s="310"/>
    </row>
    <row r="77" spans="18:33">
      <c r="R77" s="310"/>
      <c r="S77" s="310"/>
      <c r="T77" s="310"/>
      <c r="U77" s="310"/>
      <c r="V77" s="310"/>
      <c r="W77" s="310"/>
      <c r="X77" s="310"/>
      <c r="Y77" s="310"/>
      <c r="Z77" s="310"/>
      <c r="AA77" s="310"/>
      <c r="AB77" s="310"/>
      <c r="AC77" s="310"/>
      <c r="AD77" s="310"/>
      <c r="AE77" s="310"/>
      <c r="AF77" s="310"/>
      <c r="AG77" s="310"/>
    </row>
    <row r="78" spans="18:33">
      <c r="R78" s="310"/>
      <c r="S78" s="310"/>
      <c r="T78" s="310"/>
      <c r="U78" s="310"/>
      <c r="V78" s="310"/>
      <c r="W78" s="310"/>
      <c r="X78" s="310"/>
      <c r="Y78" s="310"/>
      <c r="Z78" s="310"/>
      <c r="AA78" s="310"/>
      <c r="AB78" s="310"/>
      <c r="AC78" s="310"/>
      <c r="AD78" s="310"/>
      <c r="AE78" s="310"/>
      <c r="AF78" s="310"/>
      <c r="AG78" s="310"/>
    </row>
    <row r="79" spans="18:33">
      <c r="R79" s="310"/>
      <c r="S79" s="310"/>
      <c r="T79" s="310"/>
      <c r="U79" s="310"/>
      <c r="V79" s="310"/>
      <c r="W79" s="310"/>
      <c r="X79" s="310"/>
      <c r="Y79" s="310"/>
      <c r="Z79" s="310"/>
      <c r="AA79" s="310"/>
      <c r="AB79" s="310"/>
      <c r="AC79" s="310"/>
      <c r="AD79" s="310"/>
      <c r="AE79" s="310"/>
      <c r="AF79" s="310"/>
      <c r="AG79" s="310"/>
    </row>
    <row r="80" spans="18:33">
      <c r="R80" s="310"/>
      <c r="S80" s="310"/>
      <c r="T80" s="310"/>
      <c r="U80" s="310"/>
      <c r="V80" s="310"/>
      <c r="W80" s="310"/>
      <c r="X80" s="310"/>
      <c r="Y80" s="310"/>
      <c r="Z80" s="310"/>
      <c r="AA80" s="310"/>
      <c r="AB80" s="310"/>
      <c r="AC80" s="310"/>
      <c r="AD80" s="310"/>
      <c r="AE80" s="310"/>
      <c r="AF80" s="310"/>
      <c r="AG80" s="310"/>
    </row>
    <row r="81" spans="18:33">
      <c r="R81" s="310"/>
      <c r="S81" s="310"/>
      <c r="T81" s="310"/>
      <c r="U81" s="310"/>
      <c r="V81" s="310"/>
      <c r="W81" s="310"/>
      <c r="X81" s="310"/>
      <c r="Y81" s="310"/>
      <c r="Z81" s="310"/>
      <c r="AA81" s="310"/>
      <c r="AB81" s="310"/>
      <c r="AC81" s="310"/>
      <c r="AD81" s="310"/>
      <c r="AE81" s="310"/>
      <c r="AF81" s="310"/>
      <c r="AG81" s="310"/>
    </row>
    <row r="82" spans="18:33">
      <c r="R82" s="310"/>
      <c r="S82" s="310"/>
      <c r="T82" s="310"/>
      <c r="U82" s="310"/>
      <c r="V82" s="310"/>
      <c r="W82" s="310"/>
      <c r="X82" s="310"/>
      <c r="Y82" s="310"/>
      <c r="Z82" s="310"/>
      <c r="AA82" s="310"/>
      <c r="AB82" s="310"/>
      <c r="AC82" s="310"/>
      <c r="AD82" s="310"/>
      <c r="AE82" s="310"/>
      <c r="AF82" s="310"/>
      <c r="AG82" s="310"/>
    </row>
    <row r="83" spans="18:33">
      <c r="R83" s="310"/>
      <c r="S83" s="310"/>
      <c r="T83" s="310"/>
      <c r="U83" s="310"/>
      <c r="V83" s="310"/>
      <c r="W83" s="310"/>
      <c r="X83" s="310"/>
      <c r="Y83" s="310"/>
      <c r="Z83" s="310"/>
      <c r="AA83" s="310"/>
      <c r="AB83" s="310"/>
      <c r="AC83" s="310"/>
      <c r="AD83" s="310"/>
      <c r="AE83" s="310"/>
      <c r="AF83" s="310"/>
      <c r="AG83" s="310"/>
    </row>
    <row r="84" spans="18:33">
      <c r="R84" s="310"/>
      <c r="S84" s="310"/>
      <c r="T84" s="310"/>
      <c r="U84" s="310"/>
      <c r="V84" s="310"/>
      <c r="W84" s="310"/>
      <c r="X84" s="310"/>
      <c r="Y84" s="310"/>
      <c r="Z84" s="310"/>
      <c r="AA84" s="310"/>
      <c r="AB84" s="310"/>
      <c r="AC84" s="310"/>
      <c r="AD84" s="310"/>
      <c r="AE84" s="310"/>
      <c r="AF84" s="310"/>
      <c r="AG84" s="310"/>
    </row>
    <row r="85" spans="18:33">
      <c r="R85" s="310"/>
      <c r="S85" s="310"/>
      <c r="T85" s="310"/>
      <c r="U85" s="310"/>
      <c r="V85" s="310"/>
      <c r="W85" s="310"/>
      <c r="X85" s="310"/>
      <c r="Y85" s="310"/>
      <c r="Z85" s="310"/>
      <c r="AA85" s="310"/>
      <c r="AB85" s="310"/>
      <c r="AC85" s="310"/>
      <c r="AD85" s="310"/>
      <c r="AE85" s="310"/>
      <c r="AF85" s="310"/>
      <c r="AG85" s="310"/>
    </row>
    <row r="86" spans="18:33">
      <c r="R86" s="310"/>
      <c r="S86" s="310"/>
      <c r="T86" s="310"/>
      <c r="U86" s="310"/>
      <c r="V86" s="310"/>
      <c r="W86" s="310"/>
      <c r="X86" s="310"/>
      <c r="Y86" s="310"/>
      <c r="Z86" s="310"/>
      <c r="AA86" s="310"/>
      <c r="AB86" s="310"/>
      <c r="AC86" s="310"/>
      <c r="AD86" s="310"/>
      <c r="AE86" s="310"/>
      <c r="AF86" s="310"/>
      <c r="AG86" s="310"/>
    </row>
    <row r="87" spans="18:33">
      <c r="R87" s="310"/>
      <c r="S87" s="310"/>
      <c r="T87" s="310"/>
      <c r="U87" s="310"/>
      <c r="V87" s="310"/>
      <c r="W87" s="310"/>
      <c r="X87" s="310"/>
      <c r="Y87" s="310"/>
      <c r="Z87" s="310"/>
      <c r="AA87" s="310"/>
      <c r="AB87" s="310"/>
      <c r="AC87" s="310"/>
      <c r="AD87" s="310"/>
      <c r="AE87" s="310"/>
      <c r="AF87" s="310"/>
      <c r="AG87" s="310"/>
    </row>
    <row r="88" spans="18:33">
      <c r="R88" s="310"/>
      <c r="S88" s="310"/>
      <c r="T88" s="310"/>
      <c r="U88" s="310"/>
      <c r="V88" s="310"/>
      <c r="W88" s="310"/>
      <c r="X88" s="310"/>
      <c r="Y88" s="310"/>
      <c r="Z88" s="310"/>
      <c r="AA88" s="310"/>
      <c r="AB88" s="310"/>
      <c r="AC88" s="310"/>
      <c r="AD88" s="310"/>
      <c r="AE88" s="310"/>
      <c r="AF88" s="310"/>
      <c r="AG88" s="310"/>
    </row>
    <row r="89" spans="18:33">
      <c r="R89" s="310"/>
      <c r="S89" s="310"/>
      <c r="T89" s="310"/>
      <c r="U89" s="310"/>
      <c r="V89" s="310"/>
      <c r="W89" s="310"/>
      <c r="X89" s="310"/>
      <c r="Y89" s="310"/>
      <c r="Z89" s="310"/>
      <c r="AA89" s="310"/>
      <c r="AB89" s="310"/>
      <c r="AC89" s="310"/>
      <c r="AD89" s="310"/>
      <c r="AE89" s="310"/>
      <c r="AF89" s="310"/>
      <c r="AG89" s="310"/>
    </row>
    <row r="90" spans="18:33">
      <c r="R90" s="310"/>
      <c r="S90" s="310"/>
      <c r="T90" s="310"/>
      <c r="U90" s="310"/>
      <c r="V90" s="310"/>
      <c r="W90" s="310"/>
      <c r="X90" s="310"/>
      <c r="Y90" s="310"/>
      <c r="Z90" s="310"/>
      <c r="AA90" s="310"/>
      <c r="AB90" s="310"/>
      <c r="AC90" s="310"/>
      <c r="AD90" s="310"/>
      <c r="AE90" s="310"/>
      <c r="AF90" s="310"/>
      <c r="AG90" s="310"/>
    </row>
    <row r="91" spans="18:33">
      <c r="R91" s="310"/>
      <c r="S91" s="310"/>
      <c r="T91" s="310"/>
      <c r="U91" s="310"/>
      <c r="V91" s="310"/>
      <c r="W91" s="310"/>
      <c r="X91" s="310"/>
      <c r="Y91" s="310"/>
      <c r="Z91" s="310"/>
      <c r="AA91" s="310"/>
      <c r="AB91" s="310"/>
      <c r="AC91" s="310"/>
      <c r="AD91" s="310"/>
      <c r="AE91" s="310"/>
      <c r="AF91" s="310"/>
      <c r="AG91" s="310"/>
    </row>
    <row r="92" spans="18:33">
      <c r="R92" s="310"/>
      <c r="S92" s="310"/>
      <c r="T92" s="310"/>
      <c r="U92" s="310"/>
      <c r="V92" s="310"/>
      <c r="W92" s="310"/>
      <c r="X92" s="310"/>
      <c r="Y92" s="310"/>
      <c r="Z92" s="310"/>
      <c r="AA92" s="310"/>
      <c r="AB92" s="310"/>
      <c r="AC92" s="310"/>
      <c r="AD92" s="310"/>
      <c r="AE92" s="310"/>
      <c r="AF92" s="310"/>
      <c r="AG92" s="310"/>
    </row>
    <row r="93" spans="18:33">
      <c r="R93" s="310"/>
      <c r="S93" s="310"/>
      <c r="T93" s="310"/>
      <c r="U93" s="310"/>
      <c r="V93" s="310"/>
      <c r="W93" s="310"/>
      <c r="X93" s="310"/>
      <c r="Y93" s="310"/>
      <c r="Z93" s="310"/>
      <c r="AA93" s="310"/>
      <c r="AB93" s="310"/>
      <c r="AC93" s="310"/>
      <c r="AD93" s="310"/>
      <c r="AE93" s="310"/>
      <c r="AF93" s="310"/>
      <c r="AG93" s="310"/>
    </row>
    <row r="94" spans="18:33">
      <c r="R94" s="310"/>
      <c r="S94" s="310"/>
      <c r="T94" s="310"/>
      <c r="U94" s="310"/>
      <c r="V94" s="310"/>
      <c r="W94" s="310"/>
      <c r="X94" s="310"/>
      <c r="Y94" s="310"/>
      <c r="Z94" s="310"/>
      <c r="AA94" s="310"/>
      <c r="AB94" s="310"/>
      <c r="AC94" s="310"/>
      <c r="AD94" s="310"/>
      <c r="AE94" s="310"/>
      <c r="AF94" s="310"/>
      <c r="AG94" s="310"/>
    </row>
    <row r="95" spans="18:33">
      <c r="R95" s="310"/>
      <c r="S95" s="310"/>
      <c r="T95" s="310"/>
      <c r="U95" s="310"/>
      <c r="V95" s="310"/>
      <c r="W95" s="310"/>
      <c r="X95" s="310"/>
      <c r="Y95" s="310"/>
      <c r="Z95" s="310"/>
      <c r="AA95" s="310"/>
      <c r="AB95" s="310"/>
      <c r="AC95" s="310"/>
      <c r="AD95" s="310"/>
      <c r="AE95" s="310"/>
      <c r="AF95" s="310"/>
      <c r="AG95" s="310"/>
    </row>
    <row r="96" spans="18:33">
      <c r="R96" s="310"/>
      <c r="S96" s="310"/>
      <c r="T96" s="310"/>
      <c r="U96" s="310"/>
      <c r="V96" s="310"/>
      <c r="W96" s="310"/>
      <c r="X96" s="310"/>
      <c r="Y96" s="310"/>
      <c r="Z96" s="310"/>
      <c r="AA96" s="310"/>
      <c r="AB96" s="310"/>
      <c r="AC96" s="310"/>
      <c r="AD96" s="310"/>
      <c r="AE96" s="310"/>
      <c r="AF96" s="310"/>
      <c r="AG96" s="310"/>
    </row>
    <row r="97" spans="18:33">
      <c r="R97" s="310"/>
      <c r="S97" s="310"/>
      <c r="T97" s="310"/>
      <c r="U97" s="310"/>
      <c r="V97" s="310"/>
      <c r="W97" s="310"/>
      <c r="X97" s="310"/>
      <c r="Y97" s="310"/>
      <c r="Z97" s="310"/>
      <c r="AA97" s="310"/>
      <c r="AB97" s="310"/>
      <c r="AC97" s="310"/>
      <c r="AD97" s="310"/>
      <c r="AE97" s="310"/>
      <c r="AF97" s="310"/>
      <c r="AG97" s="310"/>
    </row>
    <row r="98" spans="18:33">
      <c r="R98" s="310"/>
      <c r="S98" s="310"/>
      <c r="T98" s="310"/>
      <c r="U98" s="310"/>
      <c r="V98" s="310"/>
      <c r="W98" s="310"/>
      <c r="X98" s="310"/>
      <c r="Y98" s="310"/>
      <c r="Z98" s="310"/>
      <c r="AA98" s="310"/>
      <c r="AB98" s="310"/>
      <c r="AC98" s="310"/>
      <c r="AD98" s="310"/>
      <c r="AE98" s="310"/>
      <c r="AF98" s="310"/>
      <c r="AG98" s="310"/>
    </row>
    <row r="99" spans="18:33">
      <c r="R99" s="310"/>
      <c r="S99" s="310"/>
      <c r="T99" s="310"/>
      <c r="U99" s="310"/>
      <c r="V99" s="310"/>
      <c r="W99" s="310"/>
      <c r="X99" s="310"/>
      <c r="Y99" s="310"/>
      <c r="Z99" s="310"/>
      <c r="AA99" s="310"/>
      <c r="AB99" s="310"/>
      <c r="AC99" s="310"/>
      <c r="AD99" s="310"/>
      <c r="AE99" s="310"/>
      <c r="AF99" s="310"/>
      <c r="AG99" s="310"/>
    </row>
    <row r="100" spans="18:33">
      <c r="R100" s="310"/>
      <c r="S100" s="310"/>
      <c r="T100" s="310"/>
      <c r="U100" s="310"/>
      <c r="V100" s="310"/>
      <c r="W100" s="310"/>
      <c r="X100" s="310"/>
      <c r="Y100" s="310"/>
      <c r="Z100" s="310"/>
      <c r="AA100" s="310"/>
      <c r="AB100" s="310"/>
      <c r="AC100" s="310"/>
      <c r="AD100" s="310"/>
      <c r="AE100" s="310"/>
      <c r="AF100" s="310"/>
      <c r="AG100" s="310"/>
    </row>
    <row r="101" spans="18:33">
      <c r="R101" s="310"/>
      <c r="S101" s="310"/>
      <c r="T101" s="310"/>
      <c r="U101" s="310"/>
      <c r="V101" s="310"/>
      <c r="W101" s="310"/>
      <c r="X101" s="310"/>
      <c r="Y101" s="310"/>
      <c r="Z101" s="310"/>
      <c r="AA101" s="310"/>
      <c r="AB101" s="310"/>
      <c r="AC101" s="310"/>
      <c r="AD101" s="310"/>
      <c r="AE101" s="310"/>
      <c r="AF101" s="310"/>
      <c r="AG101" s="310"/>
    </row>
    <row r="102" spans="18:33">
      <c r="R102" s="310"/>
      <c r="S102" s="310"/>
      <c r="T102" s="310"/>
      <c r="U102" s="310"/>
      <c r="V102" s="310"/>
      <c r="W102" s="310"/>
      <c r="X102" s="310"/>
      <c r="Y102" s="310"/>
      <c r="Z102" s="310"/>
      <c r="AA102" s="310"/>
      <c r="AB102" s="310"/>
      <c r="AC102" s="310"/>
      <c r="AD102" s="310"/>
      <c r="AE102" s="310"/>
      <c r="AF102" s="310"/>
      <c r="AG102" s="310"/>
    </row>
    <row r="103" spans="18:33">
      <c r="R103" s="310"/>
      <c r="S103" s="310"/>
      <c r="T103" s="310"/>
      <c r="U103" s="310"/>
      <c r="V103" s="310"/>
      <c r="W103" s="310"/>
      <c r="X103" s="310"/>
      <c r="Y103" s="310"/>
      <c r="Z103" s="310"/>
      <c r="AA103" s="310"/>
      <c r="AB103" s="310"/>
      <c r="AC103" s="310"/>
      <c r="AD103" s="310"/>
      <c r="AE103" s="310"/>
      <c r="AF103" s="310"/>
      <c r="AG103" s="310"/>
    </row>
    <row r="104" spans="18:33">
      <c r="R104" s="310"/>
      <c r="S104" s="310"/>
      <c r="T104" s="310"/>
      <c r="U104" s="310"/>
      <c r="V104" s="310"/>
      <c r="W104" s="310"/>
      <c r="X104" s="310"/>
      <c r="Y104" s="310"/>
      <c r="Z104" s="310"/>
      <c r="AA104" s="310"/>
      <c r="AB104" s="310"/>
      <c r="AC104" s="310"/>
      <c r="AD104" s="310"/>
      <c r="AE104" s="310"/>
      <c r="AF104" s="310"/>
      <c r="AG104" s="310"/>
    </row>
    <row r="105" spans="18:33">
      <c r="R105" s="310"/>
      <c r="S105" s="310"/>
      <c r="T105" s="310"/>
      <c r="U105" s="310"/>
      <c r="V105" s="310"/>
      <c r="W105" s="310"/>
      <c r="X105" s="310"/>
      <c r="Y105" s="310"/>
      <c r="Z105" s="310"/>
      <c r="AA105" s="310"/>
      <c r="AB105" s="310"/>
      <c r="AC105" s="310"/>
      <c r="AD105" s="310"/>
      <c r="AE105" s="310"/>
      <c r="AF105" s="310"/>
      <c r="AG105" s="310"/>
    </row>
    <row r="106" spans="18:33">
      <c r="R106" s="310"/>
      <c r="S106" s="310"/>
      <c r="T106" s="310"/>
      <c r="U106" s="310"/>
      <c r="V106" s="310"/>
      <c r="W106" s="310"/>
      <c r="X106" s="310"/>
      <c r="Y106" s="310"/>
      <c r="Z106" s="310"/>
      <c r="AA106" s="310"/>
      <c r="AB106" s="310"/>
      <c r="AC106" s="310"/>
      <c r="AD106" s="310"/>
      <c r="AE106" s="310"/>
      <c r="AF106" s="310"/>
      <c r="AG106" s="310"/>
    </row>
    <row r="107" spans="18:33">
      <c r="R107" s="310"/>
      <c r="S107" s="310"/>
      <c r="T107" s="310"/>
      <c r="U107" s="310"/>
      <c r="V107" s="310"/>
      <c r="W107" s="310"/>
      <c r="X107" s="310"/>
      <c r="Y107" s="310"/>
      <c r="Z107" s="310"/>
      <c r="AA107" s="310"/>
      <c r="AB107" s="310"/>
      <c r="AC107" s="310"/>
      <c r="AD107" s="310"/>
      <c r="AE107" s="310"/>
      <c r="AF107" s="310"/>
      <c r="AG107" s="310"/>
    </row>
    <row r="108" spans="18:33">
      <c r="R108" s="310"/>
      <c r="S108" s="310"/>
      <c r="T108" s="310"/>
      <c r="U108" s="310"/>
      <c r="V108" s="310"/>
      <c r="W108" s="310"/>
      <c r="X108" s="310"/>
      <c r="Y108" s="310"/>
      <c r="Z108" s="310"/>
      <c r="AA108" s="310"/>
      <c r="AB108" s="310"/>
      <c r="AC108" s="310"/>
      <c r="AD108" s="310"/>
      <c r="AE108" s="310"/>
      <c r="AF108" s="310"/>
      <c r="AG108" s="310"/>
    </row>
    <row r="109" spans="18:33">
      <c r="R109" s="310"/>
      <c r="S109" s="310"/>
      <c r="T109" s="310"/>
      <c r="U109" s="310"/>
      <c r="V109" s="310"/>
      <c r="W109" s="310"/>
      <c r="X109" s="310"/>
      <c r="Y109" s="310"/>
      <c r="Z109" s="310"/>
      <c r="AA109" s="310"/>
      <c r="AB109" s="310"/>
      <c r="AC109" s="310"/>
      <c r="AD109" s="310"/>
      <c r="AE109" s="310"/>
      <c r="AF109" s="310"/>
      <c r="AG109" s="310"/>
    </row>
    <row r="110" spans="18:33">
      <c r="R110" s="310"/>
      <c r="S110" s="310"/>
      <c r="T110" s="310"/>
      <c r="U110" s="310"/>
      <c r="V110" s="310"/>
      <c r="W110" s="310"/>
      <c r="X110" s="310"/>
      <c r="Y110" s="310"/>
      <c r="Z110" s="310"/>
      <c r="AA110" s="310"/>
      <c r="AB110" s="310"/>
      <c r="AC110" s="310"/>
      <c r="AD110" s="310"/>
      <c r="AE110" s="310"/>
      <c r="AF110" s="310"/>
      <c r="AG110" s="310"/>
    </row>
    <row r="111" spans="18:33">
      <c r="R111" s="310"/>
      <c r="S111" s="310"/>
      <c r="T111" s="310"/>
      <c r="U111" s="310"/>
      <c r="V111" s="310"/>
      <c r="W111" s="310"/>
      <c r="X111" s="310"/>
      <c r="Y111" s="310"/>
      <c r="Z111" s="310"/>
      <c r="AA111" s="310"/>
      <c r="AB111" s="310"/>
      <c r="AC111" s="310"/>
      <c r="AD111" s="310"/>
      <c r="AE111" s="310"/>
      <c r="AF111" s="310"/>
      <c r="AG111" s="310"/>
    </row>
    <row r="112" spans="18:33">
      <c r="R112" s="310"/>
      <c r="S112" s="310"/>
      <c r="T112" s="310"/>
      <c r="U112" s="310"/>
      <c r="V112" s="310"/>
      <c r="W112" s="310"/>
      <c r="X112" s="310"/>
      <c r="Y112" s="310"/>
      <c r="Z112" s="310"/>
      <c r="AA112" s="310"/>
      <c r="AB112" s="310"/>
      <c r="AC112" s="310"/>
      <c r="AD112" s="310"/>
      <c r="AE112" s="310"/>
      <c r="AF112" s="310"/>
      <c r="AG112" s="310"/>
    </row>
    <row r="113" spans="18:33">
      <c r="R113" s="310"/>
      <c r="S113" s="310"/>
      <c r="T113" s="310"/>
      <c r="U113" s="310"/>
      <c r="V113" s="310"/>
      <c r="W113" s="310"/>
      <c r="X113" s="310"/>
      <c r="Y113" s="310"/>
      <c r="Z113" s="310"/>
      <c r="AA113" s="310"/>
      <c r="AB113" s="310"/>
      <c r="AC113" s="310"/>
      <c r="AD113" s="310"/>
      <c r="AE113" s="310"/>
      <c r="AF113" s="310"/>
      <c r="AG113" s="310"/>
    </row>
    <row r="114" spans="18:33">
      <c r="R114" s="310"/>
      <c r="S114" s="310"/>
      <c r="T114" s="310"/>
      <c r="U114" s="310"/>
      <c r="V114" s="310"/>
      <c r="W114" s="310"/>
      <c r="X114" s="310"/>
      <c r="Y114" s="310"/>
      <c r="Z114" s="310"/>
      <c r="AA114" s="310"/>
      <c r="AB114" s="310"/>
      <c r="AC114" s="310"/>
      <c r="AD114" s="310"/>
      <c r="AE114" s="310"/>
      <c r="AF114" s="310"/>
      <c r="AG114" s="310"/>
    </row>
    <row r="115" spans="18:33">
      <c r="R115" s="310"/>
      <c r="S115" s="310"/>
      <c r="T115" s="310"/>
      <c r="U115" s="310"/>
      <c r="V115" s="310"/>
      <c r="W115" s="310"/>
      <c r="X115" s="310"/>
      <c r="Y115" s="310"/>
      <c r="Z115" s="310"/>
      <c r="AA115" s="310"/>
      <c r="AB115" s="310"/>
      <c r="AC115" s="310"/>
      <c r="AD115" s="310"/>
      <c r="AE115" s="310"/>
      <c r="AF115" s="310"/>
      <c r="AG115" s="310"/>
    </row>
    <row r="116" spans="18:33">
      <c r="R116" s="310"/>
      <c r="S116" s="310"/>
      <c r="T116" s="310"/>
      <c r="U116" s="310"/>
      <c r="V116" s="310"/>
      <c r="W116" s="310"/>
      <c r="X116" s="310"/>
      <c r="Y116" s="310"/>
      <c r="Z116" s="310"/>
      <c r="AA116" s="310"/>
      <c r="AB116" s="310"/>
      <c r="AC116" s="310"/>
      <c r="AD116" s="310"/>
      <c r="AE116" s="310"/>
      <c r="AF116" s="310"/>
      <c r="AG116" s="310"/>
    </row>
    <row r="117" spans="18:33">
      <c r="R117" s="310"/>
      <c r="S117" s="310"/>
      <c r="T117" s="310"/>
      <c r="U117" s="310"/>
      <c r="V117" s="310"/>
      <c r="W117" s="310"/>
      <c r="X117" s="310"/>
      <c r="Y117" s="310"/>
      <c r="Z117" s="310"/>
      <c r="AA117" s="310"/>
      <c r="AB117" s="310"/>
      <c r="AC117" s="310"/>
      <c r="AD117" s="310"/>
      <c r="AE117" s="310"/>
      <c r="AF117" s="310"/>
      <c r="AG117" s="310"/>
    </row>
    <row r="118" spans="18:33">
      <c r="R118" s="310"/>
      <c r="S118" s="310"/>
      <c r="T118" s="310"/>
      <c r="U118" s="310"/>
      <c r="V118" s="310"/>
      <c r="W118" s="310"/>
      <c r="X118" s="310"/>
      <c r="Y118" s="310"/>
      <c r="Z118" s="310"/>
      <c r="AA118" s="310"/>
      <c r="AB118" s="310"/>
      <c r="AC118" s="310"/>
      <c r="AD118" s="310"/>
      <c r="AE118" s="310"/>
      <c r="AF118" s="310"/>
      <c r="AG118" s="310"/>
    </row>
    <row r="119" spans="18:33">
      <c r="R119" s="310"/>
      <c r="S119" s="310"/>
      <c r="T119" s="310"/>
      <c r="U119" s="310"/>
      <c r="V119" s="310"/>
      <c r="W119" s="310"/>
      <c r="X119" s="310"/>
      <c r="Y119" s="310"/>
      <c r="Z119" s="310"/>
      <c r="AA119" s="310"/>
      <c r="AB119" s="310"/>
      <c r="AC119" s="310"/>
      <c r="AD119" s="310"/>
      <c r="AE119" s="310"/>
      <c r="AF119" s="310"/>
      <c r="AG119" s="310"/>
    </row>
    <row r="120" spans="18:33">
      <c r="R120" s="310"/>
      <c r="S120" s="310"/>
      <c r="T120" s="310"/>
      <c r="U120" s="310"/>
      <c r="V120" s="310"/>
      <c r="W120" s="310"/>
      <c r="X120" s="310"/>
      <c r="Y120" s="310"/>
      <c r="Z120" s="310"/>
      <c r="AA120" s="310"/>
      <c r="AB120" s="310"/>
      <c r="AC120" s="310"/>
      <c r="AD120" s="310"/>
      <c r="AE120" s="310"/>
      <c r="AF120" s="310"/>
      <c r="AG120" s="310"/>
    </row>
    <row r="121" spans="18:33">
      <c r="R121" s="310"/>
      <c r="S121" s="310"/>
      <c r="T121" s="310"/>
      <c r="U121" s="310"/>
      <c r="V121" s="310"/>
      <c r="W121" s="310"/>
      <c r="X121" s="310"/>
      <c r="Y121" s="310"/>
      <c r="Z121" s="310"/>
      <c r="AA121" s="310"/>
      <c r="AB121" s="310"/>
      <c r="AC121" s="310"/>
      <c r="AD121" s="310"/>
      <c r="AE121" s="310"/>
      <c r="AF121" s="310"/>
      <c r="AG121" s="310"/>
    </row>
    <row r="122" spans="18:33">
      <c r="R122" s="310"/>
      <c r="S122" s="310"/>
      <c r="T122" s="310"/>
      <c r="U122" s="310"/>
      <c r="V122" s="310"/>
      <c r="W122" s="310"/>
      <c r="X122" s="310"/>
      <c r="Y122" s="310"/>
      <c r="Z122" s="310"/>
      <c r="AA122" s="310"/>
      <c r="AB122" s="310"/>
      <c r="AC122" s="310"/>
      <c r="AD122" s="310"/>
      <c r="AE122" s="310"/>
      <c r="AF122" s="310"/>
      <c r="AG122" s="310"/>
    </row>
    <row r="123" spans="18:33">
      <c r="R123" s="310"/>
      <c r="S123" s="310"/>
      <c r="T123" s="310"/>
      <c r="U123" s="310"/>
      <c r="V123" s="310"/>
      <c r="W123" s="310"/>
      <c r="X123" s="310"/>
      <c r="Y123" s="310"/>
      <c r="Z123" s="310"/>
      <c r="AA123" s="310"/>
      <c r="AB123" s="310"/>
      <c r="AC123" s="310"/>
      <c r="AD123" s="310"/>
      <c r="AE123" s="310"/>
      <c r="AF123" s="310"/>
      <c r="AG123" s="310"/>
    </row>
    <row r="124" spans="18:33">
      <c r="R124" s="310"/>
      <c r="S124" s="310"/>
      <c r="T124" s="310"/>
      <c r="U124" s="310"/>
      <c r="V124" s="310"/>
      <c r="W124" s="310"/>
      <c r="X124" s="310"/>
      <c r="Y124" s="310"/>
      <c r="Z124" s="310"/>
      <c r="AA124" s="310"/>
      <c r="AB124" s="310"/>
      <c r="AC124" s="310"/>
      <c r="AD124" s="310"/>
      <c r="AE124" s="310"/>
      <c r="AF124" s="310"/>
      <c r="AG124" s="310"/>
    </row>
    <row r="125" spans="18:33">
      <c r="R125" s="310"/>
      <c r="S125" s="310"/>
      <c r="T125" s="310"/>
      <c r="U125" s="310"/>
      <c r="V125" s="310"/>
      <c r="W125" s="310"/>
      <c r="X125" s="310"/>
      <c r="Y125" s="310"/>
      <c r="Z125" s="310"/>
      <c r="AA125" s="310"/>
      <c r="AB125" s="310"/>
      <c r="AC125" s="310"/>
      <c r="AD125" s="310"/>
      <c r="AE125" s="310"/>
      <c r="AF125" s="310"/>
      <c r="AG125" s="310"/>
    </row>
    <row r="126" spans="18:33">
      <c r="R126" s="310"/>
      <c r="S126" s="310"/>
      <c r="T126" s="310"/>
      <c r="U126" s="310"/>
      <c r="V126" s="310"/>
      <c r="W126" s="310"/>
      <c r="X126" s="310"/>
      <c r="Y126" s="310"/>
      <c r="Z126" s="310"/>
      <c r="AA126" s="310"/>
      <c r="AB126" s="310"/>
      <c r="AC126" s="310"/>
      <c r="AD126" s="310"/>
      <c r="AE126" s="310"/>
      <c r="AF126" s="310"/>
      <c r="AG126" s="310"/>
    </row>
    <row r="127" spans="18:33">
      <c r="R127" s="310"/>
      <c r="S127" s="310"/>
      <c r="T127" s="310"/>
      <c r="U127" s="310"/>
      <c r="V127" s="310"/>
      <c r="W127" s="310"/>
      <c r="X127" s="310"/>
      <c r="Y127" s="310"/>
      <c r="Z127" s="310"/>
      <c r="AA127" s="310"/>
      <c r="AB127" s="310"/>
      <c r="AC127" s="310"/>
      <c r="AD127" s="310"/>
      <c r="AE127" s="310"/>
      <c r="AF127" s="310"/>
      <c r="AG127" s="310"/>
    </row>
    <row r="128" spans="18:33">
      <c r="R128" s="310"/>
      <c r="S128" s="310"/>
      <c r="T128" s="310"/>
      <c r="U128" s="310"/>
      <c r="V128" s="310"/>
      <c r="W128" s="310"/>
      <c r="X128" s="310"/>
      <c r="Y128" s="310"/>
      <c r="Z128" s="310"/>
      <c r="AA128" s="310"/>
      <c r="AB128" s="310"/>
      <c r="AC128" s="310"/>
      <c r="AD128" s="310"/>
      <c r="AE128" s="310"/>
      <c r="AF128" s="310"/>
      <c r="AG128" s="310"/>
    </row>
    <row r="129" spans="18:33">
      <c r="R129" s="310"/>
      <c r="S129" s="310"/>
      <c r="T129" s="310"/>
      <c r="U129" s="310"/>
      <c r="V129" s="310"/>
      <c r="W129" s="310"/>
      <c r="X129" s="310"/>
      <c r="Y129" s="310"/>
      <c r="Z129" s="310"/>
      <c r="AA129" s="310"/>
      <c r="AB129" s="310"/>
      <c r="AC129" s="310"/>
      <c r="AD129" s="310"/>
      <c r="AE129" s="310"/>
      <c r="AF129" s="310"/>
      <c r="AG129" s="310"/>
    </row>
    <row r="130" spans="18:33">
      <c r="R130" s="310"/>
      <c r="S130" s="310"/>
      <c r="T130" s="310"/>
      <c r="U130" s="310"/>
      <c r="V130" s="310"/>
      <c r="W130" s="310"/>
      <c r="X130" s="310"/>
      <c r="Y130" s="310"/>
      <c r="Z130" s="310"/>
      <c r="AA130" s="310"/>
      <c r="AB130" s="310"/>
      <c r="AC130" s="310"/>
      <c r="AD130" s="310"/>
      <c r="AE130" s="310"/>
      <c r="AF130" s="310"/>
      <c r="AG130" s="310"/>
    </row>
    <row r="131" spans="18:33">
      <c r="R131" s="310"/>
      <c r="S131" s="310"/>
      <c r="T131" s="310"/>
      <c r="U131" s="310"/>
      <c r="V131" s="310"/>
      <c r="W131" s="310"/>
      <c r="X131" s="310"/>
      <c r="Y131" s="310"/>
      <c r="Z131" s="310"/>
      <c r="AA131" s="310"/>
      <c r="AB131" s="310"/>
      <c r="AC131" s="310"/>
      <c r="AD131" s="310"/>
      <c r="AE131" s="310"/>
      <c r="AF131" s="310"/>
      <c r="AG131" s="310"/>
    </row>
    <row r="132" spans="18:33">
      <c r="R132" s="310"/>
      <c r="S132" s="310"/>
      <c r="T132" s="310"/>
      <c r="U132" s="310"/>
      <c r="V132" s="310"/>
      <c r="W132" s="310"/>
      <c r="X132" s="310"/>
      <c r="Y132" s="310"/>
      <c r="Z132" s="310"/>
      <c r="AA132" s="310"/>
      <c r="AB132" s="310"/>
      <c r="AC132" s="310"/>
      <c r="AD132" s="310"/>
      <c r="AE132" s="310"/>
      <c r="AF132" s="310"/>
      <c r="AG132" s="310"/>
    </row>
    <row r="133" spans="18:33">
      <c r="R133" s="310"/>
      <c r="S133" s="310"/>
      <c r="T133" s="310"/>
      <c r="U133" s="310"/>
      <c r="V133" s="310"/>
      <c r="W133" s="310"/>
      <c r="X133" s="310"/>
      <c r="Y133" s="310"/>
      <c r="Z133" s="310"/>
      <c r="AA133" s="310"/>
      <c r="AB133" s="310"/>
      <c r="AC133" s="310"/>
      <c r="AD133" s="310"/>
      <c r="AE133" s="310"/>
      <c r="AF133" s="310"/>
      <c r="AG133" s="310"/>
    </row>
    <row r="134" spans="18:33">
      <c r="R134" s="310"/>
      <c r="S134" s="310"/>
      <c r="T134" s="310"/>
      <c r="U134" s="310"/>
      <c r="V134" s="310"/>
      <c r="W134" s="310"/>
      <c r="X134" s="310"/>
      <c r="Y134" s="310"/>
      <c r="Z134" s="310"/>
      <c r="AA134" s="310"/>
      <c r="AB134" s="310"/>
      <c r="AC134" s="310"/>
      <c r="AD134" s="310"/>
      <c r="AE134" s="310"/>
      <c r="AF134" s="310"/>
      <c r="AG134" s="310"/>
    </row>
    <row r="135" spans="18:33">
      <c r="R135" s="310"/>
      <c r="S135" s="310"/>
      <c r="T135" s="310"/>
      <c r="U135" s="310"/>
      <c r="V135" s="310"/>
      <c r="W135" s="310"/>
      <c r="X135" s="310"/>
      <c r="Y135" s="310"/>
      <c r="Z135" s="310"/>
      <c r="AA135" s="310"/>
      <c r="AB135" s="310"/>
      <c r="AC135" s="310"/>
      <c r="AD135" s="310"/>
      <c r="AE135" s="310"/>
      <c r="AF135" s="310"/>
      <c r="AG135" s="310"/>
    </row>
    <row r="136" spans="18:33">
      <c r="R136" s="310"/>
      <c r="S136" s="310"/>
      <c r="T136" s="310"/>
      <c r="U136" s="310"/>
      <c r="V136" s="310"/>
      <c r="W136" s="310"/>
      <c r="X136" s="310"/>
      <c r="Y136" s="310"/>
      <c r="Z136" s="310"/>
      <c r="AA136" s="310"/>
      <c r="AB136" s="310"/>
      <c r="AC136" s="310"/>
      <c r="AD136" s="310"/>
      <c r="AE136" s="310"/>
      <c r="AF136" s="310"/>
      <c r="AG136" s="310"/>
    </row>
    <row r="137" spans="18:33">
      <c r="R137" s="310"/>
      <c r="S137" s="310"/>
      <c r="T137" s="310"/>
      <c r="U137" s="310"/>
      <c r="V137" s="310"/>
      <c r="W137" s="310"/>
      <c r="X137" s="310"/>
      <c r="Y137" s="310"/>
      <c r="Z137" s="310"/>
      <c r="AA137" s="310"/>
      <c r="AB137" s="310"/>
      <c r="AC137" s="310"/>
      <c r="AD137" s="310"/>
      <c r="AE137" s="310"/>
      <c r="AF137" s="310"/>
      <c r="AG137" s="310"/>
    </row>
    <row r="138" spans="18:33">
      <c r="R138" s="310"/>
      <c r="S138" s="310"/>
      <c r="T138" s="310"/>
      <c r="U138" s="310"/>
      <c r="V138" s="310"/>
      <c r="W138" s="310"/>
      <c r="X138" s="310"/>
      <c r="Y138" s="310"/>
      <c r="Z138" s="310"/>
      <c r="AA138" s="310"/>
      <c r="AB138" s="310"/>
      <c r="AC138" s="310"/>
      <c r="AD138" s="310"/>
      <c r="AE138" s="310"/>
      <c r="AF138" s="310"/>
      <c r="AG138" s="310"/>
    </row>
    <row r="139" spans="18:33">
      <c r="R139" s="310"/>
      <c r="S139" s="310"/>
      <c r="T139" s="310"/>
      <c r="U139" s="310"/>
      <c r="V139" s="310"/>
      <c r="W139" s="310"/>
      <c r="X139" s="310"/>
      <c r="Y139" s="310"/>
      <c r="Z139" s="310"/>
      <c r="AA139" s="310"/>
      <c r="AB139" s="310"/>
      <c r="AC139" s="310"/>
      <c r="AD139" s="310"/>
      <c r="AE139" s="310"/>
      <c r="AF139" s="310"/>
      <c r="AG139" s="310"/>
    </row>
    <row r="140" spans="18:33">
      <c r="R140" s="310"/>
      <c r="S140" s="310"/>
      <c r="T140" s="310"/>
      <c r="U140" s="310"/>
      <c r="V140" s="310"/>
      <c r="W140" s="310"/>
      <c r="X140" s="310"/>
      <c r="Y140" s="310"/>
      <c r="Z140" s="310"/>
      <c r="AA140" s="310"/>
      <c r="AB140" s="310"/>
      <c r="AC140" s="310"/>
      <c r="AD140" s="310"/>
      <c r="AE140" s="310"/>
      <c r="AF140" s="310"/>
      <c r="AG140" s="310"/>
    </row>
    <row r="141" spans="18:33">
      <c r="R141" s="310"/>
      <c r="S141" s="310"/>
      <c r="T141" s="310"/>
      <c r="U141" s="310"/>
      <c r="V141" s="310"/>
      <c r="W141" s="310"/>
      <c r="X141" s="310"/>
      <c r="Y141" s="310"/>
      <c r="Z141" s="310"/>
      <c r="AA141" s="310"/>
      <c r="AB141" s="310"/>
      <c r="AC141" s="310"/>
      <c r="AD141" s="310"/>
      <c r="AE141" s="310"/>
      <c r="AF141" s="310"/>
      <c r="AG141" s="310"/>
    </row>
    <row r="142" spans="18:33">
      <c r="R142" s="310"/>
      <c r="S142" s="310"/>
      <c r="T142" s="310"/>
      <c r="U142" s="310"/>
      <c r="V142" s="310"/>
      <c r="W142" s="310"/>
      <c r="X142" s="310"/>
      <c r="Y142" s="310"/>
      <c r="Z142" s="310"/>
      <c r="AA142" s="310"/>
      <c r="AB142" s="310"/>
      <c r="AC142" s="310"/>
      <c r="AD142" s="310"/>
      <c r="AE142" s="310"/>
      <c r="AF142" s="310"/>
      <c r="AG142" s="310"/>
    </row>
    <row r="143" spans="18:33">
      <c r="R143" s="310"/>
      <c r="S143" s="310"/>
      <c r="T143" s="310"/>
      <c r="U143" s="310"/>
      <c r="V143" s="310"/>
      <c r="W143" s="310"/>
      <c r="X143" s="310"/>
      <c r="Y143" s="310"/>
      <c r="Z143" s="310"/>
      <c r="AA143" s="310"/>
      <c r="AB143" s="310"/>
      <c r="AC143" s="310"/>
      <c r="AD143" s="310"/>
      <c r="AE143" s="310"/>
      <c r="AF143" s="310"/>
      <c r="AG143" s="310"/>
    </row>
    <row r="144" spans="18:33">
      <c r="R144" s="310"/>
      <c r="S144" s="310"/>
      <c r="T144" s="310"/>
      <c r="U144" s="310"/>
      <c r="V144" s="310"/>
      <c r="W144" s="310"/>
      <c r="X144" s="310"/>
      <c r="Y144" s="310"/>
      <c r="Z144" s="310"/>
      <c r="AA144" s="310"/>
      <c r="AB144" s="310"/>
      <c r="AC144" s="310"/>
      <c r="AD144" s="310"/>
      <c r="AE144" s="310"/>
      <c r="AF144" s="310"/>
      <c r="AG144" s="310"/>
    </row>
    <row r="145" spans="18:33">
      <c r="R145" s="310"/>
      <c r="S145" s="310"/>
      <c r="T145" s="310"/>
      <c r="U145" s="310"/>
      <c r="V145" s="310"/>
      <c r="W145" s="310"/>
      <c r="X145" s="310"/>
      <c r="Y145" s="310"/>
      <c r="Z145" s="310"/>
      <c r="AA145" s="310"/>
      <c r="AB145" s="310"/>
      <c r="AC145" s="310"/>
      <c r="AD145" s="310"/>
      <c r="AE145" s="310"/>
      <c r="AF145" s="310"/>
      <c r="AG145" s="310"/>
    </row>
    <row r="146" spans="18:33">
      <c r="R146" s="310"/>
      <c r="S146" s="310"/>
      <c r="T146" s="310"/>
      <c r="U146" s="310"/>
      <c r="V146" s="310"/>
      <c r="W146" s="310"/>
      <c r="X146" s="310"/>
      <c r="Y146" s="310"/>
      <c r="Z146" s="310"/>
      <c r="AA146" s="310"/>
      <c r="AB146" s="310"/>
      <c r="AC146" s="310"/>
      <c r="AD146" s="310"/>
      <c r="AE146" s="310"/>
      <c r="AF146" s="310"/>
      <c r="AG146" s="310"/>
    </row>
    <row r="147" spans="18:33">
      <c r="R147" s="310"/>
      <c r="S147" s="310"/>
      <c r="T147" s="310"/>
      <c r="U147" s="310"/>
      <c r="V147" s="310"/>
      <c r="W147" s="310"/>
      <c r="X147" s="310"/>
      <c r="Y147" s="310"/>
      <c r="Z147" s="310"/>
      <c r="AA147" s="310"/>
      <c r="AB147" s="310"/>
      <c r="AC147" s="310"/>
      <c r="AD147" s="310"/>
      <c r="AE147" s="310"/>
      <c r="AF147" s="310"/>
      <c r="AG147" s="310"/>
    </row>
    <row r="148" spans="18:33">
      <c r="R148" s="310"/>
      <c r="S148" s="310"/>
      <c r="T148" s="310"/>
      <c r="U148" s="310"/>
      <c r="V148" s="310"/>
      <c r="W148" s="310"/>
      <c r="X148" s="310"/>
      <c r="Y148" s="310"/>
      <c r="Z148" s="310"/>
      <c r="AA148" s="310"/>
      <c r="AB148" s="310"/>
      <c r="AC148" s="310"/>
      <c r="AD148" s="310"/>
      <c r="AE148" s="310"/>
      <c r="AF148" s="310"/>
      <c r="AG148" s="310"/>
    </row>
    <row r="149" spans="18:33">
      <c r="R149" s="310"/>
      <c r="S149" s="310"/>
      <c r="T149" s="310"/>
      <c r="U149" s="310"/>
      <c r="V149" s="310"/>
      <c r="W149" s="310"/>
      <c r="X149" s="310"/>
      <c r="Y149" s="310"/>
      <c r="Z149" s="310"/>
      <c r="AA149" s="310"/>
      <c r="AB149" s="310"/>
      <c r="AC149" s="310"/>
      <c r="AD149" s="310"/>
      <c r="AE149" s="310"/>
      <c r="AF149" s="310"/>
      <c r="AG149" s="310"/>
    </row>
    <row r="150" spans="18:33">
      <c r="R150" s="310"/>
      <c r="S150" s="310"/>
      <c r="T150" s="310"/>
      <c r="U150" s="310"/>
      <c r="V150" s="310"/>
      <c r="W150" s="310"/>
      <c r="X150" s="310"/>
      <c r="Y150" s="310"/>
      <c r="Z150" s="310"/>
      <c r="AA150" s="310"/>
      <c r="AB150" s="310"/>
      <c r="AC150" s="310"/>
      <c r="AD150" s="310"/>
      <c r="AE150" s="310"/>
      <c r="AF150" s="310"/>
      <c r="AG150" s="310"/>
    </row>
    <row r="151" spans="18:33">
      <c r="R151" s="310"/>
      <c r="S151" s="310"/>
      <c r="T151" s="310"/>
      <c r="U151" s="310"/>
      <c r="V151" s="310"/>
      <c r="W151" s="310"/>
      <c r="X151" s="310"/>
      <c r="Y151" s="310"/>
      <c r="Z151" s="310"/>
      <c r="AA151" s="310"/>
      <c r="AB151" s="310"/>
      <c r="AC151" s="310"/>
      <c r="AD151" s="310"/>
      <c r="AE151" s="310"/>
      <c r="AF151" s="310"/>
      <c r="AG151" s="310"/>
    </row>
    <row r="152" spans="18:33">
      <c r="R152" s="310"/>
      <c r="S152" s="310"/>
      <c r="T152" s="310"/>
      <c r="U152" s="310"/>
      <c r="V152" s="310"/>
      <c r="W152" s="310"/>
      <c r="X152" s="310"/>
      <c r="Y152" s="310"/>
      <c r="Z152" s="310"/>
      <c r="AA152" s="310"/>
      <c r="AB152" s="310"/>
      <c r="AC152" s="310"/>
      <c r="AD152" s="310"/>
      <c r="AE152" s="310"/>
      <c r="AF152" s="310"/>
      <c r="AG152" s="310"/>
    </row>
    <row r="153" spans="18:33">
      <c r="R153" s="310"/>
      <c r="S153" s="310"/>
      <c r="T153" s="310"/>
      <c r="U153" s="310"/>
      <c r="V153" s="310"/>
      <c r="W153" s="310"/>
      <c r="X153" s="310"/>
      <c r="Y153" s="310"/>
      <c r="Z153" s="310"/>
      <c r="AA153" s="310"/>
      <c r="AB153" s="310"/>
      <c r="AC153" s="310"/>
      <c r="AD153" s="310"/>
      <c r="AE153" s="310"/>
      <c r="AF153" s="310"/>
      <c r="AG153" s="310"/>
    </row>
    <row r="154" spans="18:33">
      <c r="R154" s="310"/>
      <c r="S154" s="310"/>
      <c r="T154" s="310"/>
      <c r="U154" s="310"/>
      <c r="V154" s="310"/>
      <c r="W154" s="310"/>
      <c r="X154" s="310"/>
      <c r="Y154" s="310"/>
      <c r="Z154" s="310"/>
      <c r="AA154" s="310"/>
      <c r="AB154" s="310"/>
      <c r="AC154" s="310"/>
      <c r="AD154" s="310"/>
      <c r="AE154" s="310"/>
      <c r="AF154" s="310"/>
      <c r="AG154" s="310"/>
    </row>
    <row r="155" spans="18:33">
      <c r="R155" s="310"/>
      <c r="S155" s="310"/>
      <c r="T155" s="310"/>
      <c r="U155" s="310"/>
      <c r="V155" s="310"/>
      <c r="W155" s="310"/>
      <c r="X155" s="310"/>
      <c r="Y155" s="310"/>
      <c r="Z155" s="310"/>
      <c r="AA155" s="310"/>
      <c r="AB155" s="310"/>
      <c r="AC155" s="310"/>
      <c r="AD155" s="310"/>
      <c r="AE155" s="310"/>
      <c r="AF155" s="310"/>
      <c r="AG155" s="310"/>
    </row>
    <row r="156" spans="18:33">
      <c r="R156" s="310"/>
      <c r="S156" s="310"/>
      <c r="T156" s="310"/>
      <c r="U156" s="310"/>
      <c r="V156" s="310"/>
      <c r="W156" s="310"/>
      <c r="X156" s="310"/>
      <c r="Y156" s="310"/>
      <c r="Z156" s="310"/>
      <c r="AA156" s="310"/>
      <c r="AB156" s="310"/>
      <c r="AC156" s="310"/>
      <c r="AD156" s="310"/>
      <c r="AE156" s="310"/>
      <c r="AF156" s="310"/>
      <c r="AG156" s="310"/>
    </row>
    <row r="157" spans="18:33">
      <c r="R157" s="310"/>
      <c r="S157" s="310"/>
      <c r="T157" s="310"/>
      <c r="U157" s="310"/>
      <c r="V157" s="310"/>
      <c r="W157" s="310"/>
      <c r="X157" s="310"/>
      <c r="Y157" s="310"/>
      <c r="Z157" s="310"/>
      <c r="AA157" s="310"/>
      <c r="AB157" s="310"/>
      <c r="AC157" s="310"/>
      <c r="AD157" s="310"/>
      <c r="AE157" s="310"/>
      <c r="AF157" s="310"/>
      <c r="AG157" s="310"/>
    </row>
    <row r="158" spans="18:33">
      <c r="R158" s="310"/>
      <c r="S158" s="310"/>
      <c r="T158" s="310"/>
      <c r="U158" s="310"/>
      <c r="V158" s="310"/>
      <c r="W158" s="310"/>
      <c r="X158" s="310"/>
      <c r="Y158" s="310"/>
      <c r="Z158" s="310"/>
      <c r="AA158" s="310"/>
      <c r="AB158" s="310"/>
      <c r="AC158" s="310"/>
      <c r="AD158" s="310"/>
      <c r="AE158" s="310"/>
      <c r="AF158" s="310"/>
      <c r="AG158" s="310"/>
    </row>
    <row r="159" spans="18:33">
      <c r="R159" s="310"/>
      <c r="S159" s="310"/>
      <c r="T159" s="310"/>
      <c r="U159" s="310"/>
      <c r="V159" s="310"/>
      <c r="W159" s="310"/>
      <c r="X159" s="310"/>
      <c r="Y159" s="310"/>
      <c r="Z159" s="310"/>
      <c r="AA159" s="310"/>
      <c r="AB159" s="310"/>
      <c r="AC159" s="310"/>
      <c r="AD159" s="310"/>
      <c r="AE159" s="310"/>
      <c r="AF159" s="310"/>
      <c r="AG159" s="310"/>
    </row>
    <row r="160" spans="18:33">
      <c r="R160" s="310"/>
      <c r="S160" s="310"/>
      <c r="T160" s="310"/>
      <c r="U160" s="310"/>
      <c r="V160" s="310"/>
      <c r="W160" s="310"/>
      <c r="X160" s="310"/>
      <c r="Y160" s="310"/>
      <c r="Z160" s="310"/>
      <c r="AA160" s="310"/>
      <c r="AB160" s="310"/>
      <c r="AC160" s="310"/>
      <c r="AD160" s="310"/>
      <c r="AE160" s="310"/>
      <c r="AF160" s="310"/>
      <c r="AG160" s="310"/>
    </row>
    <row r="161" spans="18:33">
      <c r="R161" s="310"/>
      <c r="S161" s="310"/>
      <c r="T161" s="310"/>
      <c r="U161" s="310"/>
      <c r="V161" s="310"/>
      <c r="W161" s="310"/>
      <c r="X161" s="310"/>
      <c r="Y161" s="310"/>
      <c r="Z161" s="310"/>
      <c r="AA161" s="310"/>
      <c r="AB161" s="310"/>
      <c r="AC161" s="310"/>
      <c r="AD161" s="310"/>
      <c r="AE161" s="310"/>
      <c r="AF161" s="310"/>
      <c r="AG161" s="310"/>
    </row>
    <row r="162" spans="18:33">
      <c r="R162" s="310"/>
      <c r="S162" s="310"/>
      <c r="T162" s="310"/>
      <c r="U162" s="310"/>
      <c r="V162" s="310"/>
      <c r="W162" s="310"/>
      <c r="X162" s="310"/>
      <c r="Y162" s="310"/>
      <c r="Z162" s="310"/>
      <c r="AA162" s="310"/>
      <c r="AB162" s="310"/>
      <c r="AC162" s="310"/>
      <c r="AD162" s="310"/>
      <c r="AE162" s="310"/>
      <c r="AF162" s="310"/>
      <c r="AG162" s="310"/>
    </row>
    <row r="163" spans="18:33">
      <c r="R163" s="310"/>
      <c r="S163" s="310"/>
      <c r="T163" s="310"/>
      <c r="U163" s="310"/>
      <c r="V163" s="310"/>
      <c r="W163" s="310"/>
      <c r="X163" s="310"/>
      <c r="Y163" s="310"/>
      <c r="Z163" s="310"/>
      <c r="AA163" s="310"/>
      <c r="AB163" s="310"/>
      <c r="AC163" s="310"/>
      <c r="AD163" s="310"/>
      <c r="AE163" s="310"/>
      <c r="AF163" s="310"/>
      <c r="AG163" s="310"/>
    </row>
    <row r="164" spans="18:33">
      <c r="R164" s="310"/>
      <c r="S164" s="310"/>
      <c r="T164" s="310"/>
      <c r="U164" s="310"/>
      <c r="V164" s="310"/>
      <c r="W164" s="310"/>
      <c r="X164" s="310"/>
      <c r="Y164" s="310"/>
      <c r="Z164" s="310"/>
      <c r="AA164" s="310"/>
      <c r="AB164" s="310"/>
      <c r="AC164" s="310"/>
      <c r="AD164" s="310"/>
      <c r="AE164" s="310"/>
      <c r="AF164" s="310"/>
      <c r="AG164" s="310"/>
    </row>
    <row r="165" spans="18:33">
      <c r="R165" s="310"/>
      <c r="S165" s="310"/>
      <c r="T165" s="310"/>
      <c r="U165" s="310"/>
      <c r="V165" s="310"/>
      <c r="W165" s="310"/>
      <c r="X165" s="310"/>
      <c r="Y165" s="310"/>
      <c r="Z165" s="310"/>
      <c r="AA165" s="310"/>
      <c r="AB165" s="310"/>
      <c r="AC165" s="310"/>
      <c r="AD165" s="310"/>
      <c r="AE165" s="310"/>
      <c r="AF165" s="310"/>
      <c r="AG165" s="310"/>
    </row>
    <row r="166" spans="18:33">
      <c r="R166" s="310"/>
      <c r="S166" s="310"/>
      <c r="T166" s="310"/>
      <c r="U166" s="310"/>
      <c r="V166" s="310"/>
      <c r="W166" s="310"/>
      <c r="X166" s="310"/>
      <c r="Y166" s="310"/>
      <c r="Z166" s="310"/>
      <c r="AA166" s="310"/>
      <c r="AB166" s="310"/>
      <c r="AC166" s="310"/>
      <c r="AD166" s="310"/>
      <c r="AE166" s="310"/>
      <c r="AF166" s="310"/>
      <c r="AG166" s="310"/>
    </row>
    <row r="167" spans="18:33">
      <c r="R167" s="310"/>
      <c r="S167" s="310"/>
      <c r="T167" s="310"/>
      <c r="U167" s="310"/>
      <c r="V167" s="310"/>
      <c r="W167" s="310"/>
      <c r="X167" s="310"/>
      <c r="Y167" s="310"/>
      <c r="Z167" s="310"/>
      <c r="AA167" s="310"/>
      <c r="AB167" s="310"/>
      <c r="AC167" s="310"/>
      <c r="AD167" s="310"/>
      <c r="AE167" s="310"/>
      <c r="AF167" s="310"/>
      <c r="AG167" s="310"/>
    </row>
    <row r="168" spans="18:33">
      <c r="R168" s="310"/>
      <c r="S168" s="310"/>
      <c r="T168" s="310"/>
      <c r="U168" s="310"/>
      <c r="V168" s="310"/>
      <c r="W168" s="310"/>
      <c r="X168" s="310"/>
      <c r="Y168" s="310"/>
      <c r="Z168" s="310"/>
      <c r="AA168" s="310"/>
      <c r="AB168" s="310"/>
      <c r="AC168" s="310"/>
      <c r="AD168" s="310"/>
      <c r="AE168" s="310"/>
      <c r="AF168" s="310"/>
      <c r="AG168" s="310"/>
    </row>
    <row r="169" spans="18:33">
      <c r="R169" s="310"/>
      <c r="S169" s="310"/>
      <c r="T169" s="310"/>
      <c r="U169" s="310"/>
      <c r="V169" s="310"/>
      <c r="W169" s="310"/>
      <c r="X169" s="310"/>
      <c r="Y169" s="310"/>
      <c r="Z169" s="310"/>
      <c r="AA169" s="310"/>
      <c r="AB169" s="310"/>
      <c r="AC169" s="310"/>
      <c r="AD169" s="310"/>
      <c r="AE169" s="310"/>
      <c r="AF169" s="310"/>
      <c r="AG169" s="310"/>
    </row>
    <row r="170" spans="18:33">
      <c r="R170" s="310"/>
      <c r="S170" s="310"/>
      <c r="T170" s="310"/>
      <c r="U170" s="310"/>
      <c r="V170" s="310"/>
      <c r="W170" s="310"/>
      <c r="X170" s="310"/>
      <c r="Y170" s="310"/>
      <c r="Z170" s="310"/>
      <c r="AA170" s="310"/>
      <c r="AB170" s="310"/>
      <c r="AC170" s="310"/>
      <c r="AD170" s="310"/>
      <c r="AE170" s="310"/>
      <c r="AF170" s="310"/>
      <c r="AG170" s="310"/>
    </row>
    <row r="171" spans="18:33">
      <c r="R171" s="310"/>
      <c r="S171" s="310"/>
      <c r="T171" s="310"/>
      <c r="U171" s="310"/>
      <c r="V171" s="310"/>
      <c r="W171" s="310"/>
      <c r="X171" s="310"/>
      <c r="Y171" s="310"/>
      <c r="Z171" s="310"/>
      <c r="AA171" s="310"/>
      <c r="AB171" s="310"/>
      <c r="AC171" s="310"/>
      <c r="AD171" s="310"/>
      <c r="AE171" s="310"/>
      <c r="AF171" s="310"/>
      <c r="AG171" s="310"/>
    </row>
    <row r="172" spans="18:33">
      <c r="R172" s="310"/>
      <c r="S172" s="310"/>
      <c r="T172" s="310"/>
      <c r="U172" s="310"/>
      <c r="V172" s="310"/>
      <c r="W172" s="310"/>
      <c r="X172" s="310"/>
      <c r="Y172" s="310"/>
      <c r="Z172" s="310"/>
      <c r="AA172" s="310"/>
      <c r="AB172" s="310"/>
      <c r="AC172" s="310"/>
      <c r="AD172" s="310"/>
      <c r="AE172" s="310"/>
      <c r="AF172" s="310"/>
      <c r="AG172" s="310"/>
    </row>
    <row r="173" spans="18:33">
      <c r="R173" s="310"/>
      <c r="S173" s="310"/>
      <c r="T173" s="310"/>
      <c r="U173" s="310"/>
      <c r="V173" s="310"/>
      <c r="W173" s="310"/>
      <c r="X173" s="310"/>
      <c r="Y173" s="310"/>
      <c r="Z173" s="310"/>
      <c r="AA173" s="310"/>
      <c r="AB173" s="310"/>
      <c r="AC173" s="310"/>
      <c r="AD173" s="310"/>
      <c r="AE173" s="310"/>
      <c r="AF173" s="310"/>
      <c r="AG173" s="310"/>
    </row>
    <row r="174" spans="18:33">
      <c r="R174" s="310"/>
      <c r="S174" s="310"/>
      <c r="T174" s="310"/>
      <c r="U174" s="310"/>
      <c r="V174" s="310"/>
      <c r="W174" s="310"/>
      <c r="X174" s="310"/>
      <c r="Y174" s="310"/>
      <c r="Z174" s="310"/>
      <c r="AA174" s="310"/>
      <c r="AB174" s="310"/>
      <c r="AC174" s="310"/>
      <c r="AD174" s="310"/>
      <c r="AE174" s="310"/>
      <c r="AF174" s="310"/>
      <c r="AG174" s="310"/>
    </row>
    <row r="175" spans="18:33">
      <c r="R175" s="310"/>
      <c r="S175" s="310"/>
      <c r="T175" s="310"/>
      <c r="U175" s="310"/>
      <c r="V175" s="310"/>
      <c r="W175" s="310"/>
      <c r="X175" s="310"/>
      <c r="Y175" s="310"/>
      <c r="Z175" s="310"/>
      <c r="AA175" s="310"/>
      <c r="AB175" s="310"/>
      <c r="AC175" s="310"/>
      <c r="AD175" s="310"/>
      <c r="AE175" s="310"/>
      <c r="AF175" s="310"/>
      <c r="AG175" s="310"/>
    </row>
    <row r="176" spans="18:33">
      <c r="R176" s="310"/>
      <c r="S176" s="310"/>
      <c r="T176" s="310"/>
      <c r="U176" s="310"/>
      <c r="V176" s="310"/>
      <c r="W176" s="310"/>
      <c r="X176" s="310"/>
      <c r="Y176" s="310"/>
      <c r="Z176" s="310"/>
      <c r="AA176" s="310"/>
      <c r="AB176" s="310"/>
      <c r="AC176" s="310"/>
      <c r="AD176" s="310"/>
      <c r="AE176" s="310"/>
      <c r="AF176" s="310"/>
      <c r="AG176" s="310"/>
    </row>
    <row r="177" spans="18:33">
      <c r="R177" s="310"/>
      <c r="S177" s="310"/>
      <c r="T177" s="310"/>
      <c r="U177" s="310"/>
      <c r="V177" s="310"/>
      <c r="W177" s="310"/>
      <c r="X177" s="310"/>
      <c r="Y177" s="310"/>
      <c r="Z177" s="310"/>
      <c r="AA177" s="310"/>
      <c r="AB177" s="310"/>
      <c r="AC177" s="310"/>
      <c r="AD177" s="310"/>
      <c r="AE177" s="310"/>
      <c r="AF177" s="310"/>
      <c r="AG177" s="310"/>
    </row>
    <row r="178" spans="18:33">
      <c r="R178" s="310"/>
      <c r="S178" s="310"/>
      <c r="T178" s="310"/>
      <c r="U178" s="310"/>
      <c r="V178" s="310"/>
      <c r="W178" s="310"/>
      <c r="X178" s="310"/>
      <c r="Y178" s="310"/>
      <c r="Z178" s="310"/>
      <c r="AA178" s="310"/>
      <c r="AB178" s="310"/>
      <c r="AC178" s="310"/>
      <c r="AD178" s="310"/>
      <c r="AE178" s="310"/>
      <c r="AF178" s="310"/>
      <c r="AG178" s="310"/>
    </row>
    <row r="179" spans="18:33">
      <c r="R179" s="310"/>
      <c r="S179" s="310"/>
      <c r="T179" s="310"/>
      <c r="U179" s="310"/>
      <c r="V179" s="310"/>
      <c r="W179" s="310"/>
      <c r="X179" s="310"/>
      <c r="Y179" s="310"/>
      <c r="Z179" s="310"/>
      <c r="AA179" s="310"/>
      <c r="AB179" s="310"/>
      <c r="AC179" s="310"/>
      <c r="AD179" s="310"/>
      <c r="AE179" s="310"/>
      <c r="AF179" s="310"/>
      <c r="AG179" s="310"/>
    </row>
    <row r="180" spans="18:33">
      <c r="R180" s="310"/>
      <c r="S180" s="310"/>
      <c r="T180" s="310"/>
      <c r="U180" s="310"/>
      <c r="V180" s="310"/>
      <c r="W180" s="310"/>
      <c r="X180" s="310"/>
      <c r="Y180" s="310"/>
      <c r="Z180" s="310"/>
      <c r="AA180" s="310"/>
      <c r="AB180" s="310"/>
      <c r="AC180" s="310"/>
      <c r="AD180" s="310"/>
      <c r="AE180" s="310"/>
      <c r="AF180" s="310"/>
      <c r="AG180" s="310"/>
    </row>
    <row r="181" spans="18:33">
      <c r="R181" s="310"/>
      <c r="S181" s="310"/>
      <c r="T181" s="310"/>
      <c r="U181" s="310"/>
      <c r="V181" s="310"/>
      <c r="W181" s="310"/>
      <c r="X181" s="310"/>
      <c r="Y181" s="310"/>
      <c r="Z181" s="310"/>
      <c r="AA181" s="310"/>
      <c r="AB181" s="310"/>
      <c r="AC181" s="310"/>
      <c r="AD181" s="310"/>
      <c r="AE181" s="310"/>
      <c r="AF181" s="310"/>
      <c r="AG181" s="310"/>
    </row>
    <row r="182" spans="18:33">
      <c r="R182" s="310"/>
      <c r="S182" s="310"/>
      <c r="T182" s="310"/>
      <c r="U182" s="310"/>
      <c r="V182" s="310"/>
      <c r="W182" s="310"/>
      <c r="X182" s="310"/>
      <c r="Y182" s="310"/>
      <c r="Z182" s="310"/>
      <c r="AA182" s="310"/>
      <c r="AB182" s="310"/>
      <c r="AC182" s="310"/>
      <c r="AD182" s="310"/>
      <c r="AE182" s="310"/>
      <c r="AF182" s="310"/>
      <c r="AG182" s="310"/>
    </row>
    <row r="183" spans="18:33">
      <c r="R183" s="310"/>
      <c r="S183" s="310"/>
      <c r="T183" s="310"/>
      <c r="U183" s="310"/>
      <c r="V183" s="310"/>
      <c r="W183" s="310"/>
      <c r="X183" s="310"/>
      <c r="Y183" s="310"/>
      <c r="Z183" s="310"/>
      <c r="AA183" s="310"/>
      <c r="AB183" s="310"/>
      <c r="AC183" s="310"/>
      <c r="AD183" s="310"/>
      <c r="AE183" s="310"/>
      <c r="AF183" s="310"/>
      <c r="AG183" s="310"/>
    </row>
    <row r="184" spans="18:33">
      <c r="R184" s="310"/>
      <c r="S184" s="310"/>
      <c r="T184" s="310"/>
      <c r="U184" s="310"/>
      <c r="V184" s="310"/>
      <c r="W184" s="310"/>
      <c r="X184" s="310"/>
      <c r="Y184" s="310"/>
      <c r="Z184" s="310"/>
      <c r="AA184" s="310"/>
      <c r="AB184" s="310"/>
      <c r="AC184" s="310"/>
      <c r="AD184" s="310"/>
      <c r="AE184" s="310"/>
      <c r="AF184" s="310"/>
      <c r="AG184" s="310"/>
    </row>
    <row r="185" spans="18:33">
      <c r="R185" s="310"/>
      <c r="S185" s="310"/>
      <c r="T185" s="310"/>
      <c r="U185" s="310"/>
      <c r="V185" s="310"/>
      <c r="W185" s="310"/>
      <c r="X185" s="310"/>
      <c r="Y185" s="310"/>
      <c r="Z185" s="310"/>
      <c r="AA185" s="310"/>
      <c r="AB185" s="310"/>
      <c r="AC185" s="310"/>
      <c r="AD185" s="310"/>
      <c r="AE185" s="310"/>
      <c r="AF185" s="310"/>
      <c r="AG185" s="310"/>
    </row>
    <row r="186" spans="18:33">
      <c r="R186" s="310"/>
      <c r="S186" s="310"/>
      <c r="T186" s="310"/>
      <c r="U186" s="310"/>
      <c r="V186" s="310"/>
      <c r="W186" s="310"/>
      <c r="X186" s="310"/>
      <c r="Y186" s="310"/>
      <c r="Z186" s="310"/>
      <c r="AA186" s="310"/>
      <c r="AB186" s="310"/>
      <c r="AC186" s="310"/>
      <c r="AD186" s="310"/>
      <c r="AE186" s="310"/>
      <c r="AF186" s="310"/>
      <c r="AG186" s="310"/>
    </row>
    <row r="187" spans="18:33">
      <c r="R187" s="310"/>
      <c r="S187" s="310"/>
      <c r="T187" s="310"/>
      <c r="U187" s="310"/>
      <c r="V187" s="310"/>
      <c r="W187" s="310"/>
      <c r="X187" s="310"/>
      <c r="Y187" s="310"/>
      <c r="Z187" s="310"/>
      <c r="AA187" s="310"/>
      <c r="AB187" s="310"/>
      <c r="AC187" s="310"/>
      <c r="AD187" s="310"/>
      <c r="AE187" s="310"/>
      <c r="AF187" s="310"/>
      <c r="AG187" s="310"/>
    </row>
    <row r="188" spans="18:33">
      <c r="R188" s="310"/>
      <c r="S188" s="310"/>
      <c r="T188" s="310"/>
      <c r="U188" s="310"/>
      <c r="V188" s="310"/>
      <c r="W188" s="310"/>
      <c r="X188" s="310"/>
      <c r="Y188" s="310"/>
      <c r="Z188" s="310"/>
      <c r="AA188" s="310"/>
      <c r="AB188" s="310"/>
      <c r="AC188" s="310"/>
      <c r="AD188" s="310"/>
      <c r="AE188" s="310"/>
      <c r="AF188" s="310"/>
      <c r="AG188" s="310"/>
    </row>
    <row r="189" spans="18:33">
      <c r="R189" s="310"/>
      <c r="S189" s="310"/>
      <c r="T189" s="310"/>
      <c r="U189" s="310"/>
      <c r="V189" s="310"/>
      <c r="W189" s="310"/>
      <c r="X189" s="310"/>
      <c r="Y189" s="310"/>
      <c r="Z189" s="310"/>
      <c r="AA189" s="310"/>
      <c r="AB189" s="310"/>
      <c r="AC189" s="310"/>
      <c r="AD189" s="310"/>
      <c r="AE189" s="310"/>
      <c r="AF189" s="310"/>
      <c r="AG189" s="310"/>
    </row>
    <row r="190" spans="18:33">
      <c r="R190" s="310"/>
      <c r="S190" s="310"/>
      <c r="T190" s="310"/>
      <c r="U190" s="310"/>
      <c r="V190" s="310"/>
      <c r="W190" s="310"/>
      <c r="X190" s="310"/>
      <c r="Y190" s="310"/>
      <c r="Z190" s="310"/>
      <c r="AA190" s="310"/>
      <c r="AB190" s="310"/>
      <c r="AC190" s="310"/>
      <c r="AD190" s="310"/>
      <c r="AE190" s="310"/>
      <c r="AF190" s="310"/>
      <c r="AG190" s="310"/>
    </row>
    <row r="191" spans="18:33">
      <c r="R191" s="310"/>
      <c r="S191" s="310"/>
      <c r="T191" s="310"/>
      <c r="U191" s="310"/>
      <c r="V191" s="310"/>
      <c r="W191" s="310"/>
      <c r="X191" s="310"/>
      <c r="Y191" s="310"/>
      <c r="Z191" s="310"/>
      <c r="AA191" s="310"/>
      <c r="AB191" s="310"/>
      <c r="AC191" s="310"/>
      <c r="AD191" s="310"/>
      <c r="AE191" s="310"/>
      <c r="AF191" s="310"/>
      <c r="AG191" s="310"/>
    </row>
    <row r="192" spans="18:33">
      <c r="R192" s="310"/>
      <c r="S192" s="310"/>
      <c r="T192" s="310"/>
      <c r="U192" s="310"/>
      <c r="V192" s="310"/>
      <c r="W192" s="310"/>
      <c r="X192" s="310"/>
      <c r="Y192" s="310"/>
      <c r="Z192" s="310"/>
      <c r="AA192" s="310"/>
      <c r="AB192" s="310"/>
      <c r="AC192" s="310"/>
      <c r="AD192" s="310"/>
      <c r="AE192" s="310"/>
      <c r="AF192" s="310"/>
      <c r="AG192" s="310"/>
    </row>
    <row r="193" spans="18:33">
      <c r="R193" s="310"/>
      <c r="S193" s="310"/>
      <c r="T193" s="310"/>
      <c r="U193" s="310"/>
      <c r="V193" s="310"/>
      <c r="W193" s="310"/>
      <c r="X193" s="310"/>
      <c r="Y193" s="310"/>
      <c r="Z193" s="310"/>
      <c r="AA193" s="310"/>
      <c r="AB193" s="310"/>
      <c r="AC193" s="310"/>
      <c r="AD193" s="310"/>
      <c r="AE193" s="310"/>
      <c r="AF193" s="310"/>
      <c r="AG193" s="310"/>
    </row>
    <row r="194" spans="18:33">
      <c r="R194" s="310"/>
      <c r="S194" s="310"/>
      <c r="T194" s="310"/>
      <c r="U194" s="310"/>
      <c r="V194" s="310"/>
      <c r="W194" s="310"/>
      <c r="X194" s="310"/>
      <c r="Y194" s="310"/>
      <c r="Z194" s="310"/>
      <c r="AA194" s="310"/>
      <c r="AB194" s="310"/>
      <c r="AC194" s="310"/>
      <c r="AD194" s="310"/>
      <c r="AE194" s="310"/>
      <c r="AF194" s="310"/>
      <c r="AG194" s="310"/>
    </row>
    <row r="195" spans="18:33">
      <c r="R195" s="310"/>
      <c r="S195" s="310"/>
      <c r="T195" s="310"/>
      <c r="U195" s="310"/>
      <c r="V195" s="310"/>
      <c r="W195" s="310"/>
      <c r="X195" s="310"/>
      <c r="Y195" s="310"/>
      <c r="Z195" s="310"/>
      <c r="AA195" s="310"/>
      <c r="AB195" s="310"/>
      <c r="AC195" s="310"/>
      <c r="AD195" s="310"/>
      <c r="AE195" s="310"/>
      <c r="AF195" s="310"/>
      <c r="AG195" s="310"/>
    </row>
    <row r="196" spans="18:33">
      <c r="R196" s="310"/>
      <c r="S196" s="310"/>
      <c r="T196" s="310"/>
      <c r="U196" s="310"/>
      <c r="V196" s="310"/>
      <c r="W196" s="310"/>
      <c r="X196" s="310"/>
      <c r="Y196" s="310"/>
      <c r="Z196" s="310"/>
      <c r="AA196" s="310"/>
      <c r="AB196" s="310"/>
      <c r="AC196" s="310"/>
      <c r="AD196" s="310"/>
      <c r="AE196" s="310"/>
      <c r="AF196" s="310"/>
      <c r="AG196" s="310"/>
    </row>
    <row r="197" spans="18:33">
      <c r="R197" s="310"/>
      <c r="S197" s="310"/>
      <c r="T197" s="310"/>
      <c r="U197" s="310"/>
      <c r="V197" s="310"/>
      <c r="W197" s="310"/>
      <c r="X197" s="310"/>
      <c r="Y197" s="310"/>
      <c r="Z197" s="310"/>
      <c r="AA197" s="310"/>
      <c r="AB197" s="310"/>
      <c r="AC197" s="310"/>
      <c r="AD197" s="310"/>
      <c r="AE197" s="310"/>
      <c r="AF197" s="310"/>
      <c r="AG197" s="310"/>
    </row>
    <row r="198" spans="18:33">
      <c r="R198" s="310"/>
      <c r="S198" s="310"/>
      <c r="T198" s="310"/>
      <c r="U198" s="310"/>
      <c r="V198" s="310"/>
      <c r="W198" s="310"/>
      <c r="X198" s="310"/>
      <c r="Y198" s="310"/>
      <c r="Z198" s="310"/>
      <c r="AA198" s="310"/>
      <c r="AB198" s="310"/>
      <c r="AC198" s="310"/>
      <c r="AD198" s="310"/>
      <c r="AE198" s="310"/>
      <c r="AF198" s="310"/>
      <c r="AG198" s="310"/>
    </row>
  </sheetData>
  <hyperlinks>
    <hyperlink ref="A54" location="Inhaltsverzeichnis!A1" display="Zurück zum Inhaltsverzeichnis"/>
  </hyperlinks>
  <pageMargins left="0.78740157480314965" right="0.78740157480314965" top="0.39370078740157483" bottom="0.19685039370078741" header="0.19685039370078741" footer="0.19685039370078741"/>
  <pageSetup paperSize="9" orientation="portrait" horizontalDpi="300" verticalDpi="300" r:id="rId1"/>
  <headerFooter alignWithMargins="0">
    <oddFooter>&amp;L&amp;D / &amp;T&amp;R&amp;A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
    <tabColor rgb="FFF9E03A"/>
    <pageSetUpPr fitToPage="1"/>
  </sheetPr>
  <dimension ref="A1:AI46"/>
  <sheetViews>
    <sheetView showGridLines="0" showZeros="0" zoomScaleNormal="100" workbookViewId="0">
      <pane ySplit="7" topLeftCell="A8" activePane="bottomLeft" state="frozen"/>
      <selection pane="bottomLeft"/>
    </sheetView>
  </sheetViews>
  <sheetFormatPr baseColWidth="10" defaultRowHeight="16.5"/>
  <cols>
    <col min="1" max="1" width="10.28515625" style="144" customWidth="1"/>
    <col min="2" max="2" width="7" style="144" customWidth="1"/>
    <col min="3" max="10" width="7.28515625" style="144" customWidth="1"/>
    <col min="11" max="11" width="7.85546875" style="144" customWidth="1"/>
    <col min="12" max="12" width="7.5703125" style="144" customWidth="1"/>
    <col min="13" max="15" width="7.85546875" style="144" customWidth="1"/>
    <col min="16" max="17" width="9.28515625" style="144" customWidth="1"/>
    <col min="18" max="18" width="11.42578125" style="144" customWidth="1"/>
    <col min="19" max="20" width="5.7109375" style="1430" customWidth="1"/>
    <col min="21" max="34" width="5.7109375" style="144" customWidth="1"/>
    <col min="35" max="16384" width="11.42578125" style="144"/>
  </cols>
  <sheetData>
    <row r="1" spans="1:35" ht="78" customHeight="1">
      <c r="A1" s="511" t="s">
        <v>88</v>
      </c>
      <c r="B1" s="1505"/>
      <c r="C1" s="1505"/>
      <c r="D1" s="1505"/>
      <c r="E1" s="1505"/>
      <c r="F1" s="1505"/>
      <c r="G1" s="1505"/>
      <c r="H1" s="1505"/>
      <c r="I1" s="1505"/>
      <c r="J1" s="1505"/>
      <c r="K1" s="1505"/>
      <c r="L1" s="1505"/>
      <c r="M1" s="1505"/>
      <c r="N1" s="1505"/>
      <c r="O1" s="1505"/>
      <c r="P1" s="1505"/>
    </row>
    <row r="2" spans="1:35" s="1339" customFormat="1">
      <c r="A2" s="513" t="s">
        <v>167</v>
      </c>
      <c r="B2" s="513"/>
      <c r="C2" s="513"/>
      <c r="D2" s="513"/>
      <c r="E2" s="513"/>
      <c r="F2" s="513"/>
      <c r="G2" s="513"/>
      <c r="H2" s="513"/>
      <c r="I2" s="513"/>
      <c r="J2" s="513"/>
      <c r="K2" s="513"/>
      <c r="L2" s="513"/>
      <c r="M2" s="513"/>
      <c r="N2" s="513"/>
      <c r="O2" s="513"/>
      <c r="P2" s="513"/>
      <c r="S2" s="1506"/>
      <c r="T2" s="1506"/>
    </row>
    <row r="3" spans="1:35" s="1339" customFormat="1" ht="13.5" customHeight="1">
      <c r="A3" s="513" t="s">
        <v>25</v>
      </c>
      <c r="B3" s="513"/>
      <c r="C3" s="513"/>
      <c r="D3" s="513"/>
      <c r="E3" s="513"/>
      <c r="F3" s="513"/>
      <c r="G3" s="513"/>
      <c r="H3" s="513"/>
      <c r="I3" s="513"/>
      <c r="J3" s="513"/>
      <c r="K3" s="513"/>
      <c r="L3" s="513"/>
      <c r="M3" s="513"/>
      <c r="N3" s="513"/>
      <c r="O3" s="513"/>
      <c r="P3" s="513"/>
      <c r="S3" s="1506"/>
      <c r="T3" s="1506"/>
    </row>
    <row r="4" spans="1:35" s="1339" customFormat="1" ht="13.5" customHeight="1">
      <c r="A4" s="513" t="s">
        <v>179</v>
      </c>
      <c r="B4" s="513"/>
      <c r="C4" s="513"/>
      <c r="D4" s="513"/>
      <c r="E4" s="513"/>
      <c r="F4" s="513"/>
      <c r="G4" s="513"/>
      <c r="H4" s="513"/>
      <c r="I4" s="513"/>
      <c r="J4" s="513"/>
      <c r="K4" s="513"/>
      <c r="L4" s="513"/>
      <c r="M4" s="513"/>
      <c r="N4" s="513"/>
      <c r="O4" s="513"/>
      <c r="P4" s="513"/>
      <c r="S4" s="1506"/>
      <c r="T4" s="1506"/>
    </row>
    <row r="5" spans="1:35" s="1339" customFormat="1" ht="13.5" customHeight="1">
      <c r="A5" s="513" t="s">
        <v>2042</v>
      </c>
      <c r="B5" s="513"/>
      <c r="C5" s="513"/>
      <c r="D5" s="513"/>
      <c r="E5" s="513"/>
      <c r="F5" s="513"/>
      <c r="G5" s="513"/>
      <c r="H5" s="513"/>
      <c r="I5" s="513"/>
      <c r="J5" s="513"/>
      <c r="K5" s="513"/>
      <c r="L5" s="513"/>
      <c r="M5" s="513"/>
      <c r="N5" s="513"/>
      <c r="O5" s="513"/>
      <c r="P5" s="513"/>
      <c r="S5" s="1506"/>
      <c r="T5" s="1506"/>
    </row>
    <row r="6" spans="1:35" s="1339" customFormat="1" ht="13.5" customHeight="1">
      <c r="A6" s="1507" t="s">
        <v>178</v>
      </c>
      <c r="B6" s="1507"/>
      <c r="C6" s="1507"/>
      <c r="D6" s="1507"/>
      <c r="E6" s="1507"/>
      <c r="F6" s="1507"/>
      <c r="G6" s="1507"/>
      <c r="H6" s="1507"/>
      <c r="I6" s="1507"/>
      <c r="J6" s="1507"/>
      <c r="K6" s="1507"/>
      <c r="L6" s="1507"/>
      <c r="M6" s="1507"/>
      <c r="N6" s="1507"/>
      <c r="O6" s="1507"/>
      <c r="P6" s="1507"/>
      <c r="S6" s="1506"/>
      <c r="T6" s="1506"/>
    </row>
    <row r="7" spans="1:35" ht="30" customHeight="1">
      <c r="A7" s="2250" t="s">
        <v>157</v>
      </c>
      <c r="B7" s="286" t="s">
        <v>22</v>
      </c>
      <c r="C7" s="285" t="s">
        <v>21</v>
      </c>
      <c r="D7" s="285" t="s">
        <v>20</v>
      </c>
      <c r="E7" s="285" t="s">
        <v>19</v>
      </c>
      <c r="F7" s="285" t="s">
        <v>18</v>
      </c>
      <c r="G7" s="285" t="s">
        <v>17</v>
      </c>
      <c r="H7" s="285" t="s">
        <v>16</v>
      </c>
      <c r="I7" s="285" t="s">
        <v>177</v>
      </c>
      <c r="J7" s="285" t="s">
        <v>1</v>
      </c>
      <c r="K7" s="1508" t="s">
        <v>14</v>
      </c>
      <c r="L7" s="1509" t="s">
        <v>13</v>
      </c>
      <c r="M7" s="286" t="s">
        <v>4</v>
      </c>
      <c r="N7" s="285" t="s">
        <v>1904</v>
      </c>
      <c r="O7" s="1510" t="s">
        <v>176</v>
      </c>
      <c r="P7" s="1511" t="s">
        <v>175</v>
      </c>
      <c r="R7" s="1512"/>
      <c r="U7" s="1512"/>
    </row>
    <row r="8" spans="1:35" ht="11.25" customHeight="1">
      <c r="A8" s="1513" t="s">
        <v>164</v>
      </c>
      <c r="B8" s="1513"/>
      <c r="C8" s="1513"/>
      <c r="D8" s="1513"/>
      <c r="E8" s="1513"/>
      <c r="F8" s="1513"/>
      <c r="G8" s="1513"/>
      <c r="H8" s="1513"/>
      <c r="I8" s="1513"/>
      <c r="J8" s="1513"/>
      <c r="K8" s="1513"/>
      <c r="L8" s="1513"/>
      <c r="M8" s="1513"/>
      <c r="N8" s="1513"/>
      <c r="O8" s="1513"/>
      <c r="P8" s="1514"/>
      <c r="R8" s="370"/>
      <c r="U8" s="802"/>
      <c r="V8" s="802"/>
      <c r="W8" s="802"/>
      <c r="X8" s="802"/>
      <c r="Y8" s="802"/>
      <c r="Z8" s="802"/>
      <c r="AA8" s="802"/>
      <c r="AB8" s="802"/>
      <c r="AC8" s="802"/>
      <c r="AD8" s="802"/>
      <c r="AE8" s="1515"/>
      <c r="AF8" s="1516"/>
      <c r="AG8" s="847"/>
      <c r="AH8" s="1517"/>
      <c r="AI8" s="370"/>
    </row>
    <row r="9" spans="1:35" ht="11.25" customHeight="1">
      <c r="A9" s="1518" t="s">
        <v>9</v>
      </c>
      <c r="B9" s="1519">
        <v>1843.925</v>
      </c>
      <c r="C9" s="1519">
        <v>4114.9870000000001</v>
      </c>
      <c r="D9" s="1519">
        <v>1389.943</v>
      </c>
      <c r="E9" s="1519">
        <v>653.06200000000001</v>
      </c>
      <c r="F9" s="1519">
        <v>808.56100000000004</v>
      </c>
      <c r="G9" s="1519">
        <v>685.52200000000005</v>
      </c>
      <c r="H9" s="1519">
        <v>568.99</v>
      </c>
      <c r="I9" s="1519">
        <v>879.92200000000003</v>
      </c>
      <c r="J9" s="1519">
        <v>781.09100000000001</v>
      </c>
      <c r="K9" s="1519">
        <v>772.14800000000002</v>
      </c>
      <c r="L9" s="1519">
        <v>878.53399999999999</v>
      </c>
      <c r="M9" s="1519">
        <v>916.00300000000004</v>
      </c>
      <c r="N9" s="1520">
        <v>322.86599999999999</v>
      </c>
      <c r="O9" s="1520">
        <v>8810.478000000001</v>
      </c>
      <c r="P9" s="1521">
        <v>14615.554000000002</v>
      </c>
      <c r="Q9" s="1522"/>
      <c r="R9" s="370"/>
      <c r="U9" s="1523"/>
      <c r="V9" s="1523"/>
      <c r="W9" s="1523"/>
      <c r="X9" s="1523"/>
      <c r="Y9" s="1523"/>
      <c r="Z9" s="1523"/>
      <c r="AA9" s="1523"/>
      <c r="AB9" s="1523"/>
      <c r="AC9" s="1523"/>
      <c r="AD9" s="1523"/>
      <c r="AE9" s="1517"/>
      <c r="AF9" s="1517"/>
      <c r="AG9" s="1523"/>
      <c r="AH9" s="1523"/>
      <c r="AI9" s="370"/>
    </row>
    <row r="10" spans="1:35" ht="11.25" customHeight="1">
      <c r="A10" s="1518" t="s">
        <v>1989</v>
      </c>
      <c r="B10" s="1519">
        <v>2986.4369999999999</v>
      </c>
      <c r="C10" s="1519">
        <v>2733.2719999999999</v>
      </c>
      <c r="D10" s="1519">
        <v>886.73699999999997</v>
      </c>
      <c r="E10" s="1519">
        <v>637.32799999999997</v>
      </c>
      <c r="F10" s="1519">
        <v>529.32399999999996</v>
      </c>
      <c r="G10" s="1519"/>
      <c r="H10" s="1519"/>
      <c r="I10" s="1519"/>
      <c r="J10" s="1519"/>
      <c r="K10" s="1519"/>
      <c r="L10" s="1519"/>
      <c r="M10" s="1519"/>
      <c r="N10" s="1520"/>
      <c r="O10" s="1520">
        <v>7773.097999999999</v>
      </c>
      <c r="P10" s="1521" t="s">
        <v>180</v>
      </c>
      <c r="Q10" s="1522"/>
      <c r="R10" s="370"/>
      <c r="U10" s="802"/>
      <c r="V10" s="802"/>
      <c r="W10" s="802"/>
      <c r="X10" s="802"/>
      <c r="Y10" s="802"/>
      <c r="Z10" s="802"/>
      <c r="AA10" s="802"/>
      <c r="AB10" s="802"/>
      <c r="AC10" s="802"/>
      <c r="AD10" s="802"/>
      <c r="AE10" s="1524"/>
      <c r="AF10" s="1516"/>
      <c r="AG10" s="1525"/>
      <c r="AH10" s="1517"/>
      <c r="AI10" s="370"/>
    </row>
    <row r="11" spans="1:35" ht="11.25" customHeight="1">
      <c r="A11" s="1513" t="s">
        <v>174</v>
      </c>
      <c r="B11" s="1526"/>
      <c r="C11" s="1526"/>
      <c r="D11" s="1526"/>
      <c r="E11" s="1526"/>
      <c r="F11" s="1526"/>
      <c r="G11" s="1526"/>
      <c r="H11" s="1526"/>
      <c r="I11" s="1526"/>
      <c r="J11" s="1526"/>
      <c r="K11" s="1526"/>
      <c r="L11" s="1526"/>
      <c r="M11" s="1526"/>
      <c r="N11" s="1527"/>
      <c r="O11" s="1513"/>
      <c r="P11" s="1528"/>
      <c r="Q11" s="819"/>
      <c r="R11" s="370"/>
      <c r="U11" s="1523"/>
      <c r="V11" s="1523"/>
      <c r="W11" s="1523"/>
      <c r="X11" s="1523"/>
      <c r="Y11" s="1523"/>
      <c r="Z11" s="1523"/>
      <c r="AA11" s="1523"/>
      <c r="AB11" s="1523"/>
      <c r="AC11" s="1523"/>
      <c r="AD11" s="1523"/>
      <c r="AE11" s="1517"/>
      <c r="AF11" s="1517"/>
      <c r="AG11" s="1523"/>
      <c r="AH11" s="1523"/>
      <c r="AI11" s="370"/>
    </row>
    <row r="12" spans="1:35" ht="11.25" customHeight="1">
      <c r="A12" s="1518" t="s">
        <v>9</v>
      </c>
      <c r="B12" s="1519">
        <v>65.650000000000006</v>
      </c>
      <c r="C12" s="1519">
        <v>37.811999999999998</v>
      </c>
      <c r="D12" s="1519">
        <v>13.166</v>
      </c>
      <c r="E12" s="1519">
        <v>16.824000000000002</v>
      </c>
      <c r="F12" s="1519">
        <v>13.361000000000001</v>
      </c>
      <c r="G12" s="1519">
        <v>12.805</v>
      </c>
      <c r="H12" s="1519">
        <v>4.4710000000000001</v>
      </c>
      <c r="I12" s="1519">
        <v>9.3049999999999997</v>
      </c>
      <c r="J12" s="1519">
        <v>7.4939999999999998</v>
      </c>
      <c r="K12" s="1519">
        <v>8.7129999999999992</v>
      </c>
      <c r="L12" s="1519">
        <v>3.88</v>
      </c>
      <c r="M12" s="1519">
        <v>6.1609999999999996</v>
      </c>
      <c r="N12" s="1520">
        <v>0.35699999999999998</v>
      </c>
      <c r="O12" s="1520">
        <v>146.81299999999999</v>
      </c>
      <c r="P12" s="1521">
        <v>199.999</v>
      </c>
      <c r="Q12" s="819"/>
      <c r="R12" s="370"/>
      <c r="U12" s="802"/>
      <c r="V12" s="802"/>
      <c r="W12" s="802"/>
      <c r="X12" s="802"/>
      <c r="Y12" s="802"/>
      <c r="Z12" s="802"/>
      <c r="AA12" s="802"/>
      <c r="AB12" s="802"/>
      <c r="AC12" s="802"/>
      <c r="AD12" s="802"/>
      <c r="AE12" s="1524"/>
      <c r="AF12" s="1516"/>
      <c r="AG12" s="847"/>
      <c r="AH12" s="847"/>
      <c r="AI12" s="370"/>
    </row>
    <row r="13" spans="1:35" ht="11.25" customHeight="1">
      <c r="A13" s="1518" t="s">
        <v>1989</v>
      </c>
      <c r="B13" s="1519">
        <v>107.626</v>
      </c>
      <c r="C13" s="1519">
        <v>54.148000000000003</v>
      </c>
      <c r="D13" s="1519">
        <v>20.812000000000001</v>
      </c>
      <c r="E13" s="1519">
        <v>14.738</v>
      </c>
      <c r="F13" s="1519">
        <v>11.03</v>
      </c>
      <c r="G13" s="1519"/>
      <c r="H13" s="1519"/>
      <c r="I13" s="1519"/>
      <c r="J13" s="1519"/>
      <c r="K13" s="1519"/>
      <c r="L13" s="1519"/>
      <c r="M13" s="1519"/>
      <c r="N13" s="1520"/>
      <c r="O13" s="1520">
        <v>208.35400000000001</v>
      </c>
      <c r="P13" s="1521" t="s">
        <v>180</v>
      </c>
      <c r="Q13" s="819"/>
      <c r="R13" s="370"/>
      <c r="U13" s="1523"/>
      <c r="V13" s="1523"/>
      <c r="W13" s="1523"/>
      <c r="X13" s="1523"/>
      <c r="Y13" s="1523"/>
      <c r="Z13" s="1523"/>
      <c r="AA13" s="1523"/>
      <c r="AB13" s="1523"/>
      <c r="AC13" s="1523"/>
      <c r="AD13" s="1523"/>
      <c r="AE13" s="1517"/>
      <c r="AF13" s="1517"/>
      <c r="AG13" s="1523"/>
      <c r="AH13" s="1523"/>
      <c r="AI13" s="370"/>
    </row>
    <row r="14" spans="1:35" ht="11.25" customHeight="1">
      <c r="A14" s="1513" t="s">
        <v>162</v>
      </c>
      <c r="B14" s="1526"/>
      <c r="C14" s="1526"/>
      <c r="D14" s="1526"/>
      <c r="E14" s="1526"/>
      <c r="F14" s="1526"/>
      <c r="G14" s="1526"/>
      <c r="H14" s="1526"/>
      <c r="I14" s="1526"/>
      <c r="J14" s="1526"/>
      <c r="K14" s="1526"/>
      <c r="L14" s="1526"/>
      <c r="M14" s="1526"/>
      <c r="N14" s="1527"/>
      <c r="O14" s="1513"/>
      <c r="P14" s="1528"/>
      <c r="R14" s="370"/>
      <c r="U14" s="802"/>
      <c r="V14" s="802"/>
      <c r="W14" s="802"/>
      <c r="X14" s="802"/>
      <c r="Y14" s="802"/>
      <c r="Z14" s="802"/>
      <c r="AA14" s="802"/>
      <c r="AB14" s="802"/>
      <c r="AC14" s="802"/>
      <c r="AD14" s="802"/>
      <c r="AE14" s="1524"/>
      <c r="AF14" s="1516"/>
      <c r="AG14" s="847"/>
      <c r="AH14" s="847"/>
      <c r="AI14" s="370"/>
    </row>
    <row r="15" spans="1:35" ht="11.25" customHeight="1">
      <c r="A15" s="1518" t="s">
        <v>9</v>
      </c>
      <c r="B15" s="1519">
        <v>185.65899999999999</v>
      </c>
      <c r="C15" s="1519">
        <v>919.505</v>
      </c>
      <c r="D15" s="1519">
        <v>195.30699999999999</v>
      </c>
      <c r="E15" s="1519">
        <v>51.219000000000001</v>
      </c>
      <c r="F15" s="1519">
        <v>53.356999999999999</v>
      </c>
      <c r="G15" s="1519">
        <v>33.710999999999999</v>
      </c>
      <c r="H15" s="1519">
        <v>37.518999999999998</v>
      </c>
      <c r="I15" s="1519">
        <v>53.408000000000001</v>
      </c>
      <c r="J15" s="1519">
        <v>37.341999999999999</v>
      </c>
      <c r="K15" s="1519">
        <v>46.076999999999998</v>
      </c>
      <c r="L15" s="1519">
        <v>43.973999999999997</v>
      </c>
      <c r="M15" s="1519">
        <v>58.81</v>
      </c>
      <c r="N15" s="1520">
        <v>63.975000000000001</v>
      </c>
      <c r="O15" s="1520">
        <v>1405.047</v>
      </c>
      <c r="P15" s="1521">
        <v>1779.8629999999998</v>
      </c>
      <c r="R15" s="370"/>
      <c r="U15" s="802"/>
      <c r="V15" s="802"/>
      <c r="W15" s="802"/>
      <c r="X15" s="802"/>
      <c r="Y15" s="802"/>
      <c r="Z15" s="802"/>
      <c r="AA15" s="802"/>
      <c r="AB15" s="802"/>
      <c r="AC15" s="802"/>
      <c r="AD15" s="802"/>
      <c r="AE15" s="1517"/>
      <c r="AF15" s="1516"/>
      <c r="AG15" s="847"/>
      <c r="AH15" s="847"/>
      <c r="AI15" s="370"/>
    </row>
    <row r="16" spans="1:35" ht="11.25" customHeight="1">
      <c r="A16" s="1518" t="s">
        <v>1989</v>
      </c>
      <c r="B16" s="1519">
        <v>429.81700000000001</v>
      </c>
      <c r="C16" s="1519">
        <v>642.61199999999997</v>
      </c>
      <c r="D16" s="1519">
        <v>89.846999999999994</v>
      </c>
      <c r="E16" s="1519">
        <v>79.986000000000004</v>
      </c>
      <c r="F16" s="1519">
        <v>45.478000000000002</v>
      </c>
      <c r="G16" s="2248" t="s">
        <v>7</v>
      </c>
      <c r="H16" s="2248" t="s">
        <v>7</v>
      </c>
      <c r="I16" s="2248" t="s">
        <v>7</v>
      </c>
      <c r="J16" s="2248" t="s">
        <v>7</v>
      </c>
      <c r="K16" s="2248" t="s">
        <v>7</v>
      </c>
      <c r="L16" s="2248" t="s">
        <v>7</v>
      </c>
      <c r="M16" s="2248" t="s">
        <v>7</v>
      </c>
      <c r="N16" s="2249" t="s">
        <v>7</v>
      </c>
      <c r="O16" s="1520">
        <v>1287.7400000000002</v>
      </c>
      <c r="P16" s="1521" t="s">
        <v>180</v>
      </c>
      <c r="R16" s="370"/>
      <c r="U16" s="802"/>
      <c r="V16" s="802"/>
      <c r="W16" s="802"/>
      <c r="X16" s="802"/>
      <c r="Y16" s="802"/>
      <c r="Z16" s="802"/>
      <c r="AA16" s="802"/>
      <c r="AB16" s="802"/>
      <c r="AC16" s="802"/>
      <c r="AD16" s="802"/>
      <c r="AE16" s="1517"/>
      <c r="AF16" s="1516"/>
      <c r="AG16" s="847"/>
      <c r="AH16" s="847"/>
      <c r="AI16" s="370"/>
    </row>
    <row r="17" spans="1:35" ht="11.25" customHeight="1">
      <c r="A17" s="1513" t="s">
        <v>173</v>
      </c>
      <c r="B17" s="1526"/>
      <c r="C17" s="1526"/>
      <c r="D17" s="1526"/>
      <c r="E17" s="1526"/>
      <c r="F17" s="1526"/>
      <c r="G17" s="1526"/>
      <c r="H17" s="1526"/>
      <c r="I17" s="1526"/>
      <c r="J17" s="1526"/>
      <c r="K17" s="1526"/>
      <c r="L17" s="1526"/>
      <c r="M17" s="1526"/>
      <c r="N17" s="1527"/>
      <c r="O17" s="1529"/>
      <c r="P17" s="1514"/>
      <c r="R17" s="370"/>
      <c r="U17" s="802"/>
      <c r="V17" s="802"/>
      <c r="W17" s="802"/>
      <c r="X17" s="802"/>
      <c r="Y17" s="802"/>
      <c r="Z17" s="802"/>
      <c r="AA17" s="802"/>
      <c r="AB17" s="802"/>
      <c r="AC17" s="802"/>
      <c r="AD17" s="802"/>
      <c r="AE17" s="1524"/>
      <c r="AF17" s="1516"/>
      <c r="AG17" s="847"/>
      <c r="AH17" s="847"/>
      <c r="AI17" s="370"/>
    </row>
    <row r="18" spans="1:35" ht="11.25" customHeight="1">
      <c r="A18" s="1518" t="s">
        <v>9</v>
      </c>
      <c r="B18" s="1519">
        <v>287.92899999999997</v>
      </c>
      <c r="C18" s="1519">
        <v>244.77699999999999</v>
      </c>
      <c r="D18" s="1519">
        <v>88.878</v>
      </c>
      <c r="E18" s="1519">
        <v>41.27</v>
      </c>
      <c r="F18" s="1519">
        <v>31.556999999999999</v>
      </c>
      <c r="G18" s="1519">
        <v>27.818999999999999</v>
      </c>
      <c r="H18" s="1519">
        <v>16.649999999999999</v>
      </c>
      <c r="I18" s="1519">
        <v>25.724</v>
      </c>
      <c r="J18" s="1519">
        <v>19.882999999999999</v>
      </c>
      <c r="K18" s="1519">
        <v>24.619</v>
      </c>
      <c r="L18" s="1519">
        <v>23.719000000000001</v>
      </c>
      <c r="M18" s="1519">
        <v>47.582000000000001</v>
      </c>
      <c r="N18" s="1520">
        <v>45.984999999999999</v>
      </c>
      <c r="O18" s="1520">
        <v>694.41099999999994</v>
      </c>
      <c r="P18" s="1521">
        <v>926.39200000000005</v>
      </c>
      <c r="R18" s="370"/>
      <c r="U18" s="1523"/>
      <c r="V18" s="1523"/>
      <c r="W18" s="1523"/>
      <c r="X18" s="1523"/>
      <c r="Y18" s="1523"/>
      <c r="Z18" s="1523"/>
      <c r="AA18" s="1523"/>
      <c r="AB18" s="1523"/>
      <c r="AC18" s="1523"/>
      <c r="AD18" s="1523"/>
      <c r="AE18" s="1517"/>
      <c r="AF18" s="1517"/>
      <c r="AG18" s="1523"/>
      <c r="AH18" s="1523"/>
      <c r="AI18" s="370"/>
    </row>
    <row r="19" spans="1:35" ht="11.25" customHeight="1">
      <c r="A19" s="1518" t="s">
        <v>1989</v>
      </c>
      <c r="B19" s="1519">
        <v>567.70899999999995</v>
      </c>
      <c r="C19" s="1519">
        <v>280.40699999999998</v>
      </c>
      <c r="D19" s="1519">
        <v>118.471</v>
      </c>
      <c r="E19" s="1519">
        <v>68.728999999999999</v>
      </c>
      <c r="F19" s="1519">
        <v>26.146000000000001</v>
      </c>
      <c r="G19" s="2248" t="s">
        <v>7</v>
      </c>
      <c r="H19" s="2248" t="s">
        <v>7</v>
      </c>
      <c r="I19" s="2248" t="s">
        <v>7</v>
      </c>
      <c r="J19" s="2248" t="s">
        <v>7</v>
      </c>
      <c r="K19" s="2248" t="s">
        <v>7</v>
      </c>
      <c r="L19" s="2248" t="s">
        <v>7</v>
      </c>
      <c r="M19" s="2248" t="s">
        <v>7</v>
      </c>
      <c r="N19" s="2249" t="s">
        <v>7</v>
      </c>
      <c r="O19" s="1520">
        <v>1061.462</v>
      </c>
      <c r="P19" s="1521" t="s">
        <v>180</v>
      </c>
      <c r="R19" s="370"/>
      <c r="U19" s="802"/>
      <c r="V19" s="802"/>
      <c r="W19" s="802"/>
      <c r="X19" s="802"/>
      <c r="Y19" s="802"/>
      <c r="Z19" s="802"/>
      <c r="AA19" s="802"/>
      <c r="AB19" s="802"/>
      <c r="AC19" s="802"/>
      <c r="AD19" s="802"/>
      <c r="AE19" s="1524"/>
      <c r="AF19" s="1516"/>
      <c r="AG19" s="847"/>
      <c r="AH19" s="847"/>
      <c r="AI19" s="370"/>
    </row>
    <row r="20" spans="1:35" ht="11.25" customHeight="1">
      <c r="A20" s="1513" t="s">
        <v>172</v>
      </c>
      <c r="B20" s="1526"/>
      <c r="C20" s="1526"/>
      <c r="D20" s="1526"/>
      <c r="E20" s="1526"/>
      <c r="F20" s="1526"/>
      <c r="G20" s="1526"/>
      <c r="H20" s="1526"/>
      <c r="I20" s="1526"/>
      <c r="J20" s="1526"/>
      <c r="K20" s="1526"/>
      <c r="L20" s="1526"/>
      <c r="M20" s="1526"/>
      <c r="N20" s="1527"/>
      <c r="O20" s="1529"/>
      <c r="P20" s="1514"/>
      <c r="R20" s="370"/>
      <c r="U20" s="1523"/>
      <c r="V20" s="1523"/>
      <c r="W20" s="1523"/>
      <c r="X20" s="1523"/>
      <c r="Y20" s="1523"/>
      <c r="Z20" s="1523"/>
      <c r="AA20" s="1523"/>
      <c r="AB20" s="1523"/>
      <c r="AC20" s="1523"/>
      <c r="AD20" s="1523"/>
      <c r="AE20" s="1517"/>
      <c r="AF20" s="1517"/>
      <c r="AG20" s="1523"/>
      <c r="AH20" s="1523"/>
      <c r="AI20" s="370"/>
    </row>
    <row r="21" spans="1:35" ht="11.25" customHeight="1">
      <c r="A21" s="1518" t="s">
        <v>9</v>
      </c>
      <c r="B21" s="1519">
        <v>3064.3119999999999</v>
      </c>
      <c r="C21" s="1519">
        <v>343.887</v>
      </c>
      <c r="D21" s="1519">
        <v>207.46899999999999</v>
      </c>
      <c r="E21" s="1519">
        <v>96.698999999999998</v>
      </c>
      <c r="F21" s="1519">
        <v>146.5</v>
      </c>
      <c r="G21" s="1519">
        <v>164.10400000000001</v>
      </c>
      <c r="H21" s="1519">
        <v>134.75700000000001</v>
      </c>
      <c r="I21" s="1519">
        <v>211.12100000000001</v>
      </c>
      <c r="J21" s="1519">
        <v>211.18899999999999</v>
      </c>
      <c r="K21" s="1519">
        <v>252.23500000000001</v>
      </c>
      <c r="L21" s="1519">
        <v>207.87</v>
      </c>
      <c r="M21" s="1519">
        <v>449.08</v>
      </c>
      <c r="N21" s="1520">
        <v>106.797</v>
      </c>
      <c r="O21" s="1520">
        <v>3858.8670000000002</v>
      </c>
      <c r="P21" s="1521">
        <v>5596.0199999999995</v>
      </c>
      <c r="Q21" s="296"/>
      <c r="R21" s="370"/>
      <c r="U21" s="802"/>
      <c r="V21" s="802"/>
      <c r="W21" s="802"/>
      <c r="X21" s="802"/>
      <c r="Y21" s="802"/>
      <c r="Z21" s="802"/>
      <c r="AA21" s="802"/>
      <c r="AB21" s="802"/>
      <c r="AC21" s="802"/>
      <c r="AD21" s="802"/>
      <c r="AE21" s="1524"/>
      <c r="AF21" s="1516"/>
      <c r="AG21" s="1525"/>
      <c r="AH21" s="847"/>
      <c r="AI21" s="370"/>
    </row>
    <row r="22" spans="1:35" ht="11.25" customHeight="1">
      <c r="A22" s="1518" t="s">
        <v>1989</v>
      </c>
      <c r="B22" s="1519">
        <v>2608.998</v>
      </c>
      <c r="C22" s="1519">
        <v>391.322</v>
      </c>
      <c r="D22" s="1519">
        <v>164.11699999999999</v>
      </c>
      <c r="E22" s="1519">
        <v>151.21299999999999</v>
      </c>
      <c r="F22" s="1519">
        <v>117.63</v>
      </c>
      <c r="G22" s="2248" t="s">
        <v>7</v>
      </c>
      <c r="H22" s="2248" t="s">
        <v>7</v>
      </c>
      <c r="I22" s="2248" t="s">
        <v>7</v>
      </c>
      <c r="J22" s="2248" t="s">
        <v>7</v>
      </c>
      <c r="K22" s="2248" t="s">
        <v>7</v>
      </c>
      <c r="L22" s="2248" t="s">
        <v>7</v>
      </c>
      <c r="M22" s="2248" t="s">
        <v>7</v>
      </c>
      <c r="N22" s="2249" t="s">
        <v>7</v>
      </c>
      <c r="O22" s="1520">
        <v>3433.2800000000007</v>
      </c>
      <c r="P22" s="1521" t="s">
        <v>180</v>
      </c>
      <c r="R22" s="370"/>
      <c r="U22" s="1523"/>
      <c r="V22" s="1523"/>
      <c r="W22" s="1523"/>
      <c r="X22" s="1523"/>
      <c r="Y22" s="1523"/>
      <c r="Z22" s="1523"/>
      <c r="AA22" s="1523"/>
      <c r="AB22" s="1523"/>
      <c r="AC22" s="1523"/>
      <c r="AD22" s="1523"/>
      <c r="AE22" s="1517"/>
      <c r="AF22" s="1517"/>
      <c r="AG22" s="847"/>
      <c r="AH22" s="847"/>
      <c r="AI22" s="370"/>
    </row>
    <row r="23" spans="1:35" ht="11.25" customHeight="1">
      <c r="A23" s="1513" t="s">
        <v>160</v>
      </c>
      <c r="B23" s="1526"/>
      <c r="C23" s="1526"/>
      <c r="D23" s="1526"/>
      <c r="E23" s="1526"/>
      <c r="F23" s="1526"/>
      <c r="G23" s="1526"/>
      <c r="H23" s="1526"/>
      <c r="I23" s="1526"/>
      <c r="J23" s="1526"/>
      <c r="K23" s="1526"/>
      <c r="L23" s="1526"/>
      <c r="M23" s="1526"/>
      <c r="N23" s="1527"/>
      <c r="O23" s="1529"/>
      <c r="P23" s="1514"/>
      <c r="R23" s="370"/>
      <c r="U23" s="1530"/>
      <c r="V23" s="1530"/>
      <c r="W23" s="1530"/>
      <c r="X23" s="1530"/>
      <c r="Y23" s="1530"/>
      <c r="Z23" s="1530"/>
      <c r="AA23" s="1530"/>
      <c r="AB23" s="1530"/>
      <c r="AC23" s="1530"/>
      <c r="AD23" s="1530"/>
      <c r="AE23" s="1531"/>
      <c r="AF23" s="1532"/>
      <c r="AG23" s="1533"/>
      <c r="AH23" s="1534"/>
      <c r="AI23" s="370"/>
    </row>
    <row r="24" spans="1:35" ht="11.25" customHeight="1">
      <c r="A24" s="1518" t="s">
        <v>9</v>
      </c>
      <c r="B24" s="1519">
        <v>26.497</v>
      </c>
      <c r="C24" s="1519">
        <v>55.719000000000001</v>
      </c>
      <c r="D24" s="1519">
        <v>30.096</v>
      </c>
      <c r="E24" s="1519">
        <v>11.172000000000001</v>
      </c>
      <c r="F24" s="1519">
        <v>12.638</v>
      </c>
      <c r="G24" s="1519">
        <v>9.5470000000000006</v>
      </c>
      <c r="H24" s="1519">
        <v>8.0960000000000001</v>
      </c>
      <c r="I24" s="1519">
        <v>10.115</v>
      </c>
      <c r="J24" s="1519">
        <v>9.3729999999999993</v>
      </c>
      <c r="K24" s="1519">
        <v>7.4119999999999999</v>
      </c>
      <c r="L24" s="1519">
        <v>6.0110000000000001</v>
      </c>
      <c r="M24" s="1519">
        <v>5.8689999999999998</v>
      </c>
      <c r="N24" s="1520">
        <v>22.431000000000001</v>
      </c>
      <c r="O24" s="1520">
        <v>136.12200000000001</v>
      </c>
      <c r="P24" s="1521">
        <v>214.97600000000003</v>
      </c>
      <c r="R24" s="370"/>
      <c r="U24" s="370"/>
      <c r="V24" s="370"/>
      <c r="W24" s="370"/>
      <c r="X24" s="370"/>
      <c r="Y24" s="370"/>
      <c r="Z24" s="370"/>
      <c r="AA24" s="370"/>
      <c r="AB24" s="370"/>
      <c r="AC24" s="370"/>
      <c r="AD24" s="370"/>
      <c r="AE24" s="370"/>
      <c r="AF24" s="370"/>
      <c r="AG24" s="370"/>
      <c r="AH24" s="370"/>
      <c r="AI24" s="370"/>
    </row>
    <row r="25" spans="1:35" ht="11.25" customHeight="1">
      <c r="A25" s="1518" t="s">
        <v>1989</v>
      </c>
      <c r="B25" s="1519">
        <v>51.418999999999997</v>
      </c>
      <c r="C25" s="1519">
        <v>137.108</v>
      </c>
      <c r="D25" s="1519">
        <v>30.373000000000001</v>
      </c>
      <c r="E25" s="1519">
        <v>13.843</v>
      </c>
      <c r="F25" s="1519">
        <v>10.029999999999999</v>
      </c>
      <c r="G25" s="2248" t="s">
        <v>7</v>
      </c>
      <c r="H25" s="2248" t="s">
        <v>7</v>
      </c>
      <c r="I25" s="2248" t="s">
        <v>7</v>
      </c>
      <c r="J25" s="2248" t="s">
        <v>7</v>
      </c>
      <c r="K25" s="2248" t="s">
        <v>7</v>
      </c>
      <c r="L25" s="2248" t="s">
        <v>7</v>
      </c>
      <c r="M25" s="2248" t="s">
        <v>7</v>
      </c>
      <c r="N25" s="2249" t="s">
        <v>7</v>
      </c>
      <c r="O25" s="1520">
        <v>242.77299999999997</v>
      </c>
      <c r="P25" s="1521" t="s">
        <v>180</v>
      </c>
      <c r="R25" s="370"/>
    </row>
    <row r="26" spans="1:35" ht="11.25" customHeight="1">
      <c r="A26" s="1513" t="s">
        <v>171</v>
      </c>
      <c r="B26" s="1526"/>
      <c r="C26" s="1526"/>
      <c r="D26" s="1526"/>
      <c r="E26" s="1526"/>
      <c r="F26" s="1526"/>
      <c r="G26" s="1526"/>
      <c r="H26" s="1526"/>
      <c r="I26" s="1526"/>
      <c r="J26" s="1526"/>
      <c r="K26" s="1526"/>
      <c r="L26" s="1526"/>
      <c r="M26" s="1526"/>
      <c r="N26" s="1527"/>
      <c r="O26" s="1529"/>
      <c r="P26" s="1514"/>
      <c r="R26" s="370"/>
    </row>
    <row r="27" spans="1:35" ht="11.25" customHeight="1">
      <c r="A27" s="1518" t="s">
        <v>9</v>
      </c>
      <c r="B27" s="1519">
        <v>27.527000000000001</v>
      </c>
      <c r="C27" s="1519">
        <v>22.698</v>
      </c>
      <c r="D27" s="1519">
        <v>34.936</v>
      </c>
      <c r="E27" s="1519">
        <v>397.97500000000002</v>
      </c>
      <c r="F27" s="1519">
        <v>320.74599999999998</v>
      </c>
      <c r="G27" s="1519">
        <v>70.957999999999998</v>
      </c>
      <c r="H27" s="1519">
        <v>38.902000000000001</v>
      </c>
      <c r="I27" s="1519">
        <v>65.268000000000001</v>
      </c>
      <c r="J27" s="1519">
        <v>37.835999999999999</v>
      </c>
      <c r="K27" s="1519">
        <v>36.874000000000002</v>
      </c>
      <c r="L27" s="1519">
        <v>44.256999999999998</v>
      </c>
      <c r="M27" s="1519">
        <v>54.353999999999999</v>
      </c>
      <c r="N27" s="1520">
        <v>58.576999999999998</v>
      </c>
      <c r="O27" s="1520">
        <v>803.88200000000006</v>
      </c>
      <c r="P27" s="1521">
        <v>1210.9080000000001</v>
      </c>
      <c r="R27" s="370"/>
    </row>
    <row r="28" spans="1:35" ht="11.25" customHeight="1">
      <c r="A28" s="1518" t="s">
        <v>1989</v>
      </c>
      <c r="B28" s="1519">
        <v>30.181000000000001</v>
      </c>
      <c r="C28" s="1519">
        <v>26.805</v>
      </c>
      <c r="D28" s="1519">
        <v>130.17099999999999</v>
      </c>
      <c r="E28" s="1519">
        <v>930.75800000000004</v>
      </c>
      <c r="F28" s="1519">
        <v>391.21199999999999</v>
      </c>
      <c r="G28" s="2248" t="s">
        <v>7</v>
      </c>
      <c r="H28" s="2248" t="s">
        <v>7</v>
      </c>
      <c r="I28" s="2248" t="s">
        <v>7</v>
      </c>
      <c r="J28" s="2248" t="s">
        <v>7</v>
      </c>
      <c r="K28" s="2248" t="s">
        <v>7</v>
      </c>
      <c r="L28" s="2248" t="s">
        <v>7</v>
      </c>
      <c r="M28" s="2248" t="s">
        <v>7</v>
      </c>
      <c r="N28" s="2249" t="s">
        <v>7</v>
      </c>
      <c r="O28" s="1520">
        <v>1509.127</v>
      </c>
      <c r="P28" s="1521" t="s">
        <v>180</v>
      </c>
      <c r="R28" s="370"/>
    </row>
    <row r="29" spans="1:35" ht="11.25" customHeight="1">
      <c r="A29" s="1513" t="s">
        <v>170</v>
      </c>
      <c r="B29" s="1526"/>
      <c r="C29" s="1526"/>
      <c r="D29" s="1526"/>
      <c r="E29" s="1526"/>
      <c r="F29" s="1526"/>
      <c r="G29" s="1526"/>
      <c r="H29" s="1526"/>
      <c r="I29" s="1526"/>
      <c r="J29" s="1526"/>
      <c r="K29" s="1526"/>
      <c r="L29" s="1526"/>
      <c r="M29" s="1526"/>
      <c r="N29" s="1527"/>
      <c r="O29" s="1529"/>
      <c r="P29" s="1514"/>
      <c r="R29" s="370"/>
    </row>
    <row r="30" spans="1:35" ht="11.25" customHeight="1">
      <c r="A30" s="1518" t="s">
        <v>9</v>
      </c>
      <c r="B30" s="1519">
        <v>108.318</v>
      </c>
      <c r="C30" s="1519">
        <v>267.80700000000002</v>
      </c>
      <c r="D30" s="1519">
        <v>55.003999999999998</v>
      </c>
      <c r="E30" s="1519">
        <v>17.728000000000002</v>
      </c>
      <c r="F30" s="1519">
        <v>17.327999999999999</v>
      </c>
      <c r="G30" s="1519">
        <v>12.116</v>
      </c>
      <c r="H30" s="1519">
        <v>11.238</v>
      </c>
      <c r="I30" s="1519">
        <v>16.994</v>
      </c>
      <c r="J30" s="1519">
        <v>10.712999999999999</v>
      </c>
      <c r="K30" s="1519">
        <v>12.074</v>
      </c>
      <c r="L30" s="1519">
        <v>15.785</v>
      </c>
      <c r="M30" s="1519">
        <v>17.983000000000001</v>
      </c>
      <c r="N30" s="1520">
        <v>24.486000000000001</v>
      </c>
      <c r="O30" s="1520">
        <v>466.185</v>
      </c>
      <c r="P30" s="1521">
        <v>587.57399999999984</v>
      </c>
      <c r="R30" s="370"/>
    </row>
    <row r="31" spans="1:35" ht="11.25" customHeight="1">
      <c r="A31" s="1518" t="s">
        <v>1989</v>
      </c>
      <c r="B31" s="1519">
        <v>177.529</v>
      </c>
      <c r="C31" s="1519">
        <v>189.43799999999999</v>
      </c>
      <c r="D31" s="1519">
        <v>29.988</v>
      </c>
      <c r="E31" s="1519">
        <v>21.648</v>
      </c>
      <c r="F31" s="1519">
        <v>13.217000000000001</v>
      </c>
      <c r="G31" s="2248" t="s">
        <v>7</v>
      </c>
      <c r="H31" s="2248" t="s">
        <v>7</v>
      </c>
      <c r="I31" s="2248" t="s">
        <v>7</v>
      </c>
      <c r="J31" s="2248" t="s">
        <v>7</v>
      </c>
      <c r="K31" s="2248" t="s">
        <v>7</v>
      </c>
      <c r="L31" s="2248" t="s">
        <v>7</v>
      </c>
      <c r="M31" s="2248" t="s">
        <v>7</v>
      </c>
      <c r="N31" s="2249" t="s">
        <v>7</v>
      </c>
      <c r="O31" s="1520">
        <v>431.82</v>
      </c>
      <c r="P31" s="1521" t="s">
        <v>180</v>
      </c>
      <c r="R31" s="370"/>
    </row>
    <row r="32" spans="1:35" ht="11.25" customHeight="1">
      <c r="A32" s="1513" t="s">
        <v>169</v>
      </c>
      <c r="B32" s="1526"/>
      <c r="C32" s="1526"/>
      <c r="D32" s="1526"/>
      <c r="E32" s="1526"/>
      <c r="F32" s="1526"/>
      <c r="G32" s="1526"/>
      <c r="H32" s="1526"/>
      <c r="I32" s="1526"/>
      <c r="J32" s="1526"/>
      <c r="K32" s="1526"/>
      <c r="L32" s="1526"/>
      <c r="M32" s="1526"/>
      <c r="N32" s="1527"/>
      <c r="O32" s="1529"/>
      <c r="P32" s="1514"/>
      <c r="R32" s="370"/>
    </row>
    <row r="33" spans="1:18" ht="11.25" customHeight="1">
      <c r="A33" s="1518" t="s">
        <v>9</v>
      </c>
      <c r="B33" s="1519">
        <v>5609.8170000000009</v>
      </c>
      <c r="C33" s="1519">
        <v>6007.192</v>
      </c>
      <c r="D33" s="1519">
        <v>2014.7989999999998</v>
      </c>
      <c r="E33" s="1519">
        <v>1285.9490000000001</v>
      </c>
      <c r="F33" s="1519">
        <v>1404.0479999999998</v>
      </c>
      <c r="G33" s="1519">
        <v>1016.582</v>
      </c>
      <c r="H33" s="1519">
        <v>820.62300000000005</v>
      </c>
      <c r="I33" s="1519">
        <v>1271.857</v>
      </c>
      <c r="J33" s="1519">
        <v>1114.921</v>
      </c>
      <c r="K33" s="1519">
        <v>1160.152</v>
      </c>
      <c r="L33" s="1519">
        <v>1224.0300000000002</v>
      </c>
      <c r="M33" s="1519">
        <v>1555.8419999999999</v>
      </c>
      <c r="N33" s="1520">
        <v>645.47400000000005</v>
      </c>
      <c r="O33" s="1520">
        <v>16321.805</v>
      </c>
      <c r="P33" s="1521">
        <v>25131.285999999993</v>
      </c>
      <c r="Q33" s="1339"/>
      <c r="R33" s="370"/>
    </row>
    <row r="34" spans="1:18" ht="11.25" customHeight="1">
      <c r="A34" s="1518" t="s">
        <v>1989</v>
      </c>
      <c r="B34" s="1519">
        <v>6959.7159999999985</v>
      </c>
      <c r="C34" s="1519">
        <v>4455.112000000001</v>
      </c>
      <c r="D34" s="1519">
        <v>1470.5160000000001</v>
      </c>
      <c r="E34" s="1519">
        <v>1918.2429999999999</v>
      </c>
      <c r="F34" s="1519">
        <v>1144.067</v>
      </c>
      <c r="G34" s="2248" t="s">
        <v>7</v>
      </c>
      <c r="H34" s="2248" t="s">
        <v>7</v>
      </c>
      <c r="I34" s="2248" t="s">
        <v>7</v>
      </c>
      <c r="J34" s="2248" t="s">
        <v>7</v>
      </c>
      <c r="K34" s="2248" t="s">
        <v>7</v>
      </c>
      <c r="L34" s="2248" t="s">
        <v>7</v>
      </c>
      <c r="M34" s="2248" t="s">
        <v>7</v>
      </c>
      <c r="N34" s="2249" t="s">
        <v>7</v>
      </c>
      <c r="O34" s="1520">
        <v>15947.653999999999</v>
      </c>
      <c r="P34" s="1521" t="s">
        <v>180</v>
      </c>
      <c r="Q34" s="711"/>
      <c r="R34" s="370"/>
    </row>
    <row r="35" spans="1:18" s="506" customFormat="1" ht="9" customHeight="1">
      <c r="A35" s="2314" t="s">
        <v>2305</v>
      </c>
      <c r="B35" s="2315"/>
      <c r="C35" s="2315"/>
      <c r="D35" s="2315"/>
      <c r="E35" s="2315"/>
      <c r="F35" s="2315"/>
      <c r="G35" s="2315"/>
      <c r="H35" s="2315"/>
      <c r="I35" s="2315"/>
      <c r="J35" s="2315"/>
      <c r="K35" s="2315"/>
      <c r="L35" s="2315"/>
      <c r="M35" s="2315"/>
      <c r="N35" s="2315"/>
      <c r="R35" s="1434"/>
    </row>
    <row r="36" spans="1:18" s="506" customFormat="1" ht="9" customHeight="1">
      <c r="A36" s="505" t="s">
        <v>2306</v>
      </c>
    </row>
    <row r="37" spans="1:18" s="506" customFormat="1" ht="9" customHeight="1">
      <c r="A37" s="507" t="s">
        <v>1917</v>
      </c>
      <c r="K37" s="505"/>
    </row>
    <row r="38" spans="1:18" s="506" customFormat="1" ht="9" customHeight="1">
      <c r="A38" s="509" t="s">
        <v>2210</v>
      </c>
      <c r="P38" s="1537"/>
    </row>
    <row r="39" spans="1:18" ht="17.25">
      <c r="A39" s="141" t="s">
        <v>1363</v>
      </c>
      <c r="B39" s="1536"/>
      <c r="C39" s="1536"/>
      <c r="D39" s="1536"/>
      <c r="E39" s="1536"/>
      <c r="F39" s="1536"/>
      <c r="G39" s="1536"/>
    </row>
    <row r="40" spans="1:18">
      <c r="A40" s="296"/>
    </row>
    <row r="41" spans="1:18">
      <c r="A41" s="296" t="s">
        <v>168</v>
      </c>
    </row>
    <row r="46" spans="1:18">
      <c r="A46" s="1535"/>
    </row>
  </sheetData>
  <hyperlinks>
    <hyperlink ref="A39" location="Inhaltsverzeichnis!A1" display="Zurück zum Inhaltsverzeichnis"/>
  </hyperlinks>
  <pageMargins left="0.78740157480314965" right="0.78740157480314965" top="0.39370078740157483" bottom="0.19685039370078741" header="0.19685039370078741" footer="0.19685039370078741"/>
  <pageSetup paperSize="9" scale="37" orientation="portrait" horizontalDpi="300" verticalDpi="300" r:id="rId1"/>
  <headerFooter alignWithMargins="0">
    <oddFooter>&amp;L&amp;D / &amp;T&amp;R&amp;F / &amp;A</oddFooter>
  </headerFooter>
  <drawing r:id="rId2"/>
  <tableParts count="1">
    <tablePart r:id="rId3"/>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
    <tabColor rgb="FFF9E03A"/>
  </sheetPr>
  <dimension ref="A1:U77"/>
  <sheetViews>
    <sheetView showGridLines="0" zoomScaleNormal="100" zoomScaleSheetLayoutView="115" workbookViewId="0"/>
  </sheetViews>
  <sheetFormatPr baseColWidth="10" defaultRowHeight="17.25"/>
  <cols>
    <col min="1" max="1" width="23.85546875" style="144" customWidth="1"/>
    <col min="2" max="2" width="13.28515625" style="144" customWidth="1"/>
    <col min="3" max="14" width="8.42578125" style="144" customWidth="1"/>
    <col min="15" max="15" width="15.5703125" style="144" customWidth="1"/>
    <col min="16" max="16" width="7.28515625" style="1437" customWidth="1"/>
    <col min="17" max="17" width="11.28515625" style="1437" bestFit="1" customWidth="1"/>
    <col min="18" max="18" width="11.42578125" style="1437"/>
    <col min="19" max="16384" width="11.42578125" style="1439"/>
  </cols>
  <sheetData>
    <row r="1" spans="1:17" ht="90.75" customHeight="1">
      <c r="A1" s="1420" t="s">
        <v>26</v>
      </c>
      <c r="B1" s="1420"/>
      <c r="C1" s="1421"/>
      <c r="D1" s="1421"/>
      <c r="E1" s="1421"/>
      <c r="F1" s="1421"/>
      <c r="G1" s="1421"/>
      <c r="H1" s="1421"/>
      <c r="I1" s="1421"/>
      <c r="J1" s="1421"/>
      <c r="K1" s="1421"/>
      <c r="L1" s="1421"/>
      <c r="M1" s="1421"/>
      <c r="N1" s="1421"/>
      <c r="O1" s="1421"/>
      <c r="Q1" s="1438"/>
    </row>
    <row r="2" spans="1:17">
      <c r="A2" s="143" t="s">
        <v>25</v>
      </c>
      <c r="B2" s="143"/>
      <c r="C2" s="143"/>
      <c r="D2" s="143"/>
      <c r="E2" s="143"/>
      <c r="F2" s="143"/>
      <c r="G2" s="143"/>
      <c r="H2" s="143"/>
      <c r="I2" s="143"/>
      <c r="J2" s="143"/>
      <c r="K2" s="143"/>
      <c r="L2" s="143"/>
      <c r="M2" s="143"/>
      <c r="N2" s="143"/>
      <c r="O2" s="143"/>
    </row>
    <row r="3" spans="1:17">
      <c r="A3" s="143" t="s">
        <v>84</v>
      </c>
      <c r="B3" s="143"/>
      <c r="C3" s="143"/>
      <c r="D3" s="143"/>
      <c r="E3" s="143"/>
      <c r="F3" s="143"/>
      <c r="G3" s="143"/>
      <c r="H3" s="143"/>
      <c r="I3" s="143"/>
      <c r="J3" s="143"/>
      <c r="K3" s="143"/>
      <c r="L3" s="143"/>
      <c r="M3" s="143"/>
      <c r="N3" s="143"/>
      <c r="O3" s="143"/>
    </row>
    <row r="4" spans="1:17">
      <c r="A4" s="143" t="s">
        <v>2309</v>
      </c>
      <c r="B4" s="143"/>
      <c r="C4" s="143"/>
      <c r="D4" s="143"/>
      <c r="E4" s="143"/>
      <c r="F4" s="143"/>
      <c r="G4" s="143"/>
      <c r="H4" s="143"/>
      <c r="I4" s="143"/>
      <c r="J4" s="143"/>
      <c r="K4" s="143"/>
      <c r="L4" s="143"/>
      <c r="M4" s="143"/>
      <c r="N4" s="143"/>
      <c r="O4" s="143"/>
    </row>
    <row r="5" spans="1:17" ht="33.75" customHeight="1">
      <c r="A5" s="1422" t="s">
        <v>24</v>
      </c>
      <c r="B5" s="1423" t="s">
        <v>23</v>
      </c>
      <c r="C5" s="1423" t="s">
        <v>22</v>
      </c>
      <c r="D5" s="1423" t="s">
        <v>21</v>
      </c>
      <c r="E5" s="1423" t="s">
        <v>20</v>
      </c>
      <c r="F5" s="1423" t="s">
        <v>19</v>
      </c>
      <c r="G5" s="1423" t="s">
        <v>18</v>
      </c>
      <c r="H5" s="1423" t="s">
        <v>17</v>
      </c>
      <c r="I5" s="1423" t="s">
        <v>16</v>
      </c>
      <c r="J5" s="1423" t="s">
        <v>15</v>
      </c>
      <c r="K5" s="1423" t="s">
        <v>1</v>
      </c>
      <c r="L5" s="1423" t="s">
        <v>14</v>
      </c>
      <c r="M5" s="1423" t="s">
        <v>13</v>
      </c>
      <c r="N5" s="1424" t="s">
        <v>4</v>
      </c>
      <c r="O5" s="1440" t="s">
        <v>176</v>
      </c>
    </row>
    <row r="6" spans="1:17">
      <c r="A6" s="1425" t="s">
        <v>10</v>
      </c>
      <c r="B6" s="1426" t="s">
        <v>11</v>
      </c>
      <c r="C6" s="1427">
        <v>67.489999999999995</v>
      </c>
      <c r="D6" s="1427">
        <v>33.918999999999997</v>
      </c>
      <c r="E6" s="1427">
        <v>7.0949999999999998</v>
      </c>
      <c r="F6" s="1427">
        <v>3.4689999999999999</v>
      </c>
      <c r="G6" s="1427">
        <v>3.7949999999999999</v>
      </c>
      <c r="H6" s="1427">
        <v>3.5019999999999998</v>
      </c>
      <c r="I6" s="1427">
        <v>2.3980000000000001</v>
      </c>
      <c r="J6" s="1427">
        <v>2.419</v>
      </c>
      <c r="K6" s="1427">
        <v>2.5790000000000002</v>
      </c>
      <c r="L6" s="1427">
        <v>2.581</v>
      </c>
      <c r="M6" s="1427">
        <v>1.974</v>
      </c>
      <c r="N6" s="1427">
        <v>2.57</v>
      </c>
      <c r="O6" s="1427">
        <v>115.76799999999999</v>
      </c>
    </row>
    <row r="7" spans="1:17">
      <c r="A7" s="1428" t="s">
        <v>10</v>
      </c>
      <c r="B7" s="1426" t="s">
        <v>9</v>
      </c>
      <c r="C7" s="1427">
        <v>31.213999999999999</v>
      </c>
      <c r="D7" s="1427">
        <v>35.750999999999998</v>
      </c>
      <c r="E7" s="1427">
        <v>9.0950000000000006</v>
      </c>
      <c r="F7" s="1427">
        <v>3.653</v>
      </c>
      <c r="G7" s="1427">
        <v>3.6179999999999999</v>
      </c>
      <c r="H7" s="1427">
        <v>2.2679999999999998</v>
      </c>
      <c r="I7" s="1427">
        <v>1.6639999999999999</v>
      </c>
      <c r="J7" s="1427">
        <v>1.417</v>
      </c>
      <c r="K7" s="1427">
        <v>1.9279999999999999</v>
      </c>
      <c r="L7" s="1427">
        <v>2.36</v>
      </c>
      <c r="M7" s="1427">
        <v>2.5760000000000001</v>
      </c>
      <c r="N7" s="1427">
        <v>2.609</v>
      </c>
      <c r="O7" s="1427">
        <v>83.331000000000003</v>
      </c>
    </row>
    <row r="8" spans="1:17">
      <c r="A8" s="1428" t="s">
        <v>10</v>
      </c>
      <c r="B8" s="1426" t="s">
        <v>1989</v>
      </c>
      <c r="C8" s="1427">
        <v>72.263999999999996</v>
      </c>
      <c r="D8" s="1427">
        <v>39.526000000000003</v>
      </c>
      <c r="E8" s="1427">
        <v>7.2880000000000003</v>
      </c>
      <c r="F8" s="1427">
        <v>5.8810000000000002</v>
      </c>
      <c r="G8" s="1427">
        <v>5.1470000000000002</v>
      </c>
      <c r="H8" s="2134" t="s">
        <v>7</v>
      </c>
      <c r="I8" s="2134" t="s">
        <v>7</v>
      </c>
      <c r="J8" s="2134" t="s">
        <v>7</v>
      </c>
      <c r="K8" s="2134" t="s">
        <v>7</v>
      </c>
      <c r="L8" s="2134" t="s">
        <v>7</v>
      </c>
      <c r="M8" s="2134" t="s">
        <v>7</v>
      </c>
      <c r="N8" s="2134" t="s">
        <v>7</v>
      </c>
      <c r="O8" s="1427">
        <v>130.10599999999999</v>
      </c>
    </row>
    <row r="9" spans="1:17">
      <c r="A9" s="1441" t="s">
        <v>8</v>
      </c>
      <c r="B9" s="1426" t="s">
        <v>11</v>
      </c>
      <c r="C9" s="1427">
        <v>4.1139999999999999</v>
      </c>
      <c r="D9" s="1427">
        <v>30.483000000000001</v>
      </c>
      <c r="E9" s="1427">
        <v>14.916</v>
      </c>
      <c r="F9" s="1427">
        <v>5.4450000000000003</v>
      </c>
      <c r="G9" s="1427">
        <v>4.3579999999999997</v>
      </c>
      <c r="H9" s="1427">
        <v>4.468</v>
      </c>
      <c r="I9" s="1427">
        <v>3.4940000000000002</v>
      </c>
      <c r="J9" s="1427">
        <v>2.5950000000000002</v>
      </c>
      <c r="K9" s="1427">
        <v>2.5720000000000001</v>
      </c>
      <c r="L9" s="1427">
        <v>3.0449999999999999</v>
      </c>
      <c r="M9" s="1427">
        <v>3.1110000000000002</v>
      </c>
      <c r="N9" s="1427">
        <v>4.444</v>
      </c>
      <c r="O9" s="1427">
        <v>59.316000000000003</v>
      </c>
    </row>
    <row r="10" spans="1:17">
      <c r="A10" s="1428" t="s">
        <v>8</v>
      </c>
      <c r="B10" s="1426" t="s">
        <v>9</v>
      </c>
      <c r="C10" s="1427">
        <v>5.399</v>
      </c>
      <c r="D10" s="1427">
        <v>10.573</v>
      </c>
      <c r="E10" s="1427">
        <v>13.363</v>
      </c>
      <c r="F10" s="1427">
        <v>3.6269999999999998</v>
      </c>
      <c r="G10" s="1427">
        <v>2.0630000000000002</v>
      </c>
      <c r="H10" s="1427">
        <v>2.1070000000000002</v>
      </c>
      <c r="I10" s="1427">
        <v>1.413</v>
      </c>
      <c r="J10" s="1427">
        <v>1.724</v>
      </c>
      <c r="K10" s="1427">
        <v>1.6559999999999999</v>
      </c>
      <c r="L10" s="1427">
        <v>2.1840000000000002</v>
      </c>
      <c r="M10" s="1427">
        <v>1.1659999999999999</v>
      </c>
      <c r="N10" s="1427">
        <v>1.837</v>
      </c>
      <c r="O10" s="1427">
        <v>35.025000000000006</v>
      </c>
    </row>
    <row r="11" spans="1:17">
      <c r="A11" s="1428" t="s">
        <v>8</v>
      </c>
      <c r="B11" s="1426" t="s">
        <v>1989</v>
      </c>
      <c r="C11" s="1427">
        <v>3.7360000000000002</v>
      </c>
      <c r="D11" s="1427">
        <v>25.161000000000001</v>
      </c>
      <c r="E11" s="1427">
        <v>15.63</v>
      </c>
      <c r="F11" s="1427">
        <v>7.0730000000000004</v>
      </c>
      <c r="G11" s="1427">
        <v>4.1159999999999997</v>
      </c>
      <c r="H11" s="2134" t="s">
        <v>7</v>
      </c>
      <c r="I11" s="2134" t="s">
        <v>7</v>
      </c>
      <c r="J11" s="2134" t="s">
        <v>7</v>
      </c>
      <c r="K11" s="2134" t="s">
        <v>7</v>
      </c>
      <c r="L11" s="2134" t="s">
        <v>7</v>
      </c>
      <c r="M11" s="2134" t="s">
        <v>7</v>
      </c>
      <c r="N11" s="2134" t="s">
        <v>7</v>
      </c>
      <c r="O11" s="1427">
        <v>55.716000000000001</v>
      </c>
    </row>
    <row r="12" spans="1:17" ht="18">
      <c r="A12" s="1441" t="s">
        <v>2281</v>
      </c>
      <c r="B12" s="1426" t="s">
        <v>11</v>
      </c>
      <c r="C12" s="1427">
        <v>0.35499999999999998</v>
      </c>
      <c r="D12" s="1427">
        <v>2.3119999999999998</v>
      </c>
      <c r="E12" s="1427">
        <v>0.66600000000000004</v>
      </c>
      <c r="F12" s="1442">
        <v>0.184</v>
      </c>
      <c r="G12" s="1442" t="s">
        <v>7</v>
      </c>
      <c r="H12" s="1442">
        <v>0.252</v>
      </c>
      <c r="I12" s="1442">
        <v>0.22800000000000001</v>
      </c>
      <c r="J12" s="1442" t="s">
        <v>7</v>
      </c>
      <c r="K12" s="1442" t="s">
        <v>7</v>
      </c>
      <c r="L12" s="1442" t="s">
        <v>7</v>
      </c>
      <c r="M12" s="1442" t="s">
        <v>7</v>
      </c>
      <c r="N12" s="1442" t="s">
        <v>7</v>
      </c>
      <c r="O12" s="1427">
        <v>3.5169999999999999</v>
      </c>
    </row>
    <row r="13" spans="1:17">
      <c r="A13" s="1428" t="s">
        <v>28</v>
      </c>
      <c r="B13" s="1426" t="s">
        <v>9</v>
      </c>
      <c r="C13" s="1427">
        <v>0.16300000000000001</v>
      </c>
      <c r="D13" s="1427">
        <v>1.1379999999999999</v>
      </c>
      <c r="E13" s="1427">
        <v>2.2309999999999999</v>
      </c>
      <c r="F13" s="1427">
        <v>0.94699999999999995</v>
      </c>
      <c r="G13" s="1442">
        <v>0.28999999999999998</v>
      </c>
      <c r="H13" s="1427">
        <v>0.16400000000000001</v>
      </c>
      <c r="I13" s="1427">
        <v>0.14799999999999999</v>
      </c>
      <c r="J13" s="1442">
        <v>0.19</v>
      </c>
      <c r="K13" s="1442">
        <v>0.23599999999999999</v>
      </c>
      <c r="L13" s="1442">
        <v>0.432</v>
      </c>
      <c r="M13" s="1442">
        <v>0.34300000000000003</v>
      </c>
      <c r="N13" s="1442">
        <v>0.18</v>
      </c>
      <c r="O13" s="1427">
        <v>4.7690000000000001</v>
      </c>
    </row>
    <row r="14" spans="1:17">
      <c r="A14" s="1428" t="s">
        <v>28</v>
      </c>
      <c r="B14" s="1426" t="s">
        <v>1989</v>
      </c>
      <c r="C14" s="1427">
        <v>0.23</v>
      </c>
      <c r="D14" s="1427">
        <v>3.1440000000000001</v>
      </c>
      <c r="E14" s="1427">
        <v>3.0990000000000002</v>
      </c>
      <c r="F14" s="1427">
        <v>1.0269999999999999</v>
      </c>
      <c r="G14" s="1427">
        <v>0.439</v>
      </c>
      <c r="H14" s="2134" t="s">
        <v>7</v>
      </c>
      <c r="I14" s="2134" t="s">
        <v>7</v>
      </c>
      <c r="J14" s="2134" t="s">
        <v>7</v>
      </c>
      <c r="K14" s="2134" t="s">
        <v>7</v>
      </c>
      <c r="L14" s="2134" t="s">
        <v>7</v>
      </c>
      <c r="M14" s="2134" t="s">
        <v>7</v>
      </c>
      <c r="N14" s="2134" t="s">
        <v>7</v>
      </c>
      <c r="O14" s="1427">
        <v>7.9390000000000009</v>
      </c>
    </row>
    <row r="15" spans="1:17">
      <c r="A15" s="1441" t="s">
        <v>6</v>
      </c>
      <c r="B15" s="1426" t="s">
        <v>11</v>
      </c>
      <c r="C15" s="1427">
        <v>71.959000000000003</v>
      </c>
      <c r="D15" s="1427">
        <v>66.713999999999999</v>
      </c>
      <c r="E15" s="1427">
        <v>22.677</v>
      </c>
      <c r="F15" s="1427">
        <v>9.097999999999999</v>
      </c>
      <c r="G15" s="1442" t="s">
        <v>7</v>
      </c>
      <c r="H15" s="1427">
        <v>8.0169999999999995</v>
      </c>
      <c r="I15" s="1427">
        <v>6.2279999999999998</v>
      </c>
      <c r="J15" s="1442" t="s">
        <v>7</v>
      </c>
      <c r="K15" s="1442" t="s">
        <v>7</v>
      </c>
      <c r="L15" s="1442" t="s">
        <v>7</v>
      </c>
      <c r="M15" s="1442" t="s">
        <v>7</v>
      </c>
      <c r="N15" s="1442" t="s">
        <v>7</v>
      </c>
      <c r="O15" s="1427">
        <v>170.44799999999998</v>
      </c>
    </row>
    <row r="16" spans="1:17">
      <c r="A16" s="1428" t="s">
        <v>6</v>
      </c>
      <c r="B16" s="1426" t="s">
        <v>9</v>
      </c>
      <c r="C16" s="1427">
        <v>36.775999999999996</v>
      </c>
      <c r="D16" s="1427">
        <v>47.461999999999996</v>
      </c>
      <c r="E16" s="1427">
        <v>24.689</v>
      </c>
      <c r="F16" s="1427">
        <v>8.2269999999999985</v>
      </c>
      <c r="G16" s="1442">
        <v>5.8890000000000002</v>
      </c>
      <c r="H16" s="1427">
        <v>4.5389999999999997</v>
      </c>
      <c r="I16" s="1427">
        <v>3.2250000000000001</v>
      </c>
      <c r="J16" s="1442">
        <v>3.331</v>
      </c>
      <c r="K16" s="1442">
        <v>3.8199999999999994</v>
      </c>
      <c r="L16" s="1442">
        <v>4.9760000000000009</v>
      </c>
      <c r="M16" s="1442">
        <v>4.085</v>
      </c>
      <c r="N16" s="1442">
        <v>4.6259999999999994</v>
      </c>
      <c r="O16" s="1427">
        <v>123.04299999999999</v>
      </c>
    </row>
    <row r="17" spans="1:21">
      <c r="A17" s="1428" t="s">
        <v>6</v>
      </c>
      <c r="B17" s="1426" t="s">
        <v>1989</v>
      </c>
      <c r="C17" s="1427">
        <v>76.23</v>
      </c>
      <c r="D17" s="1427">
        <v>67.831000000000017</v>
      </c>
      <c r="E17" s="1427">
        <v>26.016999999999999</v>
      </c>
      <c r="F17" s="1427">
        <v>13.981</v>
      </c>
      <c r="G17" s="1427">
        <v>9.702</v>
      </c>
      <c r="H17" s="2134" t="s">
        <v>7</v>
      </c>
      <c r="I17" s="2134" t="s">
        <v>7</v>
      </c>
      <c r="J17" s="2134" t="s">
        <v>7</v>
      </c>
      <c r="K17" s="2134" t="s">
        <v>7</v>
      </c>
      <c r="L17" s="2134" t="s">
        <v>7</v>
      </c>
      <c r="M17" s="2134" t="s">
        <v>7</v>
      </c>
      <c r="N17" s="2134" t="s">
        <v>7</v>
      </c>
      <c r="O17" s="1427">
        <v>193.76100000000002</v>
      </c>
    </row>
    <row r="18" spans="1:21">
      <c r="A18" s="1441" t="s">
        <v>5</v>
      </c>
      <c r="B18" s="1426" t="s">
        <v>11</v>
      </c>
      <c r="C18" s="1427">
        <v>1393.4010000000001</v>
      </c>
      <c r="D18" s="1427">
        <v>818.37900000000002</v>
      </c>
      <c r="E18" s="1427">
        <v>133.18600000000001</v>
      </c>
      <c r="F18" s="1427">
        <v>70.25</v>
      </c>
      <c r="G18" s="1427">
        <v>106.938</v>
      </c>
      <c r="H18" s="1427">
        <v>79.352000000000004</v>
      </c>
      <c r="I18" s="1427">
        <v>102.75</v>
      </c>
      <c r="J18" s="1427">
        <v>65.102999999999994</v>
      </c>
      <c r="K18" s="1427">
        <v>101.81699999999999</v>
      </c>
      <c r="L18" s="1427">
        <v>78.680999999999997</v>
      </c>
      <c r="M18" s="1427">
        <v>99.712000000000003</v>
      </c>
      <c r="N18" s="1427">
        <v>83.275000000000006</v>
      </c>
      <c r="O18" s="1427">
        <v>2522.1540000000005</v>
      </c>
    </row>
    <row r="19" spans="1:21">
      <c r="A19" s="1428" t="s">
        <v>5</v>
      </c>
      <c r="B19" s="1426" t="s">
        <v>9</v>
      </c>
      <c r="C19" s="1427">
        <v>1181.115</v>
      </c>
      <c r="D19" s="1427">
        <v>1094.905</v>
      </c>
      <c r="E19" s="1427">
        <v>198.614</v>
      </c>
      <c r="F19" s="1427">
        <v>106.889</v>
      </c>
      <c r="G19" s="1427">
        <v>101.922</v>
      </c>
      <c r="H19" s="1427">
        <v>106.881</v>
      </c>
      <c r="I19" s="1427">
        <v>92.352000000000004</v>
      </c>
      <c r="J19" s="1427">
        <v>109.764</v>
      </c>
      <c r="K19" s="1427">
        <v>154.054</v>
      </c>
      <c r="L19" s="1427">
        <v>134.31</v>
      </c>
      <c r="M19" s="1427">
        <v>136.43299999999999</v>
      </c>
      <c r="N19" s="1427">
        <v>86.85</v>
      </c>
      <c r="O19" s="1427">
        <v>2683.4450000000002</v>
      </c>
    </row>
    <row r="20" spans="1:21">
      <c r="A20" s="1428" t="s">
        <v>5</v>
      </c>
      <c r="B20" s="1426" t="s">
        <v>1989</v>
      </c>
      <c r="C20" s="1427">
        <v>1694.797</v>
      </c>
      <c r="D20" s="1427">
        <v>494.63900000000001</v>
      </c>
      <c r="E20" s="1427">
        <v>131.898</v>
      </c>
      <c r="F20" s="1427">
        <v>116.27500000000001</v>
      </c>
      <c r="G20" s="1427">
        <v>139.44999999999999</v>
      </c>
      <c r="H20" s="2134" t="s">
        <v>7</v>
      </c>
      <c r="I20" s="2134" t="s">
        <v>7</v>
      </c>
      <c r="J20" s="2134" t="s">
        <v>7</v>
      </c>
      <c r="K20" s="2134" t="s">
        <v>7</v>
      </c>
      <c r="L20" s="2134" t="s">
        <v>7</v>
      </c>
      <c r="M20" s="2134" t="s">
        <v>7</v>
      </c>
      <c r="N20" s="2134" t="s">
        <v>7</v>
      </c>
      <c r="O20" s="1427">
        <v>2577.0590000000002</v>
      </c>
    </row>
    <row r="21" spans="1:21" ht="18">
      <c r="A21" s="1441" t="s">
        <v>2282</v>
      </c>
      <c r="B21" s="1426" t="s">
        <v>11</v>
      </c>
      <c r="C21" s="1427">
        <v>0.751</v>
      </c>
      <c r="D21" s="1427">
        <v>2.4529999999999998</v>
      </c>
      <c r="E21" s="1427">
        <v>35.165999999999997</v>
      </c>
      <c r="F21" s="1427">
        <v>46.069000000000003</v>
      </c>
      <c r="G21" s="1427">
        <v>16.736999999999998</v>
      </c>
      <c r="H21" s="1427">
        <v>4.4370000000000003</v>
      </c>
      <c r="I21" s="1427">
        <v>3.6389999999999998</v>
      </c>
      <c r="J21" s="1427">
        <v>3.43</v>
      </c>
      <c r="K21" s="1427">
        <v>5.532</v>
      </c>
      <c r="L21" s="1427">
        <v>2.6560000000000001</v>
      </c>
      <c r="M21" s="1427">
        <v>2.681</v>
      </c>
      <c r="N21" s="1427">
        <v>2.2629999999999999</v>
      </c>
      <c r="O21" s="1427">
        <v>101.17599999999999</v>
      </c>
    </row>
    <row r="22" spans="1:21">
      <c r="A22" s="1428" t="s">
        <v>2211</v>
      </c>
      <c r="B22" s="1426" t="s">
        <v>9</v>
      </c>
      <c r="C22" s="1427">
        <v>1.02</v>
      </c>
      <c r="D22" s="1427">
        <v>1.2230000000000001</v>
      </c>
      <c r="E22" s="1427">
        <v>19.271000000000001</v>
      </c>
      <c r="F22" s="1427">
        <v>53.292000000000002</v>
      </c>
      <c r="G22" s="1427">
        <v>23.736999999999998</v>
      </c>
      <c r="H22" s="1427">
        <v>10.895</v>
      </c>
      <c r="I22" s="1427">
        <v>3.2629999999999999</v>
      </c>
      <c r="J22" s="1427">
        <v>5.7770000000000001</v>
      </c>
      <c r="K22" s="1427">
        <v>4.9210000000000003</v>
      </c>
      <c r="L22" s="1427">
        <v>4.141</v>
      </c>
      <c r="M22" s="1427">
        <v>4.29</v>
      </c>
      <c r="N22" s="1427">
        <v>5.234</v>
      </c>
      <c r="O22" s="1427">
        <v>98.543000000000006</v>
      </c>
    </row>
    <row r="23" spans="1:21">
      <c r="A23" s="1428" t="s">
        <v>2211</v>
      </c>
      <c r="B23" s="1426" t="s">
        <v>1989</v>
      </c>
      <c r="C23" s="1427">
        <v>2.58</v>
      </c>
      <c r="D23" s="1427">
        <v>6.0359999999999996</v>
      </c>
      <c r="E23" s="1427">
        <v>39.840000000000003</v>
      </c>
      <c r="F23" s="1427">
        <v>44.915999999999997</v>
      </c>
      <c r="G23" s="1427">
        <v>15.672000000000001</v>
      </c>
      <c r="H23" s="2134" t="s">
        <v>7</v>
      </c>
      <c r="I23" s="2134" t="s">
        <v>7</v>
      </c>
      <c r="J23" s="2134" t="s">
        <v>7</v>
      </c>
      <c r="K23" s="2134" t="s">
        <v>7</v>
      </c>
      <c r="L23" s="2134" t="s">
        <v>7</v>
      </c>
      <c r="M23" s="2134" t="s">
        <v>7</v>
      </c>
      <c r="N23" s="2134" t="s">
        <v>7</v>
      </c>
      <c r="O23" s="1427">
        <v>109.044</v>
      </c>
      <c r="Q23" s="1443"/>
    </row>
    <row r="24" spans="1:21" s="1449" customFormat="1" ht="15" customHeight="1">
      <c r="A24" s="2318" t="s">
        <v>2305</v>
      </c>
      <c r="B24" s="2316"/>
      <c r="C24" s="2317"/>
      <c r="D24" s="2317"/>
      <c r="E24" s="2317"/>
      <c r="F24" s="2317"/>
      <c r="G24" s="2317"/>
      <c r="H24" s="2317"/>
      <c r="I24" s="2317"/>
      <c r="J24" s="2317"/>
      <c r="K24" s="2317"/>
      <c r="L24" s="2317"/>
      <c r="M24" s="2317"/>
      <c r="N24" s="2317"/>
      <c r="O24" s="2317"/>
      <c r="P24" s="1446"/>
      <c r="Q24" s="1447"/>
      <c r="R24" s="1446"/>
      <c r="S24" s="1448"/>
      <c r="T24" s="1448"/>
      <c r="U24" s="1448"/>
    </row>
    <row r="25" spans="1:21" s="1449" customFormat="1" ht="15" customHeight="1">
      <c r="A25" s="1444" t="s">
        <v>226</v>
      </c>
      <c r="B25" s="1445"/>
      <c r="C25" s="1445"/>
      <c r="D25" s="1445"/>
      <c r="E25" s="1445"/>
      <c r="F25" s="1445"/>
      <c r="G25" s="1445"/>
      <c r="H25" s="1445"/>
      <c r="I25" s="1445"/>
      <c r="J25" s="1445"/>
      <c r="K25" s="1445"/>
      <c r="L25" s="1445"/>
      <c r="M25" s="1445"/>
      <c r="N25" s="1445"/>
      <c r="O25" s="1445"/>
      <c r="P25" s="1450"/>
      <c r="Q25" s="1447"/>
      <c r="R25" s="1446"/>
      <c r="S25" s="1448"/>
      <c r="T25" s="1448"/>
      <c r="U25" s="1448"/>
    </row>
    <row r="26" spans="1:21" s="1449" customFormat="1" ht="15" customHeight="1">
      <c r="A26" s="1444" t="s">
        <v>2307</v>
      </c>
      <c r="B26" s="1445"/>
      <c r="C26" s="1445"/>
      <c r="D26" s="1445"/>
      <c r="E26" s="1445"/>
      <c r="F26" s="1445"/>
      <c r="G26" s="1445"/>
      <c r="H26" s="1445"/>
      <c r="I26" s="1445"/>
      <c r="J26" s="1445"/>
      <c r="K26" s="1445"/>
      <c r="L26" s="1445"/>
      <c r="M26" s="1445"/>
      <c r="N26" s="1445"/>
      <c r="O26" s="1445"/>
      <c r="P26" s="1447"/>
      <c r="Q26" s="1447"/>
      <c r="R26" s="1446"/>
      <c r="S26" s="1448"/>
      <c r="T26" s="1448"/>
      <c r="U26" s="1448"/>
    </row>
    <row r="27" spans="1:21" ht="15" customHeight="1">
      <c r="A27" s="1339" t="s">
        <v>2308</v>
      </c>
      <c r="P27" s="1451"/>
      <c r="Q27" s="1451"/>
      <c r="R27" s="1452"/>
      <c r="S27" s="1437"/>
      <c r="T27" s="1437"/>
      <c r="U27" s="1437"/>
    </row>
    <row r="28" spans="1:21" ht="15" customHeight="1">
      <c r="A28" s="1444" t="s">
        <v>2210</v>
      </c>
      <c r="P28" s="1453"/>
      <c r="Q28" s="1453"/>
      <c r="S28" s="1437"/>
      <c r="T28" s="1437"/>
      <c r="U28" s="1437"/>
    </row>
    <row r="29" spans="1:21" ht="15" customHeight="1">
      <c r="A29" s="2319" t="s">
        <v>1363</v>
      </c>
      <c r="P29" s="1453"/>
      <c r="Q29" s="1453"/>
      <c r="S29" s="1437"/>
      <c r="T29" s="1437"/>
      <c r="U29" s="1437"/>
    </row>
    <row r="30" spans="1:21">
      <c r="P30" s="1453"/>
      <c r="Q30" s="1453"/>
      <c r="S30" s="1437"/>
      <c r="T30" s="1437"/>
      <c r="U30" s="1437"/>
    </row>
    <row r="31" spans="1:21">
      <c r="S31" s="1437"/>
      <c r="T31" s="1437"/>
      <c r="U31" s="1437"/>
    </row>
    <row r="32" spans="1:21">
      <c r="S32" s="1437"/>
      <c r="T32" s="1437"/>
      <c r="U32" s="1437"/>
    </row>
    <row r="33" spans="19:21">
      <c r="S33" s="1437"/>
      <c r="T33" s="1437"/>
      <c r="U33" s="1437"/>
    </row>
    <row r="34" spans="19:21">
      <c r="S34" s="1437"/>
      <c r="T34" s="1437"/>
      <c r="U34" s="1437"/>
    </row>
    <row r="35" spans="19:21">
      <c r="S35" s="1437"/>
      <c r="T35" s="1437"/>
      <c r="U35" s="1437"/>
    </row>
    <row r="36" spans="19:21">
      <c r="S36" s="1437"/>
      <c r="T36" s="1437"/>
      <c r="U36" s="1437"/>
    </row>
    <row r="37" spans="19:21">
      <c r="S37" s="1437"/>
      <c r="T37" s="1437"/>
      <c r="U37" s="1437"/>
    </row>
    <row r="38" spans="19:21">
      <c r="S38" s="1437"/>
      <c r="T38" s="1437"/>
      <c r="U38" s="1437"/>
    </row>
    <row r="39" spans="19:21">
      <c r="S39" s="1437"/>
      <c r="T39" s="1437"/>
      <c r="U39" s="1437"/>
    </row>
    <row r="40" spans="19:21">
      <c r="S40" s="1437"/>
      <c r="T40" s="1437"/>
      <c r="U40" s="1437"/>
    </row>
    <row r="41" spans="19:21">
      <c r="S41" s="1437"/>
      <c r="T41" s="1437"/>
      <c r="U41" s="1437"/>
    </row>
    <row r="42" spans="19:21">
      <c r="S42" s="1437"/>
      <c r="T42" s="1437"/>
      <c r="U42" s="1437"/>
    </row>
    <row r="43" spans="19:21">
      <c r="S43" s="1437"/>
      <c r="T43" s="1437"/>
      <c r="U43" s="1437"/>
    </row>
    <row r="44" spans="19:21">
      <c r="S44" s="1437"/>
      <c r="T44" s="1437"/>
      <c r="U44" s="1437"/>
    </row>
    <row r="45" spans="19:21">
      <c r="S45" s="1437"/>
      <c r="T45" s="1437"/>
      <c r="U45" s="1437"/>
    </row>
    <row r="46" spans="19:21">
      <c r="S46" s="1437"/>
      <c r="T46" s="1437"/>
      <c r="U46" s="1437"/>
    </row>
    <row r="47" spans="19:21">
      <c r="S47" s="1437"/>
      <c r="T47" s="1437"/>
      <c r="U47" s="1437"/>
    </row>
    <row r="48" spans="19:21">
      <c r="S48" s="1437"/>
      <c r="T48" s="1437"/>
      <c r="U48" s="1437"/>
    </row>
    <row r="49" spans="19:21">
      <c r="S49" s="1437"/>
      <c r="T49" s="1437"/>
      <c r="U49" s="1437"/>
    </row>
    <row r="50" spans="19:21">
      <c r="S50" s="1437"/>
      <c r="T50" s="1437"/>
      <c r="U50" s="1437"/>
    </row>
    <row r="51" spans="19:21">
      <c r="S51" s="1437"/>
      <c r="T51" s="1437"/>
      <c r="U51" s="1437"/>
    </row>
    <row r="52" spans="19:21">
      <c r="S52" s="1437"/>
      <c r="T52" s="1437"/>
      <c r="U52" s="1437"/>
    </row>
    <row r="53" spans="19:21">
      <c r="S53" s="1437"/>
      <c r="T53" s="1437"/>
      <c r="U53" s="1437"/>
    </row>
    <row r="54" spans="19:21">
      <c r="S54" s="1437"/>
      <c r="T54" s="1437"/>
      <c r="U54" s="1437"/>
    </row>
    <row r="55" spans="19:21">
      <c r="S55" s="1437"/>
      <c r="T55" s="1437"/>
      <c r="U55" s="1437"/>
    </row>
    <row r="56" spans="19:21">
      <c r="S56" s="1437"/>
      <c r="T56" s="1437"/>
      <c r="U56" s="1437"/>
    </row>
    <row r="57" spans="19:21">
      <c r="S57" s="1437"/>
      <c r="T57" s="1437"/>
      <c r="U57" s="1437"/>
    </row>
    <row r="58" spans="19:21">
      <c r="S58" s="1437"/>
      <c r="T58" s="1437"/>
      <c r="U58" s="1437"/>
    </row>
    <row r="59" spans="19:21">
      <c r="S59" s="1437"/>
      <c r="T59" s="1437"/>
      <c r="U59" s="1437"/>
    </row>
    <row r="60" spans="19:21">
      <c r="S60" s="1437"/>
      <c r="T60" s="1437"/>
      <c r="U60" s="1437"/>
    </row>
    <row r="61" spans="19:21">
      <c r="S61" s="1437"/>
      <c r="T61" s="1437"/>
      <c r="U61" s="1437"/>
    </row>
    <row r="62" spans="19:21">
      <c r="S62" s="1437"/>
      <c r="T62" s="1437"/>
      <c r="U62" s="1437"/>
    </row>
    <row r="63" spans="19:21">
      <c r="S63" s="1437"/>
      <c r="T63" s="1437"/>
      <c r="U63" s="1437"/>
    </row>
    <row r="64" spans="19:21">
      <c r="S64" s="1437"/>
      <c r="T64" s="1437"/>
      <c r="U64" s="1437"/>
    </row>
    <row r="65" spans="19:21">
      <c r="S65" s="1437"/>
      <c r="T65" s="1437"/>
      <c r="U65" s="1437"/>
    </row>
    <row r="66" spans="19:21">
      <c r="S66" s="1437"/>
      <c r="T66" s="1437"/>
      <c r="U66" s="1437"/>
    </row>
    <row r="67" spans="19:21">
      <c r="S67" s="1437"/>
      <c r="T67" s="1437"/>
      <c r="U67" s="1437"/>
    </row>
    <row r="68" spans="19:21">
      <c r="S68" s="1437"/>
      <c r="T68" s="1437"/>
      <c r="U68" s="1437"/>
    </row>
    <row r="69" spans="19:21">
      <c r="S69" s="1437"/>
      <c r="T69" s="1437"/>
      <c r="U69" s="1437"/>
    </row>
    <row r="70" spans="19:21">
      <c r="S70" s="1437"/>
      <c r="T70" s="1437"/>
      <c r="U70" s="1437"/>
    </row>
    <row r="71" spans="19:21">
      <c r="S71" s="1437"/>
      <c r="T71" s="1437"/>
      <c r="U71" s="1437"/>
    </row>
    <row r="72" spans="19:21">
      <c r="S72" s="1437"/>
      <c r="T72" s="1437"/>
      <c r="U72" s="1437"/>
    </row>
    <row r="73" spans="19:21">
      <c r="S73" s="1437"/>
      <c r="T73" s="1437"/>
      <c r="U73" s="1437"/>
    </row>
    <row r="74" spans="19:21">
      <c r="S74" s="1437"/>
      <c r="T74" s="1437"/>
      <c r="U74" s="1437"/>
    </row>
    <row r="75" spans="19:21">
      <c r="S75" s="1437"/>
      <c r="T75" s="1437"/>
      <c r="U75" s="1437"/>
    </row>
    <row r="76" spans="19:21">
      <c r="S76" s="1437"/>
      <c r="T76" s="1437"/>
      <c r="U76" s="1437"/>
    </row>
    <row r="77" spans="19:21">
      <c r="S77" s="1437"/>
      <c r="T77" s="1437"/>
      <c r="U77" s="1437"/>
    </row>
  </sheetData>
  <hyperlinks>
    <hyperlink ref="A29" location="Inhaltsverzeichnis!A1" display="Zurück zum Inhaltsverzeichnis"/>
  </hyperlinks>
  <pageMargins left="0.7" right="0.7" top="0.78740157499999996" bottom="0.78740157499999996" header="0.3" footer="0.3"/>
  <pageSetup paperSize="9" scale="55" orientation="portrait" r:id="rId1"/>
  <drawing r:id="rId2"/>
  <tableParts count="1">
    <tablePart r:id="rId3"/>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
    <tabColor rgb="FFF9E03A"/>
  </sheetPr>
  <dimension ref="A1:N3224"/>
  <sheetViews>
    <sheetView showGridLines="0" zoomScale="140" zoomScaleNormal="140" workbookViewId="0"/>
  </sheetViews>
  <sheetFormatPr baseColWidth="10" defaultRowHeight="16.5"/>
  <cols>
    <col min="1" max="1" width="11.42578125" style="144"/>
    <col min="2" max="11" width="8" style="144" customWidth="1"/>
    <col min="12" max="16384" width="11.42578125" style="144"/>
  </cols>
  <sheetData>
    <row r="1" spans="1:14" s="310" customFormat="1" ht="79.5" customHeight="1">
      <c r="A1" s="1455" t="s">
        <v>201</v>
      </c>
      <c r="B1" s="1455"/>
      <c r="C1" s="1455"/>
      <c r="D1" s="1455"/>
      <c r="E1" s="1455"/>
      <c r="F1" s="1455"/>
      <c r="G1" s="1455"/>
      <c r="H1" s="1455"/>
      <c r="I1" s="1455"/>
      <c r="J1" s="1455"/>
      <c r="K1" s="1455"/>
    </row>
    <row r="2" spans="1:14" s="310" customFormat="1" ht="15" customHeight="1">
      <c r="A2" s="1409" t="s">
        <v>167</v>
      </c>
      <c r="B2" s="1456"/>
      <c r="C2" s="1456"/>
      <c r="D2" s="1456"/>
      <c r="E2" s="1456"/>
      <c r="F2" s="1456"/>
      <c r="G2" s="1456"/>
      <c r="H2" s="1456"/>
      <c r="I2" s="1456"/>
      <c r="J2" s="1456"/>
      <c r="K2" s="1456"/>
    </row>
    <row r="3" spans="1:14" s="310" customFormat="1" ht="13.5" customHeight="1">
      <c r="A3" s="1457" t="s">
        <v>203</v>
      </c>
      <c r="B3" s="1457"/>
      <c r="C3" s="1457"/>
      <c r="D3" s="1457"/>
      <c r="E3" s="1457"/>
      <c r="F3" s="1457"/>
      <c r="G3" s="1457"/>
      <c r="H3" s="1457"/>
      <c r="I3" s="1457"/>
      <c r="J3" s="1457"/>
      <c r="K3" s="1457"/>
    </row>
    <row r="4" spans="1:14" s="310" customFormat="1" ht="11.25" customHeight="1">
      <c r="A4" s="1458" t="s">
        <v>2310</v>
      </c>
      <c r="B4" s="1456"/>
      <c r="C4" s="1456"/>
      <c r="D4" s="1456"/>
      <c r="E4" s="1456"/>
      <c r="F4" s="1456"/>
      <c r="G4" s="1456"/>
      <c r="H4" s="1456"/>
      <c r="I4" s="1456"/>
      <c r="J4" s="1456"/>
      <c r="K4" s="1456"/>
    </row>
    <row r="5" spans="1:14" s="313" customFormat="1" ht="13.5" customHeight="1">
      <c r="A5" s="1498" t="s">
        <v>200</v>
      </c>
      <c r="B5" s="1499"/>
      <c r="C5" s="1499"/>
      <c r="D5" s="1499"/>
      <c r="E5" s="1499"/>
      <c r="F5" s="1499"/>
      <c r="G5" s="1499"/>
      <c r="H5" s="1499"/>
      <c r="I5" s="1499"/>
      <c r="J5" s="1499"/>
      <c r="K5" s="1500"/>
    </row>
    <row r="6" spans="1:14" s="310" customFormat="1" ht="12" customHeight="1">
      <c r="A6" s="1459" t="s">
        <v>199</v>
      </c>
      <c r="B6" s="1460" t="s">
        <v>164</v>
      </c>
      <c r="C6" s="1461"/>
      <c r="D6" s="1460" t="s">
        <v>163</v>
      </c>
      <c r="E6" s="1461"/>
      <c r="F6" s="1460" t="s">
        <v>162</v>
      </c>
      <c r="G6" s="1461"/>
      <c r="H6" s="1460" t="s">
        <v>198</v>
      </c>
      <c r="I6" s="1461"/>
      <c r="J6" s="1460" t="s">
        <v>169</v>
      </c>
      <c r="K6" s="1462"/>
    </row>
    <row r="7" spans="1:14" s="310" customFormat="1" ht="12" customHeight="1">
      <c r="A7" s="1256"/>
      <c r="B7" s="1463" t="s">
        <v>9</v>
      </c>
      <c r="C7" s="1463" t="s">
        <v>1989</v>
      </c>
      <c r="D7" s="1463" t="s">
        <v>9</v>
      </c>
      <c r="E7" s="1463" t="s">
        <v>1989</v>
      </c>
      <c r="F7" s="1463" t="s">
        <v>9</v>
      </c>
      <c r="G7" s="1463" t="s">
        <v>1989</v>
      </c>
      <c r="H7" s="1463" t="s">
        <v>9</v>
      </c>
      <c r="I7" s="1463" t="s">
        <v>1989</v>
      </c>
      <c r="J7" s="1463" t="s">
        <v>9</v>
      </c>
      <c r="K7" s="1463" t="s">
        <v>1989</v>
      </c>
      <c r="M7" s="1464"/>
    </row>
    <row r="8" spans="1:14" s="310" customFormat="1" ht="8.1" customHeight="1">
      <c r="A8" s="1465" t="s">
        <v>22</v>
      </c>
      <c r="B8" s="1221">
        <v>2329.496772</v>
      </c>
      <c r="C8" s="1221">
        <v>3442.2487983999999</v>
      </c>
      <c r="D8" s="1221">
        <v>142.24380000000002</v>
      </c>
      <c r="E8" s="1221">
        <v>90.391999999999996</v>
      </c>
      <c r="F8" s="1466">
        <v>780.24725000000001</v>
      </c>
      <c r="G8" s="1221">
        <v>643.16049999999996</v>
      </c>
      <c r="H8" s="1221">
        <v>4099.6640000000007</v>
      </c>
      <c r="I8" s="1221">
        <v>3700.7080000000001</v>
      </c>
      <c r="J8" s="1221">
        <v>7351.6518220000007</v>
      </c>
      <c r="K8" s="1223">
        <v>7876.5092984000003</v>
      </c>
    </row>
    <row r="9" spans="1:14" s="310" customFormat="1" ht="8.1" customHeight="1">
      <c r="A9" s="1465" t="s">
        <v>197</v>
      </c>
      <c r="B9" s="1221">
        <v>5891.3595110000006</v>
      </c>
      <c r="C9" s="1221">
        <v>5137.5808668</v>
      </c>
      <c r="D9" s="1221">
        <v>175.6232</v>
      </c>
      <c r="E9" s="1221">
        <v>198.41680000000002</v>
      </c>
      <c r="F9" s="1466">
        <v>1251.8144</v>
      </c>
      <c r="G9" s="1221">
        <v>1158.0529000000001</v>
      </c>
      <c r="H9" s="1221">
        <v>4462.8779999999997</v>
      </c>
      <c r="I9" s="1221">
        <v>3906.3900000000003</v>
      </c>
      <c r="J9" s="1221">
        <v>11781.675111</v>
      </c>
      <c r="K9" s="1223">
        <v>10400.4405668</v>
      </c>
    </row>
    <row r="10" spans="1:14" s="310" customFormat="1" ht="8.1" customHeight="1">
      <c r="A10" s="1465" t="s">
        <v>3</v>
      </c>
      <c r="B10" s="1221">
        <v>5347.8653151999997</v>
      </c>
      <c r="C10" s="1221">
        <v>5089.5789530000002</v>
      </c>
      <c r="D10" s="1221">
        <v>157.78539999999998</v>
      </c>
      <c r="E10" s="1221">
        <v>175.2122</v>
      </c>
      <c r="F10" s="1466">
        <v>1158.66715</v>
      </c>
      <c r="G10" s="1221">
        <v>1087.3952000000002</v>
      </c>
      <c r="H10" s="1221">
        <v>3875.4609999999998</v>
      </c>
      <c r="I10" s="1221">
        <v>3757.0960000000005</v>
      </c>
      <c r="J10" s="1221">
        <v>10539.7788652</v>
      </c>
      <c r="K10" s="1223">
        <v>10109.282353000001</v>
      </c>
    </row>
    <row r="11" spans="1:14" s="310" customFormat="1" ht="8.1" customHeight="1">
      <c r="A11" s="1465" t="s">
        <v>196</v>
      </c>
      <c r="B11" s="1221">
        <v>5079.6040369999992</v>
      </c>
      <c r="C11" s="1221">
        <v>4891.4725524000005</v>
      </c>
      <c r="D11" s="1221">
        <v>169.12440000000001</v>
      </c>
      <c r="E11" s="1221">
        <v>178.11860000000001</v>
      </c>
      <c r="F11" s="1466">
        <v>1127.8352499999999</v>
      </c>
      <c r="G11" s="1221">
        <v>1010.0416500000001</v>
      </c>
      <c r="H11" s="1221">
        <v>3832.7280000000001</v>
      </c>
      <c r="I11" s="1221">
        <v>4118.9429999999993</v>
      </c>
      <c r="J11" s="1221">
        <v>10209.291686999999</v>
      </c>
      <c r="K11" s="1223">
        <v>10198.575802399999</v>
      </c>
    </row>
    <row r="12" spans="1:14" s="310" customFormat="1" ht="8.1" customHeight="1">
      <c r="A12" s="1465" t="s">
        <v>195</v>
      </c>
      <c r="B12" s="1221">
        <v>4940.5625246</v>
      </c>
      <c r="C12" s="1221">
        <v>4530.8529910000007</v>
      </c>
      <c r="D12" s="1221">
        <v>175.37700000000001</v>
      </c>
      <c r="E12" s="1221">
        <v>164.57840000000002</v>
      </c>
      <c r="F12" s="1466">
        <v>1099.7944</v>
      </c>
      <c r="G12" s="1221">
        <v>928.72360000000003</v>
      </c>
      <c r="H12" s="1221">
        <v>3868.1229999999996</v>
      </c>
      <c r="I12" s="1221">
        <v>4112.8279999999995</v>
      </c>
      <c r="J12" s="1221">
        <v>10083.856924600001</v>
      </c>
      <c r="K12" s="1223">
        <v>9736.9829910000008</v>
      </c>
    </row>
    <row r="13" spans="1:14" s="310" customFormat="1" ht="8.1" customHeight="1">
      <c r="A13" s="1465" t="s">
        <v>1911</v>
      </c>
      <c r="B13" s="1221">
        <v>5458.4774219999999</v>
      </c>
      <c r="C13" s="1221"/>
      <c r="D13" s="1221">
        <v>210.85839999999999</v>
      </c>
      <c r="E13" s="1221"/>
      <c r="F13" s="1466">
        <v>1039.5979500000001</v>
      </c>
      <c r="G13" s="1221"/>
      <c r="H13" s="1221">
        <v>4033.1660000000002</v>
      </c>
      <c r="I13" s="1221"/>
      <c r="J13" s="1221">
        <v>10742.099772000001</v>
      </c>
      <c r="K13" s="1223"/>
    </row>
    <row r="14" spans="1:14" s="310" customFormat="1" ht="8.1" customHeight="1">
      <c r="A14" s="1465" t="s">
        <v>194</v>
      </c>
      <c r="B14" s="1221">
        <v>3792.0849766000001</v>
      </c>
      <c r="C14" s="1221"/>
      <c r="D14" s="1221">
        <v>160.66539999999998</v>
      </c>
      <c r="E14" s="1221"/>
      <c r="F14" s="1466">
        <v>849.88795000000005</v>
      </c>
      <c r="G14" s="1221"/>
      <c r="H14" s="1221">
        <v>2844.3919999999998</v>
      </c>
      <c r="I14" s="1221"/>
      <c r="J14" s="1221">
        <v>7647.0303266000001</v>
      </c>
      <c r="K14" s="1223"/>
    </row>
    <row r="15" spans="1:14" s="310" customFormat="1" ht="8.1" customHeight="1">
      <c r="A15" s="1465" t="s">
        <v>193</v>
      </c>
      <c r="B15" s="1221">
        <v>3836.2391072</v>
      </c>
      <c r="C15" s="1221"/>
      <c r="D15" s="1221">
        <v>168.30759999999998</v>
      </c>
      <c r="E15" s="1221"/>
      <c r="F15" s="1466">
        <v>753.99215000000004</v>
      </c>
      <c r="G15" s="1221"/>
      <c r="H15" s="1221">
        <v>2692.9679999999998</v>
      </c>
      <c r="I15" s="1221"/>
      <c r="J15" s="1221">
        <v>7451.5068572</v>
      </c>
      <c r="K15" s="1223"/>
    </row>
    <row r="16" spans="1:14" s="310" customFormat="1" ht="8.1" customHeight="1">
      <c r="A16" s="1465" t="s">
        <v>1</v>
      </c>
      <c r="B16" s="1221">
        <v>3582.6099279999999</v>
      </c>
      <c r="C16" s="1221"/>
      <c r="D16" s="1221">
        <v>172.97539999999998</v>
      </c>
      <c r="E16" s="1221"/>
      <c r="F16" s="1466">
        <v>641.27655000000004</v>
      </c>
      <c r="G16" s="1221"/>
      <c r="H16" s="1221">
        <v>2309.6659999999997</v>
      </c>
      <c r="I16" s="1221"/>
      <c r="J16" s="1221">
        <v>6706.527877999999</v>
      </c>
      <c r="K16" s="1223"/>
      <c r="L16" s="804"/>
      <c r="M16" s="804"/>
      <c r="N16" s="804"/>
    </row>
    <row r="17" spans="1:11" s="310" customFormat="1" ht="8.1" customHeight="1">
      <c r="A17" s="1465" t="s">
        <v>14</v>
      </c>
      <c r="B17" s="1221">
        <v>3144.5867979999998</v>
      </c>
      <c r="C17" s="1221"/>
      <c r="D17" s="1221">
        <v>167.9974</v>
      </c>
      <c r="E17" s="1221"/>
      <c r="F17" s="1466">
        <v>513.5761</v>
      </c>
      <c r="G17" s="1221"/>
      <c r="H17" s="1221">
        <v>1903.934</v>
      </c>
      <c r="I17" s="1221"/>
      <c r="J17" s="1221">
        <v>5730.094298</v>
      </c>
      <c r="K17" s="1223"/>
    </row>
    <row r="18" spans="1:11" s="310" customFormat="1" ht="8.1" customHeight="1">
      <c r="A18" s="1465" t="s">
        <v>13</v>
      </c>
      <c r="B18" s="1221">
        <v>2756.8010725999998</v>
      </c>
      <c r="C18" s="1221"/>
      <c r="D18" s="1221">
        <v>159.38780000000003</v>
      </c>
      <c r="E18" s="1221"/>
      <c r="F18" s="1466">
        <v>465.01419999999996</v>
      </c>
      <c r="G18" s="1221"/>
      <c r="H18" s="1221">
        <v>1583.268</v>
      </c>
      <c r="I18" s="1221"/>
      <c r="J18" s="1221">
        <v>4964.4710725999994</v>
      </c>
      <c r="K18" s="1223"/>
    </row>
    <row r="19" spans="1:11" s="310" customFormat="1" ht="8.1" customHeight="1">
      <c r="A19" s="1467" t="s">
        <v>1912</v>
      </c>
      <c r="B19" s="1257">
        <v>3582.8589203999995</v>
      </c>
      <c r="C19" s="1257"/>
      <c r="D19" s="1257">
        <v>79.983799999999988</v>
      </c>
      <c r="E19" s="1257"/>
      <c r="F19" s="1468">
        <v>434.45240000000007</v>
      </c>
      <c r="G19" s="1257"/>
      <c r="H19" s="1257">
        <v>1974.855</v>
      </c>
      <c r="I19" s="1257"/>
      <c r="J19" s="1257">
        <v>6072.1501203999997</v>
      </c>
      <c r="K19" s="1469"/>
    </row>
    <row r="20" spans="1:11" s="310" customFormat="1" ht="12" customHeight="1">
      <c r="A20" s="1501" t="s">
        <v>192</v>
      </c>
      <c r="B20" s="1470"/>
      <c r="C20" s="1470"/>
      <c r="D20" s="1470"/>
      <c r="E20" s="1470"/>
      <c r="F20" s="1470"/>
      <c r="G20" s="1470"/>
      <c r="H20" s="1470"/>
      <c r="I20" s="1470"/>
      <c r="J20" s="1470"/>
      <c r="K20" s="1471"/>
    </row>
    <row r="21" spans="1:11" s="310" customFormat="1" ht="12" customHeight="1">
      <c r="A21" s="1472" t="s">
        <v>70</v>
      </c>
      <c r="B21" s="1460"/>
      <c r="C21" s="1461"/>
      <c r="D21" s="1473">
        <v>2023</v>
      </c>
      <c r="E21" s="1473">
        <v>2024</v>
      </c>
      <c r="F21" s="1460" t="s">
        <v>70</v>
      </c>
      <c r="G21" s="1460"/>
      <c r="H21" s="1460"/>
      <c r="I21" s="1461"/>
      <c r="J21" s="1473">
        <v>2023</v>
      </c>
      <c r="K21" s="1462">
        <v>2024</v>
      </c>
    </row>
    <row r="22" spans="1:11" s="310" customFormat="1" ht="8.1" customHeight="1">
      <c r="A22" s="1474"/>
      <c r="D22" s="1475"/>
      <c r="E22" s="1475"/>
      <c r="F22" s="1476" t="s">
        <v>173</v>
      </c>
      <c r="G22" s="405"/>
      <c r="H22" s="405"/>
      <c r="I22" s="405"/>
      <c r="J22" s="1222">
        <v>637.80700000000002</v>
      </c>
      <c r="K22" s="1477">
        <v>507.471</v>
      </c>
    </row>
    <row r="23" spans="1:11" s="310" customFormat="1" ht="8.1" customHeight="1">
      <c r="A23" s="1478" t="s">
        <v>191</v>
      </c>
      <c r="B23" s="405"/>
      <c r="C23" s="1479"/>
      <c r="D23" s="1480">
        <v>3318.8960000000002</v>
      </c>
      <c r="E23" s="1481">
        <v>3398.8679999999995</v>
      </c>
      <c r="F23" s="1476" t="s">
        <v>190</v>
      </c>
      <c r="G23" s="405"/>
      <c r="H23" s="405"/>
      <c r="I23" s="405"/>
      <c r="J23" s="1222">
        <v>413.738</v>
      </c>
      <c r="K23" s="1477">
        <v>749.13800000000003</v>
      </c>
    </row>
    <row r="24" spans="1:11" s="310" customFormat="1" ht="8.1" customHeight="1">
      <c r="A24" s="1478" t="s">
        <v>189</v>
      </c>
      <c r="B24" s="405"/>
      <c r="C24" s="1479"/>
      <c r="D24" s="1482">
        <v>100.74299999999999</v>
      </c>
      <c r="E24" s="1483">
        <v>107.938</v>
      </c>
      <c r="F24" s="1476" t="s">
        <v>160</v>
      </c>
      <c r="G24" s="405"/>
      <c r="H24" s="405"/>
      <c r="I24" s="405"/>
      <c r="J24" s="1222">
        <v>193.03000000000003</v>
      </c>
      <c r="K24" s="1477">
        <v>140.86099999999999</v>
      </c>
    </row>
    <row r="25" spans="1:11" s="310" customFormat="1" ht="9.75" customHeight="1">
      <c r="A25" s="1478" t="s">
        <v>1913</v>
      </c>
      <c r="B25" s="405"/>
      <c r="C25" s="1479"/>
      <c r="D25" s="1482">
        <v>11.084999999999999</v>
      </c>
      <c r="E25" s="1483">
        <v>12.778</v>
      </c>
      <c r="F25" s="1476" t="s">
        <v>158</v>
      </c>
      <c r="G25" s="405"/>
      <c r="H25" s="405"/>
      <c r="I25" s="405"/>
      <c r="J25" s="1222">
        <v>444.03800000000001</v>
      </c>
      <c r="K25" s="1477">
        <v>450.27800000000002</v>
      </c>
    </row>
    <row r="26" spans="1:11" s="310" customFormat="1" ht="8.1" customHeight="1">
      <c r="A26" s="1478" t="s">
        <v>188</v>
      </c>
      <c r="B26" s="405"/>
      <c r="C26" s="1479"/>
      <c r="D26" s="1482">
        <v>15.535</v>
      </c>
      <c r="E26" s="1484">
        <v>14.538</v>
      </c>
      <c r="F26" s="1485" t="s">
        <v>170</v>
      </c>
      <c r="G26" s="405"/>
      <c r="H26" s="405"/>
      <c r="I26" s="405"/>
      <c r="J26" s="1222">
        <v>100.729</v>
      </c>
      <c r="K26" s="1477">
        <v>124.41600000000001</v>
      </c>
    </row>
    <row r="27" spans="1:11" s="310" customFormat="1" ht="9.75" customHeight="1">
      <c r="A27" s="1478" t="s">
        <v>187</v>
      </c>
      <c r="B27" s="405"/>
      <c r="C27" s="1486"/>
      <c r="D27" s="1480">
        <v>3491.8889894000004</v>
      </c>
      <c r="E27" s="1222">
        <v>3582.8589203999995</v>
      </c>
      <c r="F27" s="1485" t="s">
        <v>202</v>
      </c>
      <c r="G27" s="405"/>
      <c r="H27" s="405"/>
      <c r="I27" s="405"/>
      <c r="J27" s="1222">
        <v>12.928000000000001</v>
      </c>
      <c r="K27" s="1477">
        <v>22.312999999999999</v>
      </c>
    </row>
    <row r="28" spans="1:11" s="310" customFormat="1" ht="7.5" customHeight="1">
      <c r="A28" s="1487"/>
      <c r="D28" s="1488"/>
      <c r="E28" s="1488"/>
      <c r="F28" s="1485" t="s">
        <v>186</v>
      </c>
      <c r="G28" s="405"/>
      <c r="H28" s="405"/>
      <c r="I28" s="405"/>
      <c r="J28" s="1222">
        <v>163.58799999999999</v>
      </c>
      <c r="K28" s="1477">
        <v>170.83599999999998</v>
      </c>
    </row>
    <row r="29" spans="1:11" s="310" customFormat="1" ht="9" customHeight="1">
      <c r="A29" s="1478" t="s">
        <v>185</v>
      </c>
      <c r="B29" s="405"/>
      <c r="C29" s="405"/>
      <c r="D29" s="1489">
        <v>122.58499999999999</v>
      </c>
      <c r="E29" s="1489">
        <v>68.844000000000008</v>
      </c>
      <c r="F29" s="1485"/>
      <c r="G29" s="405"/>
      <c r="H29" s="405"/>
      <c r="I29" s="405"/>
      <c r="J29" s="1235"/>
      <c r="K29" s="1236"/>
    </row>
    <row r="30" spans="1:11" s="310" customFormat="1" ht="7.5" customHeight="1">
      <c r="A30" s="1478" t="s">
        <v>184</v>
      </c>
      <c r="B30" s="405"/>
      <c r="C30" s="405"/>
      <c r="D30" s="1489">
        <v>11.449</v>
      </c>
      <c r="E30" s="1489">
        <v>7.956999999999999</v>
      </c>
      <c r="F30" s="1485"/>
      <c r="G30" s="405"/>
      <c r="H30" s="405"/>
      <c r="I30" s="405"/>
      <c r="J30" s="1222"/>
      <c r="K30" s="1477"/>
    </row>
    <row r="31" spans="1:11" s="310" customFormat="1" ht="9.75" customHeight="1">
      <c r="A31" s="1478" t="s">
        <v>183</v>
      </c>
      <c r="B31" s="405"/>
      <c r="C31" s="1490"/>
      <c r="D31" s="1489">
        <v>138.61359999999999</v>
      </c>
      <c r="E31" s="1489">
        <v>79.983799999999988</v>
      </c>
      <c r="F31" s="1485" t="s">
        <v>182</v>
      </c>
      <c r="G31" s="405"/>
      <c r="H31" s="405"/>
      <c r="I31" s="1490"/>
      <c r="J31" s="1222">
        <v>1799.7070000000001</v>
      </c>
      <c r="K31" s="1477">
        <v>1974.855</v>
      </c>
    </row>
    <row r="32" spans="1:11" s="310" customFormat="1" ht="7.5" customHeight="1">
      <c r="A32" s="1478" t="s">
        <v>162</v>
      </c>
      <c r="B32" s="405"/>
      <c r="C32" s="405"/>
      <c r="D32" s="1489">
        <v>350.31599999999997</v>
      </c>
      <c r="E32" s="1489">
        <v>442.952</v>
      </c>
      <c r="F32" s="1491"/>
      <c r="J32" s="1222"/>
      <c r="K32" s="1477"/>
    </row>
    <row r="33" spans="1:11" s="310" customFormat="1" ht="9" customHeight="1">
      <c r="A33" s="1478" t="s">
        <v>181</v>
      </c>
      <c r="B33" s="405"/>
      <c r="C33" s="405"/>
      <c r="D33" s="1489">
        <v>16.934999999999999</v>
      </c>
      <c r="E33" s="1489">
        <v>14.276</v>
      </c>
      <c r="F33" s="1485"/>
      <c r="G33" s="405"/>
      <c r="H33" s="405"/>
      <c r="I33" s="405"/>
      <c r="J33" s="1222"/>
      <c r="K33" s="1477"/>
    </row>
    <row r="34" spans="1:11" s="310" customFormat="1" ht="9" customHeight="1">
      <c r="A34" s="1478" t="s">
        <v>1914</v>
      </c>
      <c r="B34" s="405"/>
      <c r="C34" s="1490"/>
      <c r="D34" s="1489">
        <v>369.79124999999999</v>
      </c>
      <c r="E34" s="1489">
        <v>434.45240000000007</v>
      </c>
      <c r="F34" s="1485"/>
      <c r="G34" s="405"/>
      <c r="H34" s="405"/>
      <c r="I34" s="405"/>
      <c r="J34" s="1222"/>
      <c r="K34" s="1477"/>
    </row>
    <row r="35" spans="1:11" s="310" customFormat="1" ht="9.75" customHeight="1">
      <c r="A35" s="1492" t="s">
        <v>1915</v>
      </c>
      <c r="B35" s="1493"/>
      <c r="C35" s="1493"/>
      <c r="D35" s="1494">
        <v>22.122</v>
      </c>
      <c r="E35" s="1494">
        <v>30.815000000000001</v>
      </c>
      <c r="F35" s="1495"/>
      <c r="G35" s="499"/>
      <c r="H35" s="499"/>
      <c r="I35" s="499"/>
      <c r="J35" s="1496"/>
      <c r="K35" s="1497"/>
    </row>
    <row r="36" spans="1:11" s="313" customFormat="1" ht="9.75" customHeight="1">
      <c r="A36" s="1502" t="s">
        <v>2312</v>
      </c>
      <c r="B36" s="1417"/>
      <c r="C36" s="1417"/>
      <c r="D36" s="1417"/>
      <c r="E36" s="1417"/>
      <c r="F36" s="1417"/>
      <c r="G36" s="1417"/>
      <c r="H36" s="1417"/>
      <c r="I36" s="1417"/>
      <c r="J36" s="1417"/>
    </row>
    <row r="37" spans="1:11" s="1502" customFormat="1" ht="8.25" customHeight="1">
      <c r="A37" s="1502" t="s">
        <v>2311</v>
      </c>
      <c r="E37" s="1503"/>
    </row>
    <row r="38" spans="1:11" s="1502" customFormat="1" ht="9.75" customHeight="1">
      <c r="A38" s="1504" t="s">
        <v>1916</v>
      </c>
      <c r="E38" s="1503"/>
    </row>
    <row r="39" spans="1:11" s="1502" customFormat="1" ht="9.75" customHeight="1">
      <c r="A39" s="1504" t="s">
        <v>2313</v>
      </c>
      <c r="E39" s="1503"/>
    </row>
    <row r="40" spans="1:11" s="1502" customFormat="1" ht="9.75" customHeight="1">
      <c r="A40" s="1502" t="s">
        <v>2091</v>
      </c>
    </row>
    <row r="41" spans="1:11" s="804" customFormat="1" ht="9.75" customHeight="1">
      <c r="A41" s="141" t="s">
        <v>1363</v>
      </c>
    </row>
    <row r="42" spans="1:11" s="296" customFormat="1" ht="8.25"/>
    <row r="43" spans="1:11" s="296" customFormat="1" ht="8.25" customHeight="1"/>
    <row r="44" spans="1:11" s="296" customFormat="1" ht="8.25" customHeight="1"/>
    <row r="45" spans="1:11" s="296" customFormat="1" ht="8.25" customHeight="1"/>
    <row r="46" spans="1:11" s="296" customFormat="1" ht="8.25" customHeight="1"/>
    <row r="47" spans="1:11" s="296" customFormat="1" ht="8.25" customHeight="1"/>
    <row r="48" spans="1:11" s="296" customFormat="1" ht="8.25" customHeight="1"/>
    <row r="49" s="296" customFormat="1" ht="8.25" customHeight="1"/>
    <row r="50" s="296" customFormat="1" ht="8.25" customHeight="1"/>
    <row r="51" s="296" customFormat="1" ht="8.25" customHeight="1"/>
    <row r="52" s="296" customFormat="1" ht="8.25" customHeight="1"/>
    <row r="53" s="296" customFormat="1" ht="8.25" customHeight="1"/>
    <row r="54" s="296" customFormat="1" ht="8.25" customHeight="1"/>
    <row r="55" s="296" customFormat="1" ht="8.25" customHeight="1"/>
    <row r="56" s="296" customFormat="1" ht="8.25" customHeight="1"/>
    <row r="57" s="296" customFormat="1" ht="8.25" customHeight="1"/>
    <row r="58" s="296" customFormat="1" ht="8.25" customHeight="1"/>
    <row r="59" s="296" customFormat="1" ht="8.25" customHeight="1"/>
    <row r="60" s="296" customFormat="1" ht="8.25" customHeight="1"/>
    <row r="61" s="296" customFormat="1" ht="8.25" customHeight="1"/>
    <row r="62" s="296" customFormat="1" ht="8.25" customHeight="1"/>
    <row r="63" s="296" customFormat="1" ht="8.25" customHeight="1"/>
    <row r="64" s="296" customFormat="1" ht="8.25" customHeight="1"/>
    <row r="65" s="296" customFormat="1" ht="8.25"/>
    <row r="66" s="296" customFormat="1" ht="8.25" customHeight="1"/>
    <row r="67" s="296" customFormat="1" ht="8.25" customHeight="1"/>
    <row r="68" s="296" customFormat="1" ht="8.25" customHeight="1"/>
    <row r="69" s="296" customFormat="1" ht="8.25" customHeight="1"/>
    <row r="70" s="296" customFormat="1" ht="8.25" customHeight="1"/>
    <row r="71" ht="8.25" customHeight="1"/>
    <row r="72" ht="8.25" customHeight="1"/>
    <row r="73" ht="8.25" customHeight="1"/>
    <row r="74" ht="8.25" customHeight="1"/>
    <row r="75" ht="8.25" customHeight="1"/>
    <row r="76" ht="8.25" customHeight="1"/>
    <row r="77" ht="8.25" customHeight="1"/>
    <row r="78" ht="8.25" customHeight="1"/>
    <row r="79" ht="8.25" customHeight="1"/>
    <row r="80" ht="8.25" customHeight="1"/>
    <row r="81" ht="8.25" customHeight="1"/>
    <row r="82" ht="8.25" customHeight="1"/>
    <row r="83" ht="8.25" customHeight="1"/>
    <row r="84" ht="8.25" customHeight="1"/>
    <row r="85" ht="8.25" customHeight="1"/>
    <row r="86" ht="8.25" customHeight="1"/>
    <row r="87" ht="8.25" customHeight="1"/>
    <row r="88" ht="8.25" customHeight="1"/>
    <row r="89" ht="8.25" customHeight="1"/>
    <row r="90" ht="8.25" customHeight="1"/>
    <row r="91" ht="8.25" customHeight="1"/>
    <row r="92" ht="8.25" customHeight="1"/>
    <row r="93" ht="8.25" customHeight="1"/>
    <row r="94" ht="8.25" customHeight="1"/>
    <row r="95" ht="8.25" customHeight="1"/>
    <row r="96" ht="8.25" customHeight="1"/>
    <row r="97" ht="8.25" customHeight="1"/>
    <row r="98" ht="8.25" customHeight="1"/>
    <row r="99" ht="8.25" customHeight="1"/>
    <row r="100" ht="8.25" customHeight="1"/>
    <row r="101" ht="8.25" customHeight="1"/>
    <row r="102" ht="8.25" customHeight="1"/>
    <row r="103" ht="8.25" customHeight="1"/>
    <row r="104" ht="8.25" customHeight="1"/>
    <row r="105" ht="8.25" customHeight="1"/>
    <row r="106" ht="8.25" customHeight="1"/>
    <row r="107" ht="8.25" customHeight="1"/>
    <row r="108" ht="8.25" customHeight="1"/>
    <row r="109" ht="8.25" customHeight="1"/>
    <row r="110" ht="8.25" customHeight="1"/>
    <row r="111" ht="8.25" customHeight="1"/>
    <row r="112" ht="8.25" customHeight="1"/>
    <row r="113" ht="8.25" customHeight="1"/>
    <row r="114" ht="8.25" customHeight="1"/>
    <row r="115" ht="8.25" customHeight="1"/>
    <row r="116" ht="8.25" customHeight="1"/>
    <row r="117" ht="8.25" customHeight="1"/>
    <row r="118" ht="8.25" customHeight="1"/>
    <row r="119" ht="8.25" customHeight="1"/>
    <row r="120" ht="8.25" customHeight="1"/>
    <row r="121" ht="8.25" customHeight="1"/>
    <row r="122" ht="8.25" customHeight="1"/>
    <row r="123" ht="8.25" customHeight="1"/>
    <row r="124" ht="8.25" customHeight="1"/>
    <row r="125" ht="8.25" customHeight="1"/>
    <row r="126" ht="8.25" customHeight="1"/>
    <row r="127" ht="8.25" customHeight="1"/>
    <row r="128" ht="8.25" customHeight="1"/>
    <row r="129" ht="8.25" customHeight="1"/>
    <row r="130" ht="8.25" customHeight="1"/>
    <row r="131" ht="8.25" customHeight="1"/>
    <row r="132" ht="8.25" customHeight="1"/>
    <row r="133" ht="8.25" customHeight="1"/>
    <row r="134" ht="8.25" customHeight="1"/>
    <row r="135" ht="8.25" customHeight="1"/>
    <row r="136" ht="8.25" customHeight="1"/>
    <row r="137" ht="8.25" customHeight="1"/>
    <row r="138" ht="8.25" customHeight="1"/>
    <row r="139" ht="8.25" customHeight="1"/>
    <row r="140" ht="8.25" customHeight="1"/>
    <row r="141" ht="8.25" customHeight="1"/>
    <row r="142" ht="8.25" customHeight="1"/>
    <row r="143" ht="8.25" customHeight="1"/>
    <row r="144" ht="8.25" customHeight="1"/>
    <row r="145" ht="8.25" customHeight="1"/>
    <row r="146" ht="8.25" customHeight="1"/>
    <row r="147" ht="8.25" customHeight="1"/>
    <row r="148" ht="8.25" customHeight="1"/>
    <row r="149" ht="8.25" customHeight="1"/>
    <row r="150" ht="8.25" customHeight="1"/>
    <row r="151" ht="8.25" customHeight="1"/>
    <row r="152" ht="8.25" customHeight="1"/>
    <row r="153" ht="8.25" customHeight="1"/>
    <row r="154" ht="8.25" customHeight="1"/>
    <row r="155" ht="8.25" customHeight="1"/>
    <row r="156" ht="8.25" customHeight="1"/>
    <row r="157" ht="8.25" customHeight="1"/>
    <row r="158" ht="8.25" customHeight="1"/>
    <row r="159" ht="8.25" customHeight="1"/>
    <row r="160" ht="8.25" customHeight="1"/>
    <row r="161" ht="8.25" customHeight="1"/>
    <row r="162" ht="8.25" customHeight="1"/>
    <row r="163" ht="8.25" customHeight="1"/>
    <row r="164" ht="8.25" customHeight="1"/>
    <row r="165" ht="8.25" customHeight="1"/>
    <row r="166" ht="8.25" customHeight="1"/>
    <row r="167" ht="8.25" customHeight="1"/>
    <row r="168" ht="8.25" customHeight="1"/>
    <row r="169" ht="8.25" customHeight="1"/>
    <row r="170" ht="8.25" customHeight="1"/>
    <row r="171" ht="8.25" customHeight="1"/>
    <row r="172" ht="8.25" customHeight="1"/>
    <row r="173" ht="8.25" customHeight="1"/>
    <row r="174" ht="8.25" customHeight="1"/>
    <row r="175" ht="8.25" customHeight="1"/>
    <row r="176" ht="8.25" customHeight="1"/>
    <row r="177" ht="8.25" customHeight="1"/>
    <row r="178" ht="8.25" customHeight="1"/>
    <row r="179" ht="8.25" customHeight="1"/>
    <row r="180" ht="8.25" customHeight="1"/>
    <row r="181" ht="8.25" customHeight="1"/>
    <row r="182" ht="8.25" customHeight="1"/>
    <row r="183" ht="8.25" customHeight="1"/>
    <row r="184" ht="8.25" customHeight="1"/>
    <row r="185" ht="8.25" customHeight="1"/>
    <row r="186" ht="8.25" customHeight="1"/>
    <row r="187" ht="8.25" customHeight="1"/>
    <row r="188" ht="8.25" customHeight="1"/>
    <row r="189" ht="8.25" customHeight="1"/>
    <row r="190" ht="8.25" customHeight="1"/>
    <row r="191" ht="8.25" customHeight="1"/>
    <row r="192" ht="8.25" customHeight="1"/>
    <row r="193" ht="8.25" customHeight="1"/>
    <row r="194" ht="8.25" customHeight="1"/>
    <row r="195" ht="8.25" customHeight="1"/>
    <row r="196" ht="8.25" customHeight="1"/>
    <row r="197" ht="8.25" customHeight="1"/>
    <row r="198" ht="8.25" customHeight="1"/>
    <row r="199" ht="8.25" customHeight="1"/>
    <row r="200" ht="8.25" customHeight="1"/>
    <row r="201" ht="8.25" customHeight="1"/>
    <row r="202" ht="8.25" customHeight="1"/>
    <row r="203" ht="8.25" customHeight="1"/>
    <row r="204" ht="8.25" customHeight="1"/>
    <row r="205" ht="8.25" customHeight="1"/>
    <row r="206" ht="8.25" customHeight="1"/>
    <row r="207" ht="8.25" customHeight="1"/>
    <row r="208" ht="8.25" customHeight="1"/>
    <row r="209" ht="8.25" customHeight="1"/>
    <row r="210" ht="8.25" customHeight="1"/>
    <row r="211" ht="8.25" customHeight="1"/>
    <row r="212" ht="8.25" customHeight="1"/>
    <row r="213" ht="8.25" customHeight="1"/>
    <row r="214" ht="8.25" customHeight="1"/>
    <row r="215" ht="8.25" customHeight="1"/>
    <row r="216" ht="8.25" customHeight="1"/>
    <row r="217" ht="8.25" customHeight="1"/>
    <row r="218" ht="8.25" customHeight="1"/>
    <row r="219" ht="8.25" customHeight="1"/>
    <row r="220" ht="8.25" customHeight="1"/>
    <row r="221" ht="8.25" customHeight="1"/>
    <row r="222" ht="8.25" customHeight="1"/>
    <row r="223" ht="8.25" customHeight="1"/>
    <row r="224" ht="8.25" customHeight="1"/>
    <row r="225" ht="8.25" customHeight="1"/>
    <row r="226" ht="8.25" customHeight="1"/>
    <row r="227" ht="8.25" customHeight="1"/>
    <row r="228" ht="8.25" customHeight="1"/>
    <row r="229" ht="8.25" customHeight="1"/>
    <row r="230" ht="8.25" customHeight="1"/>
    <row r="231" ht="8.25" customHeight="1"/>
    <row r="232" ht="8.25" customHeight="1"/>
    <row r="233" ht="8.25" customHeight="1"/>
    <row r="234" ht="8.25" customHeight="1"/>
    <row r="235" ht="8.25" customHeight="1"/>
    <row r="236" ht="8.25" customHeight="1"/>
    <row r="237" ht="8.25" customHeight="1"/>
    <row r="238" ht="8.25" customHeight="1"/>
    <row r="239" ht="8.25" customHeight="1"/>
    <row r="240" ht="8.25" customHeight="1"/>
    <row r="241" ht="8.25" customHeight="1"/>
    <row r="242" ht="8.25" customHeight="1"/>
    <row r="243" ht="8.25" customHeight="1"/>
    <row r="244" ht="8.25" customHeight="1"/>
    <row r="245" ht="8.25" customHeight="1"/>
    <row r="246" ht="8.25" customHeight="1"/>
    <row r="247" ht="8.25" customHeight="1"/>
    <row r="248" ht="8.25" customHeight="1"/>
    <row r="249" ht="8.25" customHeight="1"/>
    <row r="250" ht="8.25" customHeight="1"/>
    <row r="251" ht="8.25" customHeight="1"/>
    <row r="252" ht="8.25" customHeight="1"/>
    <row r="253" ht="8.25" customHeight="1"/>
    <row r="254" ht="8.25" customHeight="1"/>
    <row r="255" ht="8.25" customHeight="1"/>
    <row r="256" ht="8.25" customHeight="1"/>
    <row r="257" ht="8.25" customHeight="1"/>
    <row r="258" ht="8.25" customHeight="1"/>
    <row r="259" ht="8.25" customHeight="1"/>
    <row r="260" ht="8.25" customHeight="1"/>
    <row r="261" ht="8.25" customHeight="1"/>
    <row r="262" ht="8.25" customHeight="1"/>
    <row r="263" ht="8.25" customHeight="1"/>
    <row r="264" ht="8.25" customHeight="1"/>
    <row r="265" ht="8.25" customHeight="1"/>
    <row r="266" ht="8.25" customHeight="1"/>
    <row r="267" ht="8.25" customHeight="1"/>
    <row r="268" ht="8.25" customHeight="1"/>
    <row r="269" ht="8.25" customHeight="1"/>
    <row r="270" ht="8.25" customHeight="1"/>
    <row r="271" ht="8.25" customHeight="1"/>
    <row r="272" ht="8.25" customHeight="1"/>
    <row r="273" ht="8.25" customHeight="1"/>
    <row r="274" ht="8.25" customHeight="1"/>
    <row r="275" ht="8.25" customHeight="1"/>
    <row r="276" ht="8.25" customHeight="1"/>
    <row r="277" ht="8.25" customHeight="1"/>
    <row r="278" ht="8.25" customHeight="1"/>
    <row r="279" ht="8.25" customHeight="1"/>
    <row r="280" ht="8.25" customHeight="1"/>
    <row r="281" ht="8.25" customHeight="1"/>
    <row r="282" ht="8.25" customHeight="1"/>
    <row r="283" ht="8.25" customHeight="1"/>
    <row r="284" ht="8.25" customHeight="1"/>
    <row r="285" ht="8.25" customHeight="1"/>
    <row r="286" ht="8.25" customHeight="1"/>
    <row r="287" ht="8.25" customHeight="1"/>
    <row r="288" ht="8.25" customHeight="1"/>
    <row r="289" ht="8.25" customHeight="1"/>
    <row r="290" ht="8.25" customHeight="1"/>
    <row r="291" ht="8.25" customHeight="1"/>
    <row r="292" ht="8.25" customHeight="1"/>
    <row r="293" ht="8.25" customHeight="1"/>
    <row r="294" ht="8.25" customHeight="1"/>
    <row r="295" ht="8.25" customHeight="1"/>
    <row r="296" ht="8.25" customHeight="1"/>
    <row r="297" ht="8.25" customHeight="1"/>
    <row r="298" ht="8.25" customHeight="1"/>
    <row r="299" ht="8.25" customHeight="1"/>
    <row r="300" ht="8.25" customHeight="1"/>
    <row r="301" ht="8.25" customHeight="1"/>
    <row r="302" ht="8.25" customHeight="1"/>
    <row r="303" ht="8.25" customHeight="1"/>
    <row r="304" ht="8.25" customHeight="1"/>
    <row r="305" ht="8.25" customHeight="1"/>
    <row r="306" ht="8.25" customHeight="1"/>
    <row r="307" ht="8.25" customHeight="1"/>
    <row r="308" ht="8.25" customHeight="1"/>
    <row r="309" ht="8.25" customHeight="1"/>
    <row r="310" ht="8.25" customHeight="1"/>
    <row r="311" ht="8.25" customHeight="1"/>
    <row r="312" ht="8.25" customHeight="1"/>
    <row r="313" ht="8.25" customHeight="1"/>
    <row r="314" ht="8.25" customHeight="1"/>
    <row r="315" ht="8.25" customHeight="1"/>
    <row r="316" ht="8.25" customHeight="1"/>
    <row r="317" ht="8.25" customHeight="1"/>
    <row r="318" ht="8.25" customHeight="1"/>
    <row r="319" ht="8.25" customHeight="1"/>
    <row r="320" ht="8.25" customHeight="1"/>
    <row r="321" ht="8.25" customHeight="1"/>
    <row r="322" ht="8.25" customHeight="1"/>
    <row r="323" ht="8.25" customHeight="1"/>
    <row r="324" ht="8.25" customHeight="1"/>
    <row r="325" ht="8.25" customHeight="1"/>
    <row r="326" ht="8.25" customHeight="1"/>
    <row r="327" ht="8.25" customHeight="1"/>
    <row r="328" ht="8.25" customHeight="1"/>
    <row r="329" ht="8.25" customHeight="1"/>
    <row r="330" ht="8.25" customHeight="1"/>
    <row r="331" ht="8.25" customHeight="1"/>
    <row r="332" ht="8.25" customHeight="1"/>
    <row r="333" ht="8.25" customHeight="1"/>
    <row r="334" ht="8.25" customHeight="1"/>
    <row r="335" ht="8.25" customHeight="1"/>
    <row r="336" ht="8.25" customHeight="1"/>
    <row r="337" ht="8.25" customHeight="1"/>
    <row r="338" ht="8.25" customHeight="1"/>
    <row r="339" ht="8.25" customHeight="1"/>
    <row r="340" ht="8.25" customHeight="1"/>
    <row r="341" ht="8.25" customHeight="1"/>
    <row r="342" ht="8.25" customHeight="1"/>
    <row r="343" ht="8.25" customHeight="1"/>
    <row r="344" ht="8.25" customHeight="1"/>
    <row r="345" ht="8.25" customHeight="1"/>
    <row r="346" ht="8.25" customHeight="1"/>
    <row r="347" ht="8.25" customHeight="1"/>
    <row r="348" ht="8.25" customHeight="1"/>
    <row r="349" ht="8.25" customHeight="1"/>
    <row r="350" ht="8.25" customHeight="1"/>
    <row r="351" ht="8.25" customHeight="1"/>
    <row r="352" ht="8.25" customHeight="1"/>
    <row r="353" ht="8.25" customHeight="1"/>
    <row r="354" ht="8.25" customHeight="1"/>
    <row r="355" ht="8.25" customHeight="1"/>
    <row r="356" ht="8.25" customHeight="1"/>
    <row r="357" ht="8.25" customHeight="1"/>
    <row r="358" ht="8.25" customHeight="1"/>
    <row r="359" ht="8.25" customHeight="1"/>
    <row r="360" ht="8.25" customHeight="1"/>
    <row r="361" ht="8.25" customHeight="1"/>
    <row r="362" ht="8.25" customHeight="1"/>
    <row r="363" ht="8.25" customHeight="1"/>
    <row r="364" ht="8.25" customHeight="1"/>
    <row r="365" ht="8.25" customHeight="1"/>
    <row r="366" ht="8.25" customHeight="1"/>
    <row r="367" ht="8.25" customHeight="1"/>
    <row r="368" ht="8.25" customHeight="1"/>
    <row r="369" ht="8.25" customHeight="1"/>
    <row r="370" ht="8.25" customHeight="1"/>
    <row r="371" ht="8.25" customHeight="1"/>
    <row r="372" ht="8.25" customHeight="1"/>
    <row r="373" ht="8.25" customHeight="1"/>
    <row r="374" ht="8.25" customHeight="1"/>
    <row r="375" ht="8.25" customHeight="1"/>
    <row r="376" ht="8.25" customHeight="1"/>
    <row r="377" ht="8.25" customHeight="1"/>
    <row r="378" ht="8.25" customHeight="1"/>
    <row r="379" ht="8.25" customHeight="1"/>
    <row r="380" ht="8.25" customHeight="1"/>
    <row r="381" ht="8.25" customHeight="1"/>
    <row r="382" ht="8.25" customHeight="1"/>
    <row r="383" ht="8.25" customHeight="1"/>
    <row r="384" ht="8.25" customHeight="1"/>
    <row r="385" ht="8.25" customHeight="1"/>
    <row r="386" ht="8.25" customHeight="1"/>
    <row r="387" ht="8.25" customHeight="1"/>
    <row r="388" ht="8.25" customHeight="1"/>
    <row r="389" ht="8.25" customHeight="1"/>
    <row r="390" ht="8.25" customHeight="1"/>
    <row r="391" ht="8.25" customHeight="1"/>
    <row r="392" ht="8.25" customHeight="1"/>
    <row r="393" ht="8.25" customHeight="1"/>
    <row r="394" ht="8.25" customHeight="1"/>
    <row r="395" ht="8.25" customHeight="1"/>
    <row r="396" ht="8.25" customHeight="1"/>
    <row r="397" ht="8.25" customHeight="1"/>
    <row r="398" ht="8.25" customHeight="1"/>
    <row r="399" ht="8.25" customHeight="1"/>
    <row r="400" ht="8.25" customHeight="1"/>
    <row r="401" ht="8.25" customHeight="1"/>
    <row r="402" ht="8.25" customHeight="1"/>
    <row r="403" ht="8.25" customHeight="1"/>
    <row r="404" ht="8.25" customHeight="1"/>
    <row r="405" ht="8.25" customHeight="1"/>
    <row r="406" ht="8.25" customHeight="1"/>
    <row r="407" ht="8.25" customHeight="1"/>
    <row r="408" ht="8.25" customHeight="1"/>
    <row r="409" ht="8.25" customHeight="1"/>
    <row r="410" ht="8.25" customHeight="1"/>
    <row r="411" ht="8.25" customHeight="1"/>
    <row r="412" ht="8.25" customHeight="1"/>
    <row r="413" ht="8.25" customHeight="1"/>
    <row r="414" ht="8.25" customHeight="1"/>
    <row r="415" ht="8.25" customHeight="1"/>
    <row r="416" ht="8.25" customHeight="1"/>
    <row r="417" ht="8.25" customHeight="1"/>
    <row r="418" ht="8.25" customHeight="1"/>
    <row r="419" ht="8.25" customHeight="1"/>
    <row r="420" ht="8.25" customHeight="1"/>
    <row r="421" ht="8.25" customHeight="1"/>
    <row r="422" ht="8.25" customHeight="1"/>
    <row r="423" ht="8.25" customHeight="1"/>
    <row r="424" ht="8.25" customHeight="1"/>
    <row r="425" ht="8.25" customHeight="1"/>
    <row r="426" ht="8.25" customHeight="1"/>
    <row r="427" ht="8.25" customHeight="1"/>
    <row r="428" ht="8.25" customHeight="1"/>
    <row r="429" ht="8.25" customHeight="1"/>
    <row r="430" ht="8.25" customHeight="1"/>
    <row r="431" ht="8.25" customHeight="1"/>
    <row r="432" ht="8.25" customHeight="1"/>
    <row r="433" ht="8.25" customHeight="1"/>
    <row r="434" ht="8.25" customHeight="1"/>
    <row r="435" ht="8.25" customHeight="1"/>
    <row r="436" ht="8.25" customHeight="1"/>
    <row r="437" ht="8.25" customHeight="1"/>
    <row r="438" ht="8.25" customHeight="1"/>
    <row r="439" ht="8.25" customHeight="1"/>
    <row r="440" ht="8.25" customHeight="1"/>
    <row r="441" ht="8.25" customHeight="1"/>
    <row r="442" ht="8.25" customHeight="1"/>
    <row r="443" ht="8.25" customHeight="1"/>
    <row r="444" ht="8.25" customHeight="1"/>
    <row r="445" ht="8.25" customHeight="1"/>
    <row r="446" ht="8.25" customHeight="1"/>
    <row r="447" ht="8.25" customHeight="1"/>
    <row r="448" ht="8.25" customHeight="1"/>
    <row r="449" ht="8.25" customHeight="1"/>
    <row r="450" ht="8.25" customHeight="1"/>
    <row r="451" ht="8.25" customHeight="1"/>
    <row r="452" ht="8.25" customHeight="1"/>
    <row r="453" ht="8.25" customHeight="1"/>
    <row r="454" ht="8.25" customHeight="1"/>
    <row r="455" ht="8.25" customHeight="1"/>
    <row r="456" ht="8.25" customHeight="1"/>
    <row r="457" ht="8.25" customHeight="1"/>
    <row r="458" ht="8.25" customHeight="1"/>
    <row r="459" ht="8.25" customHeight="1"/>
    <row r="460" ht="8.25" customHeight="1"/>
    <row r="461" ht="8.25" customHeight="1"/>
    <row r="462" ht="8.25" customHeight="1"/>
    <row r="463" ht="8.25" customHeight="1"/>
    <row r="464" ht="8.25" customHeight="1"/>
    <row r="465" ht="8.25" customHeight="1"/>
    <row r="466" ht="8.25" customHeight="1"/>
    <row r="467" ht="8.25" customHeight="1"/>
    <row r="468" ht="8.25" customHeight="1"/>
    <row r="469" ht="8.25" customHeight="1"/>
    <row r="470" ht="8.25" customHeight="1"/>
    <row r="471" ht="8.25" customHeight="1"/>
    <row r="472" ht="8.25" customHeight="1"/>
    <row r="473" ht="8.25" customHeight="1"/>
    <row r="474" ht="8.25" customHeight="1"/>
    <row r="475" ht="8.25" customHeight="1"/>
    <row r="476" ht="8.25" customHeight="1"/>
    <row r="477" ht="8.25" customHeight="1"/>
    <row r="478" ht="8.25" customHeight="1"/>
    <row r="479" ht="8.25" customHeight="1"/>
    <row r="480" ht="8.25" customHeight="1"/>
    <row r="481" ht="8.25" customHeight="1"/>
    <row r="482" ht="8.25" customHeight="1"/>
    <row r="483" ht="8.25" customHeight="1"/>
    <row r="484" ht="8.25" customHeight="1"/>
    <row r="485" ht="8.25" customHeight="1"/>
    <row r="486" ht="8.25" customHeight="1"/>
    <row r="487" ht="8.25" customHeight="1"/>
    <row r="488" ht="8.25" customHeight="1"/>
    <row r="489" ht="8.25" customHeight="1"/>
    <row r="490" ht="8.25" customHeight="1"/>
    <row r="491" ht="8.25" customHeight="1"/>
    <row r="492" ht="8.25" customHeight="1"/>
    <row r="493" ht="8.25" customHeight="1"/>
    <row r="494" ht="8.25" customHeight="1"/>
    <row r="495" ht="8.25" customHeight="1"/>
    <row r="496" ht="8.25" customHeight="1"/>
    <row r="497" ht="8.25" customHeight="1"/>
    <row r="498" ht="8.25" customHeight="1"/>
    <row r="499" ht="8.25" customHeight="1"/>
    <row r="500" ht="8.25" customHeight="1"/>
    <row r="501" ht="8.25" customHeight="1"/>
    <row r="502" ht="8.25" customHeight="1"/>
    <row r="503" ht="8.25" customHeight="1"/>
    <row r="504" ht="8.25" customHeight="1"/>
    <row r="505" ht="8.25" customHeight="1"/>
    <row r="506" ht="8.25" customHeight="1"/>
    <row r="507" ht="8.25" customHeight="1"/>
    <row r="508" ht="8.25" customHeight="1"/>
    <row r="509" ht="8.25" customHeight="1"/>
    <row r="510" ht="8.25" customHeight="1"/>
    <row r="511" ht="8.25" customHeight="1"/>
    <row r="512" ht="8.25" customHeight="1"/>
    <row r="513" ht="8.25" customHeight="1"/>
    <row r="514" ht="8.25" customHeight="1"/>
    <row r="515" ht="8.25" customHeight="1"/>
    <row r="516" ht="8.25" customHeight="1"/>
    <row r="517" ht="8.25" customHeight="1"/>
    <row r="518" ht="8.25" customHeight="1"/>
    <row r="519" ht="8.25" customHeight="1"/>
    <row r="520" ht="8.25" customHeight="1"/>
    <row r="521" ht="8.25" customHeight="1"/>
    <row r="522" ht="8.25" customHeight="1"/>
    <row r="523" ht="8.25" customHeight="1"/>
    <row r="524" ht="8.25" customHeight="1"/>
    <row r="525" ht="8.25" customHeight="1"/>
    <row r="526" ht="8.25" customHeight="1"/>
    <row r="527" ht="8.25" customHeight="1"/>
    <row r="528" ht="8.25" customHeight="1"/>
    <row r="529" ht="8.25" customHeight="1"/>
    <row r="530" ht="8.25" customHeight="1"/>
    <row r="531" ht="8.25" customHeight="1"/>
    <row r="532" ht="8.25" customHeight="1"/>
    <row r="533" ht="8.25" customHeight="1"/>
    <row r="534" ht="8.25" customHeight="1"/>
    <row r="535" ht="8.25" customHeight="1"/>
    <row r="536" ht="8.25" customHeight="1"/>
    <row r="537" ht="8.25" customHeight="1"/>
    <row r="538" ht="8.25" customHeight="1"/>
    <row r="539" ht="8.25" customHeight="1"/>
    <row r="540" ht="8.25" customHeight="1"/>
    <row r="541" ht="8.25" customHeight="1"/>
    <row r="542" ht="8.25" customHeight="1"/>
    <row r="543" ht="8.25" customHeight="1"/>
    <row r="544" ht="8.25" customHeight="1"/>
    <row r="545" ht="8.25" customHeight="1"/>
    <row r="546" ht="8.25" customHeight="1"/>
    <row r="547" ht="8.25" customHeight="1"/>
    <row r="548" ht="8.25" customHeight="1"/>
    <row r="549" ht="8.25" customHeight="1"/>
    <row r="550" ht="8.25" customHeight="1"/>
    <row r="551" ht="8.25" customHeight="1"/>
    <row r="552" ht="8.25" customHeight="1"/>
    <row r="553" ht="8.25" customHeight="1"/>
    <row r="554" ht="8.25" customHeight="1"/>
    <row r="555" ht="8.25" customHeight="1"/>
    <row r="556" ht="8.25" customHeight="1"/>
    <row r="557" ht="8.25" customHeight="1"/>
    <row r="558" ht="8.25" customHeight="1"/>
    <row r="559" ht="8.25" customHeight="1"/>
    <row r="560" ht="8.25" customHeight="1"/>
    <row r="561" ht="8.25" customHeight="1"/>
    <row r="562" ht="8.25" customHeight="1"/>
    <row r="563" ht="8.25" customHeight="1"/>
    <row r="564" ht="8.25" customHeight="1"/>
    <row r="565" ht="8.25" customHeight="1"/>
    <row r="566" ht="8.25" customHeight="1"/>
    <row r="567" ht="8.25" customHeight="1"/>
    <row r="568" ht="8.25" customHeight="1"/>
    <row r="569" ht="8.25" customHeight="1"/>
    <row r="570" ht="8.25" customHeight="1"/>
    <row r="571" ht="8.25" customHeight="1"/>
    <row r="572" ht="8.25" customHeight="1"/>
    <row r="573" ht="8.25" customHeight="1"/>
    <row r="574" ht="8.25" customHeight="1"/>
    <row r="575" ht="8.25" customHeight="1"/>
    <row r="576" ht="8.25" customHeight="1"/>
    <row r="577" ht="8.25" customHeight="1"/>
    <row r="578" ht="8.25" customHeight="1"/>
    <row r="579" ht="8.25" customHeight="1"/>
    <row r="580" ht="8.25" customHeight="1"/>
    <row r="581" ht="8.25" customHeight="1"/>
    <row r="582" ht="8.25" customHeight="1"/>
    <row r="583" ht="8.25" customHeight="1"/>
    <row r="584" ht="8.25" customHeight="1"/>
    <row r="585" ht="8.25" customHeight="1"/>
    <row r="586" ht="8.25" customHeight="1"/>
    <row r="587" ht="8.25" customHeight="1"/>
    <row r="588" ht="8.25" customHeight="1"/>
    <row r="589" ht="8.25" customHeight="1"/>
    <row r="590" ht="8.25" customHeight="1"/>
    <row r="591" ht="8.25" customHeight="1"/>
    <row r="592" ht="8.25" customHeight="1"/>
    <row r="593" ht="8.25" customHeight="1"/>
    <row r="594" ht="8.25" customHeight="1"/>
    <row r="595" ht="8.25" customHeight="1"/>
    <row r="596" ht="8.25" customHeight="1"/>
    <row r="597" ht="8.25" customHeight="1"/>
    <row r="598" ht="8.25" customHeight="1"/>
    <row r="599" ht="8.25" customHeight="1"/>
    <row r="600" ht="8.25" customHeight="1"/>
    <row r="601" ht="8.25" customHeight="1"/>
    <row r="602" ht="8.25" customHeight="1"/>
    <row r="603" ht="8.25" customHeight="1"/>
    <row r="604" ht="8.25" customHeight="1"/>
    <row r="605" ht="8.25" customHeight="1"/>
    <row r="606" ht="8.25" customHeight="1"/>
    <row r="607" ht="8.25" customHeight="1"/>
    <row r="608" ht="8.25" customHeight="1"/>
    <row r="609" ht="8.25" customHeight="1"/>
    <row r="610" ht="8.25" customHeight="1"/>
    <row r="611" ht="8.25" customHeight="1"/>
    <row r="612" ht="8.25" customHeight="1"/>
    <row r="613" ht="8.25" customHeight="1"/>
    <row r="614" ht="8.25" customHeight="1"/>
    <row r="615" ht="8.25" customHeight="1"/>
    <row r="616" ht="8.25" customHeight="1"/>
    <row r="617" ht="8.25" customHeight="1"/>
    <row r="618" ht="8.25" customHeight="1"/>
    <row r="619" ht="8.25" customHeight="1"/>
    <row r="620" ht="8.25" customHeight="1"/>
    <row r="621" ht="8.25" customHeight="1"/>
    <row r="622" ht="8.25" customHeight="1"/>
    <row r="623" ht="8.25" customHeight="1"/>
    <row r="624" ht="8.25" customHeight="1"/>
    <row r="625" ht="8.25" customHeight="1"/>
    <row r="626" ht="8.25" customHeight="1"/>
    <row r="627" ht="8.25" customHeight="1"/>
    <row r="628" ht="8.25" customHeight="1"/>
    <row r="629" ht="8.25" customHeight="1"/>
    <row r="630" ht="8.25" customHeight="1"/>
    <row r="631" ht="8.25" customHeight="1"/>
    <row r="632" ht="8.25" customHeight="1"/>
    <row r="633" ht="8.25" customHeight="1"/>
    <row r="634" ht="8.25" customHeight="1"/>
    <row r="635" ht="8.25" customHeight="1"/>
    <row r="636" ht="8.25" customHeight="1"/>
    <row r="637" ht="8.25" customHeight="1"/>
    <row r="638" ht="8.25" customHeight="1"/>
    <row r="639" ht="8.25" customHeight="1"/>
    <row r="640" ht="8.25" customHeight="1"/>
    <row r="641" ht="8.25" customHeight="1"/>
    <row r="642" ht="8.25" customHeight="1"/>
    <row r="643" ht="8.25" customHeight="1"/>
    <row r="644" ht="8.25" customHeight="1"/>
    <row r="645" ht="8.25" customHeight="1"/>
    <row r="646" ht="8.25" customHeight="1"/>
    <row r="647" ht="8.25" customHeight="1"/>
    <row r="648" ht="8.25" customHeight="1"/>
    <row r="649" ht="8.25" customHeight="1"/>
    <row r="650" ht="8.25" customHeight="1"/>
    <row r="651" ht="8.25" customHeight="1"/>
    <row r="652" ht="8.25" customHeight="1"/>
    <row r="653" ht="8.25" customHeight="1"/>
    <row r="654" ht="8.25" customHeight="1"/>
    <row r="655" ht="8.25" customHeight="1"/>
    <row r="656" ht="8.25" customHeight="1"/>
    <row r="657" ht="8.25" customHeight="1"/>
    <row r="658" ht="8.25" customHeight="1"/>
    <row r="659" ht="8.25" customHeight="1"/>
    <row r="660" ht="8.25" customHeight="1"/>
    <row r="661" ht="8.25" customHeight="1"/>
    <row r="662" ht="8.25" customHeight="1"/>
    <row r="663" ht="8.25" customHeight="1"/>
    <row r="664" ht="8.25" customHeight="1"/>
    <row r="665" ht="8.25" customHeight="1"/>
    <row r="666" ht="8.25" customHeight="1"/>
    <row r="667" ht="8.25" customHeight="1"/>
    <row r="668" ht="8.25" customHeight="1"/>
    <row r="669" ht="8.25" customHeight="1"/>
    <row r="670" ht="8.25" customHeight="1"/>
    <row r="671" ht="8.25" customHeight="1"/>
    <row r="672" ht="8.25" customHeight="1"/>
    <row r="673" ht="8.25" customHeight="1"/>
    <row r="674" ht="8.25" customHeight="1"/>
    <row r="675" ht="8.25" customHeight="1"/>
    <row r="676" ht="8.25" customHeight="1"/>
    <row r="677" ht="8.25" customHeight="1"/>
    <row r="678" ht="8.25" customHeight="1"/>
    <row r="679" ht="8.25" customHeight="1"/>
    <row r="680" ht="8.25" customHeight="1"/>
    <row r="681" ht="8.25" customHeight="1"/>
    <row r="682" ht="8.25" customHeight="1"/>
    <row r="683" ht="8.25" customHeight="1"/>
    <row r="684" ht="8.25" customHeight="1"/>
    <row r="685" ht="8.25" customHeight="1"/>
    <row r="686" ht="8.25" customHeight="1"/>
    <row r="687" ht="8.25" customHeight="1"/>
    <row r="688" ht="8.25" customHeight="1"/>
    <row r="689" ht="8.25" customHeight="1"/>
    <row r="690" ht="8.25" customHeight="1"/>
    <row r="691" ht="8.25" customHeight="1"/>
    <row r="692" ht="8.25" customHeight="1"/>
    <row r="693" ht="8.25" customHeight="1"/>
    <row r="694" ht="8.25" customHeight="1"/>
    <row r="695" ht="8.25" customHeight="1"/>
    <row r="696" ht="8.25" customHeight="1"/>
    <row r="697" ht="8.25" customHeight="1"/>
    <row r="698" ht="8.25" customHeight="1"/>
    <row r="699" ht="8.25" customHeight="1"/>
    <row r="700" ht="8.25" customHeight="1"/>
    <row r="701" ht="8.25" customHeight="1"/>
    <row r="702" ht="8.25" customHeight="1"/>
    <row r="703" ht="8.25" customHeight="1"/>
    <row r="704" ht="8.25" customHeight="1"/>
    <row r="705" ht="8.25" customHeight="1"/>
    <row r="706" ht="8.25" customHeight="1"/>
    <row r="707" ht="8.25" customHeight="1"/>
    <row r="708" ht="8.25" customHeight="1"/>
    <row r="709" ht="8.25" customHeight="1"/>
    <row r="710" ht="8.25" customHeight="1"/>
    <row r="711" ht="8.25" customHeight="1"/>
    <row r="712" ht="8.25" customHeight="1"/>
    <row r="713" ht="8.25" customHeight="1"/>
    <row r="714" ht="8.25" customHeight="1"/>
    <row r="715" ht="8.25" customHeight="1"/>
    <row r="716" ht="8.25" customHeight="1"/>
    <row r="717" ht="8.25" customHeight="1"/>
    <row r="718" ht="8.25" customHeight="1"/>
    <row r="719" ht="8.25" customHeight="1"/>
    <row r="720" ht="8.25" customHeight="1"/>
    <row r="721" ht="8.25" customHeight="1"/>
    <row r="722" ht="8.25" customHeight="1"/>
    <row r="723" ht="8.25" customHeight="1"/>
    <row r="724" ht="8.25" customHeight="1"/>
    <row r="725" ht="8.25" customHeight="1"/>
    <row r="726" ht="8.25" customHeight="1"/>
    <row r="727" ht="8.25" customHeight="1"/>
    <row r="728" ht="8.25" customHeight="1"/>
    <row r="729" ht="8.25" customHeight="1"/>
    <row r="730" ht="8.25" customHeight="1"/>
    <row r="731" ht="8.25" customHeight="1"/>
    <row r="732" ht="8.25" customHeight="1"/>
    <row r="733" ht="8.25" customHeight="1"/>
    <row r="734" ht="8.25" customHeight="1"/>
    <row r="735" ht="8.25" customHeight="1"/>
    <row r="736" ht="8.25" customHeight="1"/>
    <row r="737" ht="8.25" customHeight="1"/>
    <row r="738" ht="8.25" customHeight="1"/>
    <row r="739" ht="8.25" customHeight="1"/>
    <row r="740" ht="8.25" customHeight="1"/>
    <row r="741" ht="8.25" customHeight="1"/>
    <row r="742" ht="8.25" customHeight="1"/>
    <row r="743" ht="8.25" customHeight="1"/>
    <row r="744" ht="8.25" customHeight="1"/>
    <row r="745" ht="8.25" customHeight="1"/>
    <row r="746" ht="8.25" customHeight="1"/>
    <row r="747" ht="8.25" customHeight="1"/>
    <row r="748" ht="8.25" customHeight="1"/>
    <row r="749" ht="8.25" customHeight="1"/>
    <row r="750" ht="8.25" customHeight="1"/>
    <row r="751" ht="8.25" customHeight="1"/>
    <row r="752" ht="8.25" customHeight="1"/>
    <row r="753" ht="8.25" customHeight="1"/>
    <row r="754" ht="8.25" customHeight="1"/>
    <row r="755" ht="8.25" customHeight="1"/>
    <row r="756" ht="8.25" customHeight="1"/>
    <row r="757" ht="8.25" customHeight="1"/>
    <row r="758" ht="8.25" customHeight="1"/>
    <row r="759" ht="8.25" customHeight="1"/>
    <row r="760" ht="8.25" customHeight="1"/>
    <row r="761" ht="8.25" customHeight="1"/>
    <row r="762" ht="8.25" customHeight="1"/>
    <row r="763" ht="8.25" customHeight="1"/>
    <row r="764" ht="8.25" customHeight="1"/>
    <row r="765" ht="8.25" customHeight="1"/>
    <row r="766" ht="8.25" customHeight="1"/>
    <row r="767" ht="8.25" customHeight="1"/>
    <row r="768" ht="8.25" customHeight="1"/>
    <row r="769" ht="8.25" customHeight="1"/>
    <row r="770" ht="8.25" customHeight="1"/>
    <row r="771" ht="8.25" customHeight="1"/>
    <row r="772" ht="8.25" customHeight="1"/>
    <row r="773" ht="8.25" customHeight="1"/>
    <row r="774" ht="8.25" customHeight="1"/>
    <row r="775" ht="8.25" customHeight="1"/>
    <row r="776" ht="8.25" customHeight="1"/>
    <row r="777" ht="8.25" customHeight="1"/>
    <row r="778" ht="8.25" customHeight="1"/>
    <row r="779" ht="8.25" customHeight="1"/>
    <row r="780" ht="8.25" customHeight="1"/>
    <row r="781" ht="8.25" customHeight="1"/>
    <row r="782" ht="8.25" customHeight="1"/>
    <row r="783" ht="8.25" customHeight="1"/>
    <row r="784" ht="8.25" customHeight="1"/>
    <row r="785" ht="8.25" customHeight="1"/>
    <row r="786" ht="8.25" customHeight="1"/>
    <row r="787" ht="8.25" customHeight="1"/>
    <row r="788" ht="8.25" customHeight="1"/>
    <row r="789" ht="8.25" customHeight="1"/>
    <row r="790" ht="8.25" customHeight="1"/>
    <row r="791" ht="8.25" customHeight="1"/>
    <row r="792" ht="8.25" customHeight="1"/>
    <row r="793" ht="8.25" customHeight="1"/>
    <row r="794" ht="8.25" customHeight="1"/>
    <row r="795" ht="8.25" customHeight="1"/>
    <row r="796" ht="8.25" customHeight="1"/>
    <row r="797" ht="8.25" customHeight="1"/>
    <row r="798" ht="8.25" customHeight="1"/>
    <row r="799" ht="8.25" customHeight="1"/>
    <row r="800" ht="8.25" customHeight="1"/>
    <row r="801" ht="8.25" customHeight="1"/>
    <row r="802" ht="8.25" customHeight="1"/>
    <row r="803" ht="8.25" customHeight="1"/>
    <row r="804" ht="8.25" customHeight="1"/>
    <row r="805" ht="8.25" customHeight="1"/>
    <row r="806" ht="8.25" customHeight="1"/>
    <row r="807" ht="8.25" customHeight="1"/>
    <row r="808" ht="8.25" customHeight="1"/>
    <row r="809" ht="8.25" customHeight="1"/>
    <row r="810" ht="8.25" customHeight="1"/>
    <row r="811" ht="8.25" customHeight="1"/>
    <row r="812" ht="8.25" customHeight="1"/>
    <row r="813" ht="8.25" customHeight="1"/>
    <row r="814" ht="8.25" customHeight="1"/>
    <row r="815" ht="8.25" customHeight="1"/>
    <row r="816" ht="8.25" customHeight="1"/>
    <row r="817" ht="8.25" customHeight="1"/>
    <row r="818" ht="8.25" customHeight="1"/>
    <row r="819" ht="8.25" customHeight="1"/>
    <row r="820" ht="8.25" customHeight="1"/>
    <row r="821" ht="8.25" customHeight="1"/>
    <row r="822" ht="8.25" customHeight="1"/>
    <row r="823" ht="8.25" customHeight="1"/>
    <row r="824" ht="8.25" customHeight="1"/>
    <row r="825" ht="8.25" customHeight="1"/>
    <row r="826" ht="8.25" customHeight="1"/>
    <row r="827" ht="8.25" customHeight="1"/>
    <row r="828" ht="8.25" customHeight="1"/>
    <row r="829" ht="8.25" customHeight="1"/>
    <row r="830" ht="8.25" customHeight="1"/>
    <row r="831" ht="8.25" customHeight="1"/>
    <row r="832" ht="8.25" customHeight="1"/>
    <row r="833" ht="8.25" customHeight="1"/>
    <row r="834" ht="8.25" customHeight="1"/>
    <row r="835" ht="8.25" customHeight="1"/>
    <row r="836" ht="8.25" customHeight="1"/>
    <row r="837" ht="8.25" customHeight="1"/>
    <row r="838" ht="8.25" customHeight="1"/>
    <row r="839" ht="8.25" customHeight="1"/>
    <row r="840" ht="8.25" customHeight="1"/>
    <row r="841" ht="8.25" customHeight="1"/>
    <row r="842" ht="8.25" customHeight="1"/>
    <row r="843" ht="8.25" customHeight="1"/>
    <row r="844" ht="8.25" customHeight="1"/>
    <row r="845" ht="8.25" customHeight="1"/>
    <row r="846" ht="8.25" customHeight="1"/>
    <row r="847" ht="8.25" customHeight="1"/>
    <row r="848" ht="8.25" customHeight="1"/>
    <row r="849" ht="8.25" customHeight="1"/>
    <row r="850" ht="8.25" customHeight="1"/>
    <row r="851" ht="8.25" customHeight="1"/>
    <row r="852" ht="8.25" customHeight="1"/>
    <row r="853" ht="8.25" customHeight="1"/>
    <row r="854" ht="8.25" customHeight="1"/>
    <row r="855" ht="8.25" customHeight="1"/>
    <row r="856" ht="8.25" customHeight="1"/>
    <row r="857" ht="8.25" customHeight="1"/>
    <row r="858" ht="8.25" customHeight="1"/>
    <row r="859" ht="8.25" customHeight="1"/>
    <row r="860" ht="8.25" customHeight="1"/>
    <row r="861" ht="8.25" customHeight="1"/>
    <row r="862" ht="8.25" customHeight="1"/>
    <row r="863" ht="8.25" customHeight="1"/>
    <row r="864" ht="8.25" customHeight="1"/>
    <row r="865" ht="8.25" customHeight="1"/>
    <row r="866" ht="8.25" customHeight="1"/>
    <row r="867" ht="8.25" customHeight="1"/>
    <row r="868" ht="8.25" customHeight="1"/>
    <row r="869" ht="8.25" customHeight="1"/>
    <row r="870" ht="8.25" customHeight="1"/>
    <row r="871" ht="8.25" customHeight="1"/>
    <row r="872" ht="8.25" customHeight="1"/>
    <row r="873" ht="8.25" customHeight="1"/>
    <row r="874" ht="8.25" customHeight="1"/>
    <row r="875" ht="8.25" customHeight="1"/>
    <row r="876" ht="8.25" customHeight="1"/>
    <row r="877" ht="8.25" customHeight="1"/>
    <row r="878" ht="8.25" customHeight="1"/>
    <row r="879" ht="8.25" customHeight="1"/>
    <row r="880" ht="8.25" customHeight="1"/>
    <row r="881" ht="8.25" customHeight="1"/>
    <row r="882" ht="8.25" customHeight="1"/>
    <row r="883" ht="8.25" customHeight="1"/>
    <row r="884" ht="8.25" customHeight="1"/>
    <row r="885" ht="8.25" customHeight="1"/>
    <row r="886" ht="8.25" customHeight="1"/>
    <row r="887" ht="8.25" customHeight="1"/>
    <row r="888" ht="8.25" customHeight="1"/>
    <row r="889" ht="8.25" customHeight="1"/>
    <row r="890" ht="8.25" customHeight="1"/>
    <row r="891" ht="8.25" customHeight="1"/>
    <row r="892" ht="8.25" customHeight="1"/>
    <row r="893" ht="8.25" customHeight="1"/>
    <row r="894" ht="8.25" customHeight="1"/>
    <row r="895" ht="8.25" customHeight="1"/>
    <row r="896" ht="8.25" customHeight="1"/>
    <row r="897" ht="8.25" customHeight="1"/>
    <row r="898" ht="8.25" customHeight="1"/>
    <row r="899" ht="8.25" customHeight="1"/>
    <row r="900" ht="8.25" customHeight="1"/>
    <row r="901" ht="8.25" customHeight="1"/>
    <row r="902" ht="8.25" customHeight="1"/>
    <row r="903" ht="8.25" customHeight="1"/>
    <row r="904" ht="8.25" customHeight="1"/>
    <row r="905" ht="8.25" customHeight="1"/>
    <row r="906" ht="8.25" customHeight="1"/>
    <row r="907" ht="8.25" customHeight="1"/>
    <row r="908" ht="8.25" customHeight="1"/>
    <row r="909" ht="8.25" customHeight="1"/>
    <row r="910" ht="8.25" customHeight="1"/>
    <row r="911" ht="8.25" customHeight="1"/>
    <row r="912" ht="8.25" customHeight="1"/>
    <row r="913" ht="8.25" customHeight="1"/>
    <row r="914" ht="8.25" customHeight="1"/>
    <row r="915" ht="8.25" customHeight="1"/>
    <row r="916" ht="8.25" customHeight="1"/>
    <row r="917" ht="8.25" customHeight="1"/>
    <row r="918" ht="8.25" customHeight="1"/>
    <row r="919" ht="8.25" customHeight="1"/>
    <row r="920" ht="8.25" customHeight="1"/>
    <row r="921" ht="8.25" customHeight="1"/>
    <row r="922" ht="8.25" customHeight="1"/>
    <row r="923" ht="8.25" customHeight="1"/>
    <row r="924" ht="8.25" customHeight="1"/>
    <row r="925" ht="8.25" customHeight="1"/>
    <row r="926" ht="8.25" customHeight="1"/>
    <row r="927" ht="8.25" customHeight="1"/>
    <row r="928" ht="8.25" customHeight="1"/>
    <row r="929" ht="8.25" customHeight="1"/>
    <row r="930" ht="8.25" customHeight="1"/>
    <row r="931" ht="8.25" customHeight="1"/>
    <row r="932" ht="8.25" customHeight="1"/>
    <row r="933" ht="8.25" customHeight="1"/>
    <row r="934" ht="8.25" customHeight="1"/>
    <row r="935" ht="8.25" customHeight="1"/>
    <row r="936" ht="8.25" customHeight="1"/>
    <row r="937" ht="8.25" customHeight="1"/>
    <row r="938" ht="8.25" customHeight="1"/>
    <row r="939" ht="8.25" customHeight="1"/>
    <row r="940" ht="8.25" customHeight="1"/>
    <row r="941" ht="8.25" customHeight="1"/>
    <row r="942" ht="8.25" customHeight="1"/>
    <row r="943" ht="8.25" customHeight="1"/>
    <row r="944" ht="8.25" customHeight="1"/>
    <row r="945" ht="8.25" customHeight="1"/>
    <row r="946" ht="8.25" customHeight="1"/>
    <row r="947" ht="8.25" customHeight="1"/>
    <row r="948" ht="8.25" customHeight="1"/>
    <row r="949" ht="8.25" customHeight="1"/>
    <row r="950" ht="8.25" customHeight="1"/>
    <row r="951" ht="8.25" customHeight="1"/>
    <row r="952" ht="8.25" customHeight="1"/>
    <row r="953" ht="8.25" customHeight="1"/>
    <row r="954" ht="8.25" customHeight="1"/>
    <row r="955" ht="8.25" customHeight="1"/>
    <row r="956" ht="8.25" customHeight="1"/>
    <row r="957" ht="8.25" customHeight="1"/>
    <row r="958" ht="8.25" customHeight="1"/>
    <row r="959" ht="8.25" customHeight="1"/>
    <row r="960" ht="8.25" customHeight="1"/>
    <row r="961" ht="8.25" customHeight="1"/>
    <row r="962" ht="8.25" customHeight="1"/>
    <row r="963" ht="8.25" customHeight="1"/>
    <row r="964" ht="8.25" customHeight="1"/>
    <row r="965" ht="8.25" customHeight="1"/>
    <row r="966" ht="8.25" customHeight="1"/>
    <row r="967" ht="8.25" customHeight="1"/>
    <row r="968" ht="8.25" customHeight="1"/>
    <row r="969" ht="8.25" customHeight="1"/>
    <row r="970" ht="8.25" customHeight="1"/>
    <row r="971" ht="8.25" customHeight="1"/>
    <row r="972" ht="8.25" customHeight="1"/>
    <row r="973" ht="8.25" customHeight="1"/>
    <row r="974" ht="8.25" customHeight="1"/>
    <row r="975" ht="8.25" customHeight="1"/>
    <row r="976" ht="8.25" customHeight="1"/>
    <row r="977" ht="8.25" customHeight="1"/>
    <row r="978" ht="8.25" customHeight="1"/>
    <row r="979" ht="8.25" customHeight="1"/>
    <row r="980" ht="8.25" customHeight="1"/>
    <row r="981" ht="8.25" customHeight="1"/>
    <row r="982" ht="8.25" customHeight="1"/>
    <row r="983" ht="8.25" customHeight="1"/>
    <row r="984" ht="8.25" customHeight="1"/>
    <row r="985" ht="8.25" customHeight="1"/>
    <row r="986" ht="8.25" customHeight="1"/>
    <row r="987" ht="8.25" customHeight="1"/>
    <row r="988" ht="8.25" customHeight="1"/>
    <row r="989" ht="8.25" customHeight="1"/>
    <row r="990" ht="8.25" customHeight="1"/>
    <row r="991" ht="8.25" customHeight="1"/>
    <row r="992" ht="8.25" customHeight="1"/>
    <row r="993" ht="8.25" customHeight="1"/>
    <row r="994" ht="8.25" customHeight="1"/>
    <row r="995" ht="8.25" customHeight="1"/>
    <row r="996" ht="8.25" customHeight="1"/>
    <row r="997" ht="8.25" customHeight="1"/>
    <row r="998" ht="8.25" customHeight="1"/>
    <row r="999" ht="8.25" customHeight="1"/>
    <row r="1000" ht="8.25" customHeight="1"/>
    <row r="1001" ht="8.25" customHeight="1"/>
    <row r="1002" ht="8.25" customHeight="1"/>
    <row r="1003" ht="8.25" customHeight="1"/>
    <row r="1004" ht="8.25" customHeight="1"/>
    <row r="1005" ht="8.25" customHeight="1"/>
    <row r="1006" ht="8.25" customHeight="1"/>
    <row r="1007" ht="8.25" customHeight="1"/>
    <row r="1008" ht="8.25" customHeight="1"/>
    <row r="1009" ht="8.25" customHeight="1"/>
    <row r="1010" ht="8.25" customHeight="1"/>
    <row r="1011" ht="8.25" customHeight="1"/>
    <row r="1012" ht="8.25" customHeight="1"/>
    <row r="1013" ht="8.25" customHeight="1"/>
    <row r="1014" ht="8.25" customHeight="1"/>
    <row r="1015" ht="8.25" customHeight="1"/>
    <row r="1016" ht="8.25" customHeight="1"/>
    <row r="1017" ht="8.25" customHeight="1"/>
    <row r="1018" ht="8.25" customHeight="1"/>
    <row r="1019" ht="8.25" customHeight="1"/>
    <row r="1020" ht="8.25" customHeight="1"/>
    <row r="1021" ht="8.25" customHeight="1"/>
    <row r="1022" ht="8.25" customHeight="1"/>
    <row r="1023" ht="8.25" customHeight="1"/>
    <row r="1024" ht="8.25" customHeight="1"/>
    <row r="1025" ht="8.25" customHeight="1"/>
    <row r="1026" ht="8.25" customHeight="1"/>
    <row r="1027" ht="8.25" customHeight="1"/>
    <row r="1028" ht="8.25" customHeight="1"/>
    <row r="1029" ht="8.25" customHeight="1"/>
    <row r="1030" ht="8.25" customHeight="1"/>
    <row r="1031" ht="8.25" customHeight="1"/>
    <row r="1032" ht="8.25" customHeight="1"/>
    <row r="1033" ht="8.25" customHeight="1"/>
    <row r="1034" ht="8.25" customHeight="1"/>
    <row r="1035" ht="8.25" customHeight="1"/>
    <row r="1036" ht="8.25" customHeight="1"/>
    <row r="1037" ht="8.25" customHeight="1"/>
    <row r="1038" ht="8.25" customHeight="1"/>
    <row r="1039" ht="8.25" customHeight="1"/>
    <row r="1040" ht="8.25" customHeight="1"/>
    <row r="1041" ht="8.25" customHeight="1"/>
    <row r="1042" ht="8.25" customHeight="1"/>
    <row r="1043" ht="8.25" customHeight="1"/>
    <row r="1044" ht="8.25" customHeight="1"/>
    <row r="1045" ht="8.25" customHeight="1"/>
    <row r="1046" ht="8.25" customHeight="1"/>
    <row r="1047" ht="8.25" customHeight="1"/>
    <row r="1048" ht="8.25" customHeight="1"/>
    <row r="1049" ht="8.25" customHeight="1"/>
    <row r="1050" ht="8.25" customHeight="1"/>
    <row r="1051" ht="8.25" customHeight="1"/>
    <row r="1052" ht="8.25" customHeight="1"/>
    <row r="1053" ht="8.25" customHeight="1"/>
    <row r="1054" ht="8.25" customHeight="1"/>
    <row r="1055" ht="8.25" customHeight="1"/>
    <row r="1056" ht="8.25" customHeight="1"/>
    <row r="1057" ht="8.25" customHeight="1"/>
    <row r="1058" ht="8.25" customHeight="1"/>
    <row r="1059" ht="8.25" customHeight="1"/>
    <row r="1060" ht="8.25" customHeight="1"/>
    <row r="1061" ht="8.25" customHeight="1"/>
    <row r="1062" ht="8.25" customHeight="1"/>
    <row r="1063" ht="8.25" customHeight="1"/>
    <row r="1064" ht="8.25" customHeight="1"/>
    <row r="1065" ht="8.25" customHeight="1"/>
    <row r="1066" ht="8.25" customHeight="1"/>
    <row r="1067" ht="8.25" customHeight="1"/>
    <row r="1068" ht="8.25" customHeight="1"/>
    <row r="1069" ht="8.25" customHeight="1"/>
    <row r="1070" ht="8.25" customHeight="1"/>
    <row r="1071" ht="8.25" customHeight="1"/>
    <row r="1072" ht="8.25" customHeight="1"/>
    <row r="1073" ht="8.25" customHeight="1"/>
    <row r="1074" ht="8.25" customHeight="1"/>
    <row r="1075" ht="8.25" customHeight="1"/>
    <row r="1076" ht="8.25" customHeight="1"/>
    <row r="1077" ht="8.25" customHeight="1"/>
    <row r="1078" ht="8.25" customHeight="1"/>
    <row r="1079" ht="8.25" customHeight="1"/>
    <row r="1080" ht="8.25" customHeight="1"/>
    <row r="1081" ht="8.25" customHeight="1"/>
    <row r="1082" ht="8.25" customHeight="1"/>
    <row r="1083" ht="8.25" customHeight="1"/>
    <row r="1084" ht="8.25" customHeight="1"/>
    <row r="1085" ht="8.25" customHeight="1"/>
    <row r="1086" ht="8.25" customHeight="1"/>
    <row r="1087" ht="8.25" customHeight="1"/>
    <row r="1088" ht="8.25" customHeight="1"/>
    <row r="1089" ht="8.25" customHeight="1"/>
    <row r="1090" ht="8.25" customHeight="1"/>
    <row r="1091" ht="8.25" customHeight="1"/>
    <row r="1092" ht="8.25" customHeight="1"/>
    <row r="1093" ht="8.25" customHeight="1"/>
    <row r="1094" ht="8.25" customHeight="1"/>
    <row r="1095" ht="8.25" customHeight="1"/>
    <row r="1096" ht="8.25" customHeight="1"/>
    <row r="1097" ht="8.25" customHeight="1"/>
    <row r="1098" ht="8.25" customHeight="1"/>
    <row r="1099" ht="8.25" customHeight="1"/>
    <row r="1100" ht="8.25" customHeight="1"/>
    <row r="1101" ht="8.25" customHeight="1"/>
    <row r="1102" ht="8.25" customHeight="1"/>
    <row r="1103" ht="8.25" customHeight="1"/>
    <row r="1104" ht="8.25" customHeight="1"/>
    <row r="1105" ht="8.25" customHeight="1"/>
    <row r="1106" ht="8.25" customHeight="1"/>
    <row r="1107" ht="8.25" customHeight="1"/>
    <row r="1108" ht="8.25" customHeight="1"/>
    <row r="1109" ht="8.25" customHeight="1"/>
    <row r="1110" ht="8.25" customHeight="1"/>
    <row r="1111" ht="8.25" customHeight="1"/>
    <row r="1112" ht="8.25" customHeight="1"/>
    <row r="1113" ht="8.25" customHeight="1"/>
    <row r="1114" ht="8.25" customHeight="1"/>
    <row r="1115" ht="8.25" customHeight="1"/>
    <row r="1116" ht="8.25" customHeight="1"/>
    <row r="1117" ht="8.25" customHeight="1"/>
    <row r="1118" ht="8.25" customHeight="1"/>
    <row r="1119" ht="8.25" customHeight="1"/>
    <row r="1120" ht="8.25" customHeight="1"/>
    <row r="1121" ht="8.25" customHeight="1"/>
    <row r="1122" ht="8.25" customHeight="1"/>
    <row r="1123" ht="8.25" customHeight="1"/>
    <row r="1124" ht="8.25" customHeight="1"/>
    <row r="1125" ht="8.25" customHeight="1"/>
    <row r="1126" ht="8.25" customHeight="1"/>
    <row r="1127" ht="8.25" customHeight="1"/>
    <row r="1128" ht="8.25" customHeight="1"/>
    <row r="1129" ht="8.25" customHeight="1"/>
    <row r="1130" ht="8.25" customHeight="1"/>
    <row r="1131" ht="8.25" customHeight="1"/>
    <row r="1132" ht="8.25" customHeight="1"/>
    <row r="1133" ht="8.25" customHeight="1"/>
    <row r="1134" ht="8.25" customHeight="1"/>
    <row r="1135" ht="8.25" customHeight="1"/>
    <row r="1136" ht="8.25" customHeight="1"/>
    <row r="1137" ht="8.25" customHeight="1"/>
    <row r="1138" ht="8.25" customHeight="1"/>
    <row r="1139" ht="8.25" customHeight="1"/>
    <row r="1140" ht="8.25" customHeight="1"/>
    <row r="1141" ht="8.25" customHeight="1"/>
    <row r="1142" ht="8.25" customHeight="1"/>
    <row r="1143" ht="8.25" customHeight="1"/>
    <row r="1144" ht="8.25" customHeight="1"/>
    <row r="1145" ht="8.25" customHeight="1"/>
    <row r="1146" ht="8.25" customHeight="1"/>
    <row r="1147" ht="8.25" customHeight="1"/>
    <row r="1148" ht="8.25" customHeight="1"/>
    <row r="1149" ht="8.25" customHeight="1"/>
    <row r="1150" ht="8.25" customHeight="1"/>
    <row r="1151" ht="8.25" customHeight="1"/>
    <row r="1152" ht="8.25" customHeight="1"/>
    <row r="1153" ht="8.25" customHeight="1"/>
    <row r="1154" ht="8.25" customHeight="1"/>
    <row r="1155" ht="8.25" customHeight="1"/>
    <row r="1156" ht="8.25" customHeight="1"/>
    <row r="1157" ht="8.25" customHeight="1"/>
    <row r="1158" ht="8.25" customHeight="1"/>
    <row r="1159" ht="8.25" customHeight="1"/>
    <row r="1160" ht="8.25" customHeight="1"/>
    <row r="1161" ht="8.25" customHeight="1"/>
    <row r="1162" ht="8.25" customHeight="1"/>
    <row r="1163" ht="8.25" customHeight="1"/>
    <row r="1164" ht="8.25" customHeight="1"/>
    <row r="1165" ht="8.25" customHeight="1"/>
    <row r="1166" ht="8.25" customHeight="1"/>
    <row r="1167" ht="8.25" customHeight="1"/>
    <row r="1168" ht="8.25" customHeight="1"/>
    <row r="1169" ht="8.25" customHeight="1"/>
    <row r="1170" ht="8.25" customHeight="1"/>
    <row r="1171" ht="8.25" customHeight="1"/>
    <row r="1172" ht="8.25" customHeight="1"/>
    <row r="1173" ht="8.25" customHeight="1"/>
    <row r="1174" ht="8.25" customHeight="1"/>
    <row r="1175" ht="8.25" customHeight="1"/>
    <row r="1176" ht="8.25" customHeight="1"/>
    <row r="1177" ht="8.25" customHeight="1"/>
    <row r="1178" ht="8.25" customHeight="1"/>
    <row r="1179" ht="8.25" customHeight="1"/>
    <row r="1180" ht="8.25" customHeight="1"/>
    <row r="1181" ht="8.25" customHeight="1"/>
    <row r="1182" ht="8.25" customHeight="1"/>
    <row r="1183" ht="8.25" customHeight="1"/>
    <row r="1184" ht="8.25" customHeight="1"/>
    <row r="1185" ht="8.25" customHeight="1"/>
    <row r="1186" ht="8.25" customHeight="1"/>
    <row r="1187" ht="8.25" customHeight="1"/>
    <row r="1188" ht="8.25" customHeight="1"/>
    <row r="1189" ht="8.25" customHeight="1"/>
    <row r="1190" ht="8.25" customHeight="1"/>
    <row r="1191" ht="8.25" customHeight="1"/>
    <row r="1192" ht="8.25" customHeight="1"/>
    <row r="1193" ht="8.25" customHeight="1"/>
    <row r="1194" ht="8.25" customHeight="1"/>
    <row r="1195" ht="8.25" customHeight="1"/>
    <row r="1196" ht="8.25" customHeight="1"/>
    <row r="1197" ht="8.25" customHeight="1"/>
    <row r="1198" ht="8.25" customHeight="1"/>
    <row r="1199" ht="8.25" customHeight="1"/>
    <row r="1200" ht="8.25" customHeight="1"/>
    <row r="1201" ht="8.25" customHeight="1"/>
    <row r="1202" ht="8.25" customHeight="1"/>
    <row r="1203" ht="8.25" customHeight="1"/>
    <row r="1204" ht="8.25" customHeight="1"/>
    <row r="1205" ht="8.25" customHeight="1"/>
    <row r="1206" ht="8.25" customHeight="1"/>
    <row r="1207" ht="8.25" customHeight="1"/>
    <row r="1208" ht="8.25" customHeight="1"/>
    <row r="1209" ht="8.25" customHeight="1"/>
    <row r="1210" ht="8.25" customHeight="1"/>
    <row r="1211" ht="8.25" customHeight="1"/>
    <row r="1212" ht="8.25" customHeight="1"/>
    <row r="1213" ht="8.25" customHeight="1"/>
    <row r="1214" ht="8.25" customHeight="1"/>
    <row r="1215" ht="8.25" customHeight="1"/>
    <row r="1216" ht="8.25" customHeight="1"/>
    <row r="1217" ht="8.25" customHeight="1"/>
    <row r="1218" ht="8.25" customHeight="1"/>
    <row r="1219" ht="8.25" customHeight="1"/>
    <row r="1220" ht="8.25" customHeight="1"/>
    <row r="1221" ht="8.25" customHeight="1"/>
    <row r="1222" ht="8.25" customHeight="1"/>
    <row r="1223" ht="8.25" customHeight="1"/>
    <row r="1224" ht="8.25" customHeight="1"/>
    <row r="1225" ht="8.25" customHeight="1"/>
    <row r="1226" ht="8.25" customHeight="1"/>
    <row r="1227" ht="8.25" customHeight="1"/>
    <row r="1228" ht="8.25" customHeight="1"/>
    <row r="1229" ht="8.25" customHeight="1"/>
    <row r="1230" ht="8.25" customHeight="1"/>
    <row r="1231" ht="8.25" customHeight="1"/>
    <row r="1232" ht="8.25" customHeight="1"/>
    <row r="1233" ht="8.25" customHeight="1"/>
    <row r="1234" ht="8.25" customHeight="1"/>
    <row r="1235" ht="8.25" customHeight="1"/>
    <row r="1236" ht="8.25" customHeight="1"/>
    <row r="1237" ht="8.25" customHeight="1"/>
    <row r="1238" ht="8.25" customHeight="1"/>
    <row r="1239" ht="8.25" customHeight="1"/>
    <row r="1240" ht="8.25" customHeight="1"/>
    <row r="1241" ht="8.25" customHeight="1"/>
    <row r="1242" ht="8.25" customHeight="1"/>
    <row r="1243" ht="8.25" customHeight="1"/>
    <row r="1244" ht="8.25" customHeight="1"/>
    <row r="1245" ht="8.25" customHeight="1"/>
    <row r="1246" ht="8.25" customHeight="1"/>
    <row r="1247" ht="8.25" customHeight="1"/>
    <row r="1248" ht="8.25" customHeight="1"/>
    <row r="1249" ht="8.25" customHeight="1"/>
    <row r="1250" ht="8.25" customHeight="1"/>
    <row r="1251" ht="8.25" customHeight="1"/>
    <row r="1252" ht="8.25" customHeight="1"/>
    <row r="1253" ht="8.25" customHeight="1"/>
    <row r="1254" ht="8.25" customHeight="1"/>
    <row r="1255" ht="8.25" customHeight="1"/>
    <row r="1256" ht="8.25" customHeight="1"/>
    <row r="1257" ht="8.25" customHeight="1"/>
    <row r="1258" ht="8.25" customHeight="1"/>
    <row r="1259" ht="8.25" customHeight="1"/>
    <row r="1260" ht="8.25" customHeight="1"/>
    <row r="1261" ht="8.25" customHeight="1"/>
    <row r="1262" ht="8.25" customHeight="1"/>
    <row r="1263" ht="8.25" customHeight="1"/>
    <row r="1264" ht="8.25" customHeight="1"/>
    <row r="1265" ht="8.25" customHeight="1"/>
    <row r="1266" ht="8.25" customHeight="1"/>
    <row r="1267" ht="8.25" customHeight="1"/>
    <row r="1268" ht="8.25" customHeight="1"/>
    <row r="1269" ht="8.25" customHeight="1"/>
    <row r="1270" ht="8.25" customHeight="1"/>
    <row r="1271" ht="8.25" customHeight="1"/>
    <row r="1272" ht="8.25" customHeight="1"/>
    <row r="1273" ht="8.25" customHeight="1"/>
    <row r="1274" ht="8.25" customHeight="1"/>
    <row r="1275" ht="8.25" customHeight="1"/>
    <row r="1276" ht="8.25" customHeight="1"/>
    <row r="1277" ht="8.25" customHeight="1"/>
    <row r="1278" ht="8.25" customHeight="1"/>
    <row r="1279" ht="8.25" customHeight="1"/>
    <row r="1280" ht="8.25" customHeight="1"/>
    <row r="1281" ht="8.25" customHeight="1"/>
    <row r="1282" ht="8.25" customHeight="1"/>
    <row r="1283" ht="8.25" customHeight="1"/>
    <row r="1284" ht="8.25" customHeight="1"/>
    <row r="1285" ht="8.25" customHeight="1"/>
    <row r="1286" ht="8.25" customHeight="1"/>
    <row r="1287" ht="8.25" customHeight="1"/>
    <row r="1288" ht="8.25" customHeight="1"/>
    <row r="1289" ht="8.25" customHeight="1"/>
    <row r="1290" ht="8.25" customHeight="1"/>
    <row r="1291" ht="8.25" customHeight="1"/>
    <row r="1292" ht="8.25" customHeight="1"/>
    <row r="1293" ht="8.25" customHeight="1"/>
    <row r="1294" ht="8.25" customHeight="1"/>
    <row r="1295" ht="8.25" customHeight="1"/>
    <row r="1296" ht="8.25" customHeight="1"/>
    <row r="1297" ht="8.25" customHeight="1"/>
    <row r="1298" ht="8.25" customHeight="1"/>
    <row r="1299" ht="8.25" customHeight="1"/>
    <row r="1300" ht="8.25" customHeight="1"/>
    <row r="1301" ht="8.25" customHeight="1"/>
    <row r="1302" ht="8.25" customHeight="1"/>
    <row r="1303" ht="8.25" customHeight="1"/>
    <row r="1304" ht="8.25" customHeight="1"/>
    <row r="1305" ht="8.25" customHeight="1"/>
    <row r="1306" ht="8.25" customHeight="1"/>
    <row r="1307" ht="8.25" customHeight="1"/>
    <row r="1308" ht="8.25" customHeight="1"/>
    <row r="1309" ht="8.25" customHeight="1"/>
    <row r="1310" ht="8.25" customHeight="1"/>
    <row r="1311" ht="8.25" customHeight="1"/>
    <row r="1312" ht="8.25" customHeight="1"/>
    <row r="1313" ht="8.25" customHeight="1"/>
    <row r="1314" ht="8.25" customHeight="1"/>
    <row r="1315" ht="8.25" customHeight="1"/>
    <row r="1316" ht="8.25" customHeight="1"/>
    <row r="1317" ht="8.25" customHeight="1"/>
    <row r="1318" ht="8.25" customHeight="1"/>
    <row r="1319" ht="8.25" customHeight="1"/>
    <row r="1320" ht="8.25" customHeight="1"/>
    <row r="1321" ht="8.25" customHeight="1"/>
    <row r="1322" ht="8.25" customHeight="1"/>
    <row r="1323" ht="8.25" customHeight="1"/>
    <row r="1324" ht="8.25" customHeight="1"/>
    <row r="1325" ht="8.25" customHeight="1"/>
    <row r="1326" ht="8.25" customHeight="1"/>
    <row r="1327" ht="8.25" customHeight="1"/>
    <row r="1328" ht="8.25" customHeight="1"/>
    <row r="1329" ht="8.25" customHeight="1"/>
    <row r="1330" ht="8.25" customHeight="1"/>
    <row r="1331" ht="8.25" customHeight="1"/>
    <row r="1332" ht="8.25" customHeight="1"/>
    <row r="1333" ht="8.25" customHeight="1"/>
    <row r="1334" ht="8.25" customHeight="1"/>
    <row r="1335" ht="8.25" customHeight="1"/>
    <row r="1336" ht="8.25" customHeight="1"/>
    <row r="1337" ht="8.25" customHeight="1"/>
    <row r="1338" ht="8.25" customHeight="1"/>
    <row r="1339" ht="8.25" customHeight="1"/>
    <row r="1340" ht="8.25" customHeight="1"/>
    <row r="1341" ht="8.25" customHeight="1"/>
    <row r="1342" ht="8.25" customHeight="1"/>
    <row r="1343" ht="8.25" customHeight="1"/>
    <row r="1344" ht="8.25" customHeight="1"/>
    <row r="1345" ht="8.25" customHeight="1"/>
    <row r="1346" ht="8.25" customHeight="1"/>
    <row r="1347" ht="8.25" customHeight="1"/>
    <row r="1348" ht="8.25" customHeight="1"/>
    <row r="1349" ht="8.25" customHeight="1"/>
    <row r="1350" ht="8.25" customHeight="1"/>
    <row r="1351" ht="8.25" customHeight="1"/>
    <row r="1352" ht="8.25" customHeight="1"/>
    <row r="1353" ht="8.25" customHeight="1"/>
    <row r="1354" ht="8.25" customHeight="1"/>
    <row r="1355" ht="8.25" customHeight="1"/>
    <row r="1356" ht="8.25" customHeight="1"/>
    <row r="1357" ht="8.25" customHeight="1"/>
    <row r="1358" ht="8.25" customHeight="1"/>
    <row r="1359" ht="8.25" customHeight="1"/>
    <row r="1360" ht="8.25" customHeight="1"/>
    <row r="1361" ht="8.25" customHeight="1"/>
    <row r="1362" ht="8.25" customHeight="1"/>
    <row r="1363" ht="8.25" customHeight="1"/>
    <row r="1364" ht="8.25" customHeight="1"/>
    <row r="1365" ht="8.25" customHeight="1"/>
    <row r="1366" ht="8.25" customHeight="1"/>
    <row r="1367" ht="8.25" customHeight="1"/>
    <row r="1368" ht="8.25" customHeight="1"/>
    <row r="1369" ht="8.25" customHeight="1"/>
    <row r="1370" ht="8.25" customHeight="1"/>
    <row r="1371" ht="8.25" customHeight="1"/>
    <row r="1372" ht="8.25" customHeight="1"/>
    <row r="1373" ht="8.25" customHeight="1"/>
    <row r="1374" ht="8.25" customHeight="1"/>
    <row r="1375" ht="8.25" customHeight="1"/>
    <row r="1376" ht="8.25" customHeight="1"/>
    <row r="1377" ht="8.25" customHeight="1"/>
    <row r="1378" ht="8.25" customHeight="1"/>
    <row r="1379" ht="8.25" customHeight="1"/>
    <row r="1380" ht="8.25" customHeight="1"/>
    <row r="1381" ht="8.25" customHeight="1"/>
    <row r="1382" ht="8.25" customHeight="1"/>
    <row r="1383" ht="8.25" customHeight="1"/>
    <row r="1384" ht="8.25" customHeight="1"/>
    <row r="1385" ht="8.25" customHeight="1"/>
    <row r="1386" ht="8.25" customHeight="1"/>
    <row r="1387" ht="8.25" customHeight="1"/>
    <row r="1388" ht="8.25" customHeight="1"/>
    <row r="1389" ht="8.25" customHeight="1"/>
    <row r="1390" ht="8.25" customHeight="1"/>
    <row r="1391" ht="8.25" customHeight="1"/>
    <row r="1392" ht="8.25" customHeight="1"/>
    <row r="1393" ht="8.25" customHeight="1"/>
    <row r="1394" ht="8.25" customHeight="1"/>
    <row r="1395" ht="8.25" customHeight="1"/>
    <row r="1396" ht="8.25" customHeight="1"/>
    <row r="1397" ht="8.25" customHeight="1"/>
    <row r="1398" ht="8.25" customHeight="1"/>
    <row r="1399" ht="8.25" customHeight="1"/>
    <row r="1400" ht="8.25" customHeight="1"/>
    <row r="1401" ht="8.25" customHeight="1"/>
    <row r="1402" ht="8.25" customHeight="1"/>
    <row r="1403" ht="8.25" customHeight="1"/>
    <row r="1404" ht="8.25" customHeight="1"/>
    <row r="1405" ht="8.25" customHeight="1"/>
    <row r="1406" ht="8.25" customHeight="1"/>
    <row r="1407" ht="8.25" customHeight="1"/>
    <row r="1408" ht="8.25" customHeight="1"/>
    <row r="1409" ht="8.25" customHeight="1"/>
    <row r="1410" ht="8.25" customHeight="1"/>
    <row r="1411" ht="8.25" customHeight="1"/>
    <row r="1412" ht="8.25" customHeight="1"/>
    <row r="1413" ht="8.25" customHeight="1"/>
    <row r="1414" ht="8.25" customHeight="1"/>
    <row r="1415" ht="8.25" customHeight="1"/>
    <row r="1416" ht="8.25" customHeight="1"/>
    <row r="1417" ht="8.25" customHeight="1"/>
    <row r="1418" ht="8.25" customHeight="1"/>
    <row r="1419" ht="8.25" customHeight="1"/>
    <row r="1420" ht="8.25" customHeight="1"/>
    <row r="1421" ht="8.25" customHeight="1"/>
    <row r="1422" ht="8.25" customHeight="1"/>
    <row r="1423" ht="8.25" customHeight="1"/>
    <row r="1424" ht="8.25" customHeight="1"/>
    <row r="1425" ht="8.25" customHeight="1"/>
    <row r="1426" ht="8.25" customHeight="1"/>
    <row r="1427" ht="8.25" customHeight="1"/>
    <row r="1428" ht="8.25" customHeight="1"/>
    <row r="1429" ht="8.25" customHeight="1"/>
    <row r="1430" ht="8.25" customHeight="1"/>
    <row r="1431" ht="8.25" customHeight="1"/>
    <row r="1432" ht="8.25" customHeight="1"/>
    <row r="1433" ht="8.25" customHeight="1"/>
    <row r="1434" ht="8.25" customHeight="1"/>
    <row r="1435" ht="8.25" customHeight="1"/>
    <row r="1436" ht="8.25" customHeight="1"/>
    <row r="1437" ht="8.25" customHeight="1"/>
    <row r="1438" ht="8.25" customHeight="1"/>
    <row r="1439" ht="8.25" customHeight="1"/>
    <row r="1440" ht="8.25" customHeight="1"/>
    <row r="1441" ht="8.25" customHeight="1"/>
    <row r="1442" ht="8.25" customHeight="1"/>
    <row r="1443" ht="8.25" customHeight="1"/>
    <row r="1444" ht="8.25" customHeight="1"/>
    <row r="1445" ht="8.25" customHeight="1"/>
    <row r="1446" ht="8.25" customHeight="1"/>
    <row r="1447" ht="8.25" customHeight="1"/>
    <row r="1448" ht="8.25" customHeight="1"/>
    <row r="1449" ht="8.25" customHeight="1"/>
    <row r="1450" ht="8.25" customHeight="1"/>
    <row r="1451" ht="8.25" customHeight="1"/>
    <row r="1452" ht="8.25" customHeight="1"/>
    <row r="1453" ht="8.25" customHeight="1"/>
    <row r="1454" ht="8.25" customHeight="1"/>
    <row r="1455" ht="8.25" customHeight="1"/>
    <row r="1456" ht="8.25" customHeight="1"/>
    <row r="1457" ht="8.25" customHeight="1"/>
    <row r="1458" ht="8.25" customHeight="1"/>
    <row r="1459" ht="8.25" customHeight="1"/>
    <row r="1460" ht="8.25" customHeight="1"/>
    <row r="1461" ht="8.25" customHeight="1"/>
    <row r="1462" ht="8.25" customHeight="1"/>
    <row r="1463" ht="8.25" customHeight="1"/>
    <row r="1464" ht="8.25" customHeight="1"/>
    <row r="1465" ht="8.25" customHeight="1"/>
    <row r="1466" ht="8.25" customHeight="1"/>
    <row r="1467" ht="8.25" customHeight="1"/>
    <row r="1468" ht="8.25" customHeight="1"/>
    <row r="1469" ht="8.25" customHeight="1"/>
    <row r="1470" ht="8.25" customHeight="1"/>
    <row r="1471" ht="8.25" customHeight="1"/>
    <row r="1472" ht="8.25" customHeight="1"/>
    <row r="1473" ht="8.25" customHeight="1"/>
    <row r="1474" ht="8.25" customHeight="1"/>
    <row r="1475" ht="8.25" customHeight="1"/>
    <row r="1476" ht="8.25" customHeight="1"/>
    <row r="1477" ht="8.25" customHeight="1"/>
    <row r="1478" ht="8.25" customHeight="1"/>
    <row r="1479" ht="8.25" customHeight="1"/>
    <row r="1480" ht="8.25" customHeight="1"/>
    <row r="1481" ht="8.25" customHeight="1"/>
    <row r="1482" ht="8.25" customHeight="1"/>
    <row r="1483" ht="8.25" customHeight="1"/>
    <row r="1484" ht="8.25" customHeight="1"/>
    <row r="1485" ht="8.25" customHeight="1"/>
    <row r="1486" ht="8.25" customHeight="1"/>
    <row r="1487" ht="8.25" customHeight="1"/>
    <row r="1488" ht="8.25" customHeight="1"/>
    <row r="1489" ht="8.25" customHeight="1"/>
    <row r="1490" ht="8.25" customHeight="1"/>
    <row r="1491" ht="8.25" customHeight="1"/>
    <row r="1492" ht="8.25" customHeight="1"/>
    <row r="1493" ht="8.25" customHeight="1"/>
    <row r="1494" ht="8.25" customHeight="1"/>
    <row r="1495" ht="8.25" customHeight="1"/>
    <row r="1496" ht="8.25" customHeight="1"/>
    <row r="1497" ht="8.25" customHeight="1"/>
    <row r="1498" ht="8.25" customHeight="1"/>
    <row r="1499" ht="8.25" customHeight="1"/>
    <row r="1500" ht="8.25" customHeight="1"/>
    <row r="1501" ht="8.25" customHeight="1"/>
    <row r="1502" ht="8.25" customHeight="1"/>
    <row r="1503" ht="8.25" customHeight="1"/>
    <row r="1504" ht="8.25" customHeight="1"/>
    <row r="1505" ht="8.25" customHeight="1"/>
    <row r="1506" ht="8.25" customHeight="1"/>
    <row r="1507" ht="8.25" customHeight="1"/>
    <row r="1508" ht="8.25" customHeight="1"/>
    <row r="1509" ht="8.25" customHeight="1"/>
    <row r="1510" ht="8.25" customHeight="1"/>
    <row r="1511" ht="8.25" customHeight="1"/>
    <row r="1512" ht="8.25" customHeight="1"/>
    <row r="1513" ht="8.25" customHeight="1"/>
    <row r="1514" ht="8.25" customHeight="1"/>
    <row r="1515" ht="8.25" customHeight="1"/>
    <row r="1516" ht="8.25" customHeight="1"/>
    <row r="1517" ht="8.25" customHeight="1"/>
    <row r="1518" ht="8.25" customHeight="1"/>
    <row r="1519" ht="8.25" customHeight="1"/>
    <row r="1520" ht="8.25" customHeight="1"/>
    <row r="1521" ht="8.25" customHeight="1"/>
    <row r="1522" ht="8.25" customHeight="1"/>
    <row r="1523" ht="8.25" customHeight="1"/>
    <row r="1524" ht="8.25" customHeight="1"/>
    <row r="1525" ht="8.25" customHeight="1"/>
    <row r="1526" ht="8.25" customHeight="1"/>
    <row r="1527" ht="8.25" customHeight="1"/>
    <row r="1528" ht="8.25" customHeight="1"/>
    <row r="1529" ht="8.25" customHeight="1"/>
    <row r="1530" ht="8.25" customHeight="1"/>
    <row r="1531" ht="8.25" customHeight="1"/>
    <row r="1532" ht="8.25" customHeight="1"/>
    <row r="1533" ht="8.25" customHeight="1"/>
    <row r="1534" ht="8.25" customHeight="1"/>
    <row r="1535" ht="8.25" customHeight="1"/>
    <row r="1536" ht="8.25" customHeight="1"/>
    <row r="1537" ht="8.25" customHeight="1"/>
    <row r="1538" ht="8.25" customHeight="1"/>
    <row r="1539" ht="8.25" customHeight="1"/>
    <row r="1540" ht="8.25" customHeight="1"/>
    <row r="1541" ht="8.25" customHeight="1"/>
    <row r="1542" ht="8.25" customHeight="1"/>
    <row r="1543" ht="8.25" customHeight="1"/>
    <row r="1544" ht="8.25" customHeight="1"/>
    <row r="1545" ht="8.25" customHeight="1"/>
    <row r="1546" ht="8.25" customHeight="1"/>
    <row r="1547" ht="8.25" customHeight="1"/>
    <row r="1548" ht="8.25" customHeight="1"/>
    <row r="1549" ht="8.25" customHeight="1"/>
    <row r="1550" ht="8.25" customHeight="1"/>
    <row r="1551" ht="8.25" customHeight="1"/>
    <row r="1552" ht="8.25" customHeight="1"/>
    <row r="1553" ht="8.25" customHeight="1"/>
    <row r="1554" ht="8.25" customHeight="1"/>
    <row r="1555" ht="8.25" customHeight="1"/>
    <row r="1556" ht="8.25" customHeight="1"/>
    <row r="1557" ht="8.25" customHeight="1"/>
    <row r="1558" ht="8.25" customHeight="1"/>
    <row r="1559" ht="8.25" customHeight="1"/>
    <row r="1560" ht="8.25" customHeight="1"/>
    <row r="1561" ht="8.25" customHeight="1"/>
    <row r="1562" ht="8.25" customHeight="1"/>
    <row r="1563" ht="8.25" customHeight="1"/>
    <row r="1564" ht="8.25" customHeight="1"/>
    <row r="1565" ht="8.25" customHeight="1"/>
    <row r="1566" ht="8.25" customHeight="1"/>
    <row r="1567" ht="8.25" customHeight="1"/>
    <row r="1568" ht="8.25" customHeight="1"/>
    <row r="1569" ht="8.25" customHeight="1"/>
    <row r="1570" ht="8.25" customHeight="1"/>
    <row r="1571" ht="8.25" customHeight="1"/>
    <row r="1572" ht="8.25" customHeight="1"/>
    <row r="1573" ht="8.25" customHeight="1"/>
    <row r="1574" ht="8.25" customHeight="1"/>
    <row r="1575" ht="8.25" customHeight="1"/>
    <row r="1576" ht="8.25" customHeight="1"/>
    <row r="1577" ht="8.25" customHeight="1"/>
    <row r="1578" ht="8.25" customHeight="1"/>
    <row r="1579" ht="8.25" customHeight="1"/>
    <row r="1580" ht="8.25" customHeight="1"/>
    <row r="1581" ht="8.25" customHeight="1"/>
    <row r="1582" ht="8.25" customHeight="1"/>
    <row r="1583" ht="8.25" customHeight="1"/>
    <row r="1584" ht="8.25" customHeight="1"/>
    <row r="1585" ht="8.25" customHeight="1"/>
    <row r="1586" ht="8.25" customHeight="1"/>
    <row r="1587" ht="8.25" customHeight="1"/>
    <row r="1588" ht="8.25" customHeight="1"/>
    <row r="1589" ht="8.25" customHeight="1"/>
    <row r="1590" ht="8.25" customHeight="1"/>
    <row r="1591" ht="8.25" customHeight="1"/>
    <row r="1592" ht="8.25" customHeight="1"/>
    <row r="1593" ht="8.25" customHeight="1"/>
    <row r="1594" ht="8.25" customHeight="1"/>
    <row r="1595" ht="8.25" customHeight="1"/>
    <row r="1596" ht="8.25" customHeight="1"/>
    <row r="1597" ht="8.25" customHeight="1"/>
    <row r="1598" ht="8.25" customHeight="1"/>
    <row r="1599" ht="8.25" customHeight="1"/>
    <row r="1600" ht="8.25" customHeight="1"/>
    <row r="1601" ht="8.25" customHeight="1"/>
    <row r="1602" ht="8.25" customHeight="1"/>
    <row r="1603" ht="8.25" customHeight="1"/>
    <row r="1604" ht="8.25" customHeight="1"/>
    <row r="1605" ht="8.25" customHeight="1"/>
    <row r="1606" ht="8.25" customHeight="1"/>
    <row r="1607" ht="8.25" customHeight="1"/>
    <row r="1608" ht="8.25" customHeight="1"/>
    <row r="1609" ht="8.25" customHeight="1"/>
    <row r="1610" ht="8.25" customHeight="1"/>
    <row r="1611" ht="8.25" customHeight="1"/>
    <row r="1612" ht="8.25" customHeight="1"/>
    <row r="1613" ht="8.25" customHeight="1"/>
    <row r="1614" ht="8.25" customHeight="1"/>
    <row r="1615" ht="8.25" customHeight="1"/>
    <row r="1616" ht="8.25" customHeight="1"/>
    <row r="1617" ht="8.25" customHeight="1"/>
    <row r="1618" ht="8.25" customHeight="1"/>
    <row r="1619" ht="8.25" customHeight="1"/>
    <row r="1620" ht="8.25" customHeight="1"/>
    <row r="1621" ht="8.25" customHeight="1"/>
    <row r="1622" ht="8.25" customHeight="1"/>
    <row r="1623" ht="8.25" customHeight="1"/>
    <row r="1624" ht="8.25" customHeight="1"/>
    <row r="1625" ht="8.25" customHeight="1"/>
    <row r="1626" ht="8.25" customHeight="1"/>
    <row r="1627" ht="8.25" customHeight="1"/>
    <row r="1628" ht="8.25" customHeight="1"/>
    <row r="1629" ht="8.25" customHeight="1"/>
    <row r="1630" ht="8.25" customHeight="1"/>
    <row r="1631" ht="8.25" customHeight="1"/>
    <row r="1632" ht="8.25" customHeight="1"/>
    <row r="1633" ht="8.25" customHeight="1"/>
    <row r="1634" ht="8.25" customHeight="1"/>
    <row r="1635" ht="8.25" customHeight="1"/>
    <row r="1636" ht="8.25" customHeight="1"/>
    <row r="1637" ht="8.25" customHeight="1"/>
    <row r="1638" ht="8.25" customHeight="1"/>
    <row r="1639" ht="8.25" customHeight="1"/>
    <row r="1640" ht="8.25" customHeight="1"/>
    <row r="1641" ht="8.25" customHeight="1"/>
    <row r="1642" ht="8.25" customHeight="1"/>
    <row r="1643" ht="8.25" customHeight="1"/>
    <row r="1644" ht="8.25" customHeight="1"/>
    <row r="1645" ht="8.25" customHeight="1"/>
    <row r="1646" ht="8.25" customHeight="1"/>
    <row r="1647" ht="8.25" customHeight="1"/>
    <row r="1648" ht="8.25" customHeight="1"/>
    <row r="1649" ht="8.25" customHeight="1"/>
    <row r="1650" ht="8.25" customHeight="1"/>
    <row r="1651" ht="8.25" customHeight="1"/>
    <row r="1652" ht="8.25" customHeight="1"/>
    <row r="1653" ht="8.25" customHeight="1"/>
    <row r="1654" ht="8.25" customHeight="1"/>
    <row r="1655" ht="8.25" customHeight="1"/>
    <row r="1656" ht="8.25" customHeight="1"/>
    <row r="1657" ht="8.25" customHeight="1"/>
    <row r="1658" ht="8.25" customHeight="1"/>
    <row r="1659" ht="8.25" customHeight="1"/>
    <row r="1660" ht="8.25" customHeight="1"/>
    <row r="1661" ht="8.25" customHeight="1"/>
    <row r="1662" ht="8.25" customHeight="1"/>
    <row r="1663" ht="8.25" customHeight="1"/>
    <row r="1664" ht="8.25" customHeight="1"/>
    <row r="1665" ht="8.25" customHeight="1"/>
    <row r="1666" ht="8.25" customHeight="1"/>
    <row r="1667" ht="8.25" customHeight="1"/>
    <row r="1668" ht="8.25" customHeight="1"/>
    <row r="1669" ht="8.25" customHeight="1"/>
    <row r="1670" ht="8.25" customHeight="1"/>
    <row r="1671" ht="8.25" customHeight="1"/>
    <row r="1672" ht="8.25" customHeight="1"/>
    <row r="1673" ht="8.25" customHeight="1"/>
    <row r="1674" ht="8.25" customHeight="1"/>
    <row r="1675" ht="8.25" customHeight="1"/>
    <row r="1676" ht="8.25" customHeight="1"/>
    <row r="1677" ht="8.25" customHeight="1"/>
    <row r="1678" ht="8.25" customHeight="1"/>
    <row r="1679" ht="8.25" customHeight="1"/>
    <row r="1680" ht="8.25" customHeight="1"/>
    <row r="1681" ht="8.25" customHeight="1"/>
    <row r="1682" ht="8.25" customHeight="1"/>
    <row r="1683" ht="8.25" customHeight="1"/>
    <row r="1684" ht="8.25" customHeight="1"/>
    <row r="1685" ht="8.25" customHeight="1"/>
    <row r="1686" ht="8.25" customHeight="1"/>
    <row r="1687" ht="8.25" customHeight="1"/>
    <row r="1688" ht="8.25" customHeight="1"/>
    <row r="1689" ht="8.25" customHeight="1"/>
    <row r="1690" ht="8.25" customHeight="1"/>
    <row r="1691" ht="8.25" customHeight="1"/>
    <row r="1692" ht="8.25" customHeight="1"/>
    <row r="1693" ht="8.25" customHeight="1"/>
    <row r="1694" ht="8.25" customHeight="1"/>
    <row r="1695" ht="8.25" customHeight="1"/>
    <row r="1696" ht="8.25" customHeight="1"/>
    <row r="1697" ht="8.25" customHeight="1"/>
    <row r="1698" ht="8.25" customHeight="1"/>
    <row r="1699" ht="8.25" customHeight="1"/>
    <row r="1700" ht="8.25" customHeight="1"/>
    <row r="1701" ht="8.25" customHeight="1"/>
    <row r="1702" ht="8.25" customHeight="1"/>
    <row r="1703" ht="8.25" customHeight="1"/>
    <row r="1704" ht="8.25" customHeight="1"/>
    <row r="1705" ht="8.25" customHeight="1"/>
    <row r="1706" ht="8.25" customHeight="1"/>
    <row r="1707" ht="8.25" customHeight="1"/>
    <row r="1708" ht="8.25" customHeight="1"/>
    <row r="1709" ht="8.25" customHeight="1"/>
    <row r="1710" ht="8.25" customHeight="1"/>
    <row r="1711" ht="8.25" customHeight="1"/>
    <row r="1712" ht="8.25" customHeight="1"/>
    <row r="1713" ht="8.25" customHeight="1"/>
    <row r="1714" ht="8.25" customHeight="1"/>
    <row r="1715" ht="8.25" customHeight="1"/>
    <row r="1716" ht="8.25" customHeight="1"/>
    <row r="1717" ht="8.25" customHeight="1"/>
    <row r="1718" ht="8.25" customHeight="1"/>
    <row r="1719" ht="8.25" customHeight="1"/>
    <row r="1720" ht="8.25" customHeight="1"/>
    <row r="1721" ht="8.25" customHeight="1"/>
    <row r="1722" ht="8.25" customHeight="1"/>
    <row r="1723" ht="8.25" customHeight="1"/>
    <row r="1724" ht="8.25" customHeight="1"/>
    <row r="1725" ht="8.25" customHeight="1"/>
    <row r="1726" ht="8.25" customHeight="1"/>
    <row r="1727" ht="8.25" customHeight="1"/>
    <row r="1728" ht="8.25" customHeight="1"/>
    <row r="1729" ht="8.25" customHeight="1"/>
    <row r="1730" ht="8.25" customHeight="1"/>
    <row r="1731" ht="8.25" customHeight="1"/>
    <row r="1732" ht="8.25" customHeight="1"/>
    <row r="1733" ht="8.25" customHeight="1"/>
    <row r="1734" ht="8.25" customHeight="1"/>
    <row r="1735" ht="8.25" customHeight="1"/>
    <row r="1736" ht="8.25" customHeight="1"/>
    <row r="1737" ht="8.25" customHeight="1"/>
    <row r="1738" ht="8.25" customHeight="1"/>
    <row r="1739" ht="8.25" customHeight="1"/>
    <row r="1740" ht="8.25" customHeight="1"/>
    <row r="1741" ht="8.25" customHeight="1"/>
    <row r="1742" ht="8.25" customHeight="1"/>
    <row r="1743" ht="8.25" customHeight="1"/>
    <row r="1744" ht="8.25" customHeight="1"/>
    <row r="1745" ht="8.25" customHeight="1"/>
    <row r="1746" ht="8.25" customHeight="1"/>
    <row r="1747" ht="8.25" customHeight="1"/>
    <row r="1748" ht="8.25" customHeight="1"/>
    <row r="1749" ht="8.25" customHeight="1"/>
    <row r="1750" ht="8.25" customHeight="1"/>
    <row r="1751" ht="8.25" customHeight="1"/>
    <row r="1752" ht="8.25" customHeight="1"/>
    <row r="1753" ht="8.25" customHeight="1"/>
    <row r="1754" ht="8.25" customHeight="1"/>
    <row r="1755" ht="8.25" customHeight="1"/>
    <row r="1756" ht="8.25" customHeight="1"/>
    <row r="1757" ht="8.25" customHeight="1"/>
    <row r="1758" ht="8.25" customHeight="1"/>
    <row r="1759" ht="8.25" customHeight="1"/>
    <row r="1760" ht="8.25" customHeight="1"/>
    <row r="1761" ht="8.25" customHeight="1"/>
    <row r="1762" ht="8.25" customHeight="1"/>
    <row r="1763" ht="8.25" customHeight="1"/>
    <row r="1764" ht="8.25" customHeight="1"/>
    <row r="1765" ht="8.25" customHeight="1"/>
    <row r="1766" ht="8.25" customHeight="1"/>
    <row r="1767" ht="8.25" customHeight="1"/>
    <row r="1768" ht="8.25" customHeight="1"/>
    <row r="1769" ht="8.25" customHeight="1"/>
    <row r="1770" ht="8.25" customHeight="1"/>
    <row r="1771" ht="8.25" customHeight="1"/>
    <row r="1772" ht="8.25" customHeight="1"/>
    <row r="1773" ht="8.25" customHeight="1"/>
    <row r="1774" ht="8.25" customHeight="1"/>
    <row r="1775" ht="8.25" customHeight="1"/>
    <row r="1776" ht="8.25" customHeight="1"/>
    <row r="1777" ht="8.25" customHeight="1"/>
    <row r="1778" ht="8.25" customHeight="1"/>
    <row r="1779" ht="8.25" customHeight="1"/>
    <row r="1780" ht="8.25" customHeight="1"/>
    <row r="1781" ht="8.25" customHeight="1"/>
    <row r="1782" ht="8.25" customHeight="1"/>
    <row r="1783" ht="8.25" customHeight="1"/>
    <row r="1784" ht="8.25" customHeight="1"/>
    <row r="1785" ht="8.25" customHeight="1"/>
    <row r="1786" ht="8.25" customHeight="1"/>
    <row r="1787" ht="8.25" customHeight="1"/>
    <row r="1788" ht="8.25" customHeight="1"/>
    <row r="1789" ht="8.25" customHeight="1"/>
    <row r="1790" ht="8.25" customHeight="1"/>
    <row r="1791" ht="8.25" customHeight="1"/>
    <row r="1792" ht="8.25" customHeight="1"/>
    <row r="1793" ht="8.25" customHeight="1"/>
    <row r="1794" ht="8.25" customHeight="1"/>
    <row r="1795" ht="8.25" customHeight="1"/>
    <row r="1796" ht="8.25" customHeight="1"/>
    <row r="1797" ht="8.25" customHeight="1"/>
    <row r="1798" ht="8.25" customHeight="1"/>
    <row r="1799" ht="8.25" customHeight="1"/>
    <row r="1800" ht="8.25" customHeight="1"/>
    <row r="1801" ht="8.25" customHeight="1"/>
    <row r="1802" ht="8.25" customHeight="1"/>
    <row r="1803" ht="8.25" customHeight="1"/>
    <row r="1804" ht="8.25" customHeight="1"/>
    <row r="1805" ht="8.25" customHeight="1"/>
    <row r="1806" ht="8.25" customHeight="1"/>
    <row r="1807" ht="8.25" customHeight="1"/>
    <row r="1808" ht="8.25" customHeight="1"/>
    <row r="1809" ht="8.25" customHeight="1"/>
    <row r="1810" ht="8.25" customHeight="1"/>
    <row r="1811" ht="8.25" customHeight="1"/>
    <row r="1812" ht="8.25" customHeight="1"/>
    <row r="1813" ht="8.25" customHeight="1"/>
    <row r="1814" ht="8.25" customHeight="1"/>
    <row r="1815" ht="8.25" customHeight="1"/>
    <row r="1816" ht="8.25" customHeight="1"/>
    <row r="1817" ht="8.25" customHeight="1"/>
    <row r="1818" ht="8.25" customHeight="1"/>
    <row r="1819" ht="8.25" customHeight="1"/>
    <row r="1820" ht="8.25" customHeight="1"/>
    <row r="1821" ht="8.25" customHeight="1"/>
    <row r="1822" ht="8.25" customHeight="1"/>
    <row r="1823" ht="8.25" customHeight="1"/>
    <row r="1824" ht="8.25" customHeight="1"/>
    <row r="1825" ht="8.25" customHeight="1"/>
    <row r="1826" ht="8.25" customHeight="1"/>
    <row r="1827" ht="8.25" customHeight="1"/>
    <row r="1828" ht="8.25" customHeight="1"/>
    <row r="1829" ht="8.25" customHeight="1"/>
    <row r="1830" ht="8.25" customHeight="1"/>
    <row r="1831" ht="8.25" customHeight="1"/>
    <row r="1832" ht="8.25" customHeight="1"/>
    <row r="1833" ht="8.25" customHeight="1"/>
    <row r="1834" ht="8.25" customHeight="1"/>
    <row r="1835" ht="8.25" customHeight="1"/>
    <row r="1836" ht="8.25" customHeight="1"/>
    <row r="1837" ht="8.25" customHeight="1"/>
    <row r="1838" ht="8.25" customHeight="1"/>
    <row r="1839" ht="8.25" customHeight="1"/>
    <row r="1840" ht="8.25" customHeight="1"/>
    <row r="1841" ht="8.25" customHeight="1"/>
    <row r="1842" ht="8.25" customHeight="1"/>
    <row r="1843" ht="8.25" customHeight="1"/>
    <row r="1844" ht="8.25" customHeight="1"/>
    <row r="1845" ht="8.25" customHeight="1"/>
    <row r="1846" ht="8.25" customHeight="1"/>
    <row r="1847" ht="8.25" customHeight="1"/>
    <row r="1848" ht="8.25" customHeight="1"/>
    <row r="1849" ht="8.25" customHeight="1"/>
    <row r="1850" ht="8.25" customHeight="1"/>
    <row r="1851" ht="8.25" customHeight="1"/>
    <row r="1852" ht="8.25" customHeight="1"/>
    <row r="1853" ht="8.25" customHeight="1"/>
    <row r="1854" ht="8.25" customHeight="1"/>
    <row r="1855" ht="8.25" customHeight="1"/>
    <row r="1856" ht="8.25" customHeight="1"/>
    <row r="1857" ht="8.25" customHeight="1"/>
    <row r="1858" ht="8.25" customHeight="1"/>
    <row r="1859" ht="8.25" customHeight="1"/>
    <row r="1860" ht="8.25" customHeight="1"/>
    <row r="1861" ht="8.25" customHeight="1"/>
    <row r="1862" ht="8.25" customHeight="1"/>
    <row r="1863" ht="8.25" customHeight="1"/>
    <row r="1864" ht="8.25" customHeight="1"/>
    <row r="1865" ht="8.25" customHeight="1"/>
    <row r="1866" ht="8.25" customHeight="1"/>
    <row r="1867" ht="8.25" customHeight="1"/>
    <row r="1868" ht="8.25" customHeight="1"/>
    <row r="1869" ht="8.25" customHeight="1"/>
    <row r="1870" ht="8.25" customHeight="1"/>
    <row r="1871" ht="8.25" customHeight="1"/>
    <row r="1872" ht="8.25" customHeight="1"/>
    <row r="1873" ht="8.25" customHeight="1"/>
    <row r="1874" ht="8.25" customHeight="1"/>
    <row r="1875" ht="8.25" customHeight="1"/>
    <row r="1876" ht="8.25" customHeight="1"/>
    <row r="1877" ht="8.25" customHeight="1"/>
    <row r="1878" ht="8.25" customHeight="1"/>
    <row r="1879" ht="8.25" customHeight="1"/>
    <row r="1880" ht="8.25" customHeight="1"/>
    <row r="1881" ht="8.25" customHeight="1"/>
    <row r="1882" ht="8.25" customHeight="1"/>
    <row r="1883" ht="8.25" customHeight="1"/>
    <row r="1884" ht="8.25" customHeight="1"/>
    <row r="1885" ht="8.25" customHeight="1"/>
    <row r="1886" ht="8.25" customHeight="1"/>
    <row r="1887" ht="8.25" customHeight="1"/>
    <row r="1888" ht="8.25" customHeight="1"/>
    <row r="1889" ht="8.25" customHeight="1"/>
    <row r="1890" ht="8.25" customHeight="1"/>
    <row r="1891" ht="8.25" customHeight="1"/>
    <row r="1892" ht="8.25" customHeight="1"/>
    <row r="1893" ht="8.25" customHeight="1"/>
    <row r="1894" ht="8.25" customHeight="1"/>
    <row r="1895" ht="8.25" customHeight="1"/>
    <row r="1896" ht="8.25" customHeight="1"/>
    <row r="1897" ht="8.25" customHeight="1"/>
    <row r="1898" ht="8.25" customHeight="1"/>
    <row r="1899" ht="8.25" customHeight="1"/>
    <row r="1900" ht="8.25" customHeight="1"/>
    <row r="1901" ht="8.25" customHeight="1"/>
    <row r="1902" ht="8.25" customHeight="1"/>
    <row r="1903" ht="8.25" customHeight="1"/>
    <row r="1904" ht="8.25" customHeight="1"/>
    <row r="1905" ht="8.25" customHeight="1"/>
    <row r="1906" ht="8.25" customHeight="1"/>
    <row r="1907" ht="8.25" customHeight="1"/>
    <row r="1908" ht="8.25" customHeight="1"/>
    <row r="1909" ht="8.25" customHeight="1"/>
    <row r="1910" ht="8.25" customHeight="1"/>
    <row r="1911" ht="8.25" customHeight="1"/>
    <row r="1912" ht="8.25" customHeight="1"/>
    <row r="1913" ht="8.25" customHeight="1"/>
    <row r="1914" ht="8.25" customHeight="1"/>
    <row r="1915" ht="8.25" customHeight="1"/>
    <row r="1916" ht="8.25" customHeight="1"/>
    <row r="1917" ht="8.25" customHeight="1"/>
    <row r="1918" ht="8.25" customHeight="1"/>
    <row r="1919" ht="8.25" customHeight="1"/>
    <row r="1920" ht="8.25" customHeight="1"/>
    <row r="1921" ht="8.25" customHeight="1"/>
    <row r="1922" ht="8.25" customHeight="1"/>
    <row r="1923" ht="8.25" customHeight="1"/>
    <row r="1924" ht="8.25" customHeight="1"/>
    <row r="1925" ht="8.25" customHeight="1"/>
    <row r="1926" ht="8.25" customHeight="1"/>
    <row r="1927" ht="8.25" customHeight="1"/>
    <row r="1928" ht="8.25" customHeight="1"/>
    <row r="1929" ht="8.25" customHeight="1"/>
    <row r="1930" ht="8.25" customHeight="1"/>
    <row r="1931" ht="8.25" customHeight="1"/>
    <row r="1932" ht="8.25" customHeight="1"/>
    <row r="1933" ht="8.25" customHeight="1"/>
    <row r="1934" ht="8.25" customHeight="1"/>
    <row r="1935" ht="8.25" customHeight="1"/>
    <row r="1936" ht="8.25" customHeight="1"/>
    <row r="1937" ht="8.25" customHeight="1"/>
    <row r="1938" ht="8.25" customHeight="1"/>
    <row r="1939" ht="8.25" customHeight="1"/>
    <row r="1940" ht="8.25" customHeight="1"/>
    <row r="1941" ht="8.25" customHeight="1"/>
    <row r="1942" ht="8.25" customHeight="1"/>
    <row r="1943" ht="8.25" customHeight="1"/>
    <row r="1944" ht="8.25" customHeight="1"/>
    <row r="1945" ht="8.25" customHeight="1"/>
    <row r="1946" ht="8.25" customHeight="1"/>
    <row r="1947" ht="8.25" customHeight="1"/>
    <row r="1948" ht="8.25" customHeight="1"/>
    <row r="1949" ht="8.25" customHeight="1"/>
    <row r="1950" ht="8.25" customHeight="1"/>
    <row r="1951" ht="8.25" customHeight="1"/>
    <row r="1952" ht="8.25" customHeight="1"/>
    <row r="1953" ht="8.25" customHeight="1"/>
    <row r="1954" ht="8.25" customHeight="1"/>
    <row r="1955" ht="8.25" customHeight="1"/>
    <row r="1956" ht="8.25" customHeight="1"/>
    <row r="1957" ht="8.25" customHeight="1"/>
    <row r="1958" ht="8.25" customHeight="1"/>
    <row r="1959" ht="8.25" customHeight="1"/>
    <row r="1960" ht="8.25" customHeight="1"/>
    <row r="1961" ht="8.25" customHeight="1"/>
    <row r="1962" ht="8.25" customHeight="1"/>
    <row r="1963" ht="8.25" customHeight="1"/>
    <row r="1964" ht="8.25" customHeight="1"/>
    <row r="1965" ht="8.25" customHeight="1"/>
    <row r="1966" ht="8.25" customHeight="1"/>
    <row r="1967" ht="8.25" customHeight="1"/>
    <row r="1968" ht="8.25" customHeight="1"/>
    <row r="1969" ht="8.25" customHeight="1"/>
    <row r="1970" ht="8.25" customHeight="1"/>
    <row r="1971" ht="8.25" customHeight="1"/>
    <row r="1972" ht="8.25" customHeight="1"/>
    <row r="1973" ht="8.25" customHeight="1"/>
    <row r="1974" ht="8.25" customHeight="1"/>
    <row r="1975" ht="8.25" customHeight="1"/>
    <row r="1976" ht="8.25" customHeight="1"/>
    <row r="1977" ht="8.25" customHeight="1"/>
    <row r="1978" ht="8.25" customHeight="1"/>
    <row r="1979" ht="8.25" customHeight="1"/>
    <row r="1980" ht="8.25" customHeight="1"/>
    <row r="1981" ht="8.25" customHeight="1"/>
    <row r="1982" ht="8.25" customHeight="1"/>
    <row r="1983" ht="8.25" customHeight="1"/>
    <row r="1984" ht="8.25" customHeight="1"/>
    <row r="1985" ht="8.25" customHeight="1"/>
    <row r="1986" ht="8.25" customHeight="1"/>
    <row r="1987" ht="8.25" customHeight="1"/>
    <row r="1988" ht="8.25" customHeight="1"/>
    <row r="1989" ht="8.25" customHeight="1"/>
    <row r="1990" ht="8.25" customHeight="1"/>
    <row r="1991" ht="8.25" customHeight="1"/>
    <row r="1992" ht="8.25" customHeight="1"/>
    <row r="1993" ht="8.25" customHeight="1"/>
    <row r="1994" ht="8.25" customHeight="1"/>
    <row r="1995" ht="8.25" customHeight="1"/>
    <row r="1996" ht="8.25" customHeight="1"/>
    <row r="1997" ht="8.25" customHeight="1"/>
    <row r="1998" ht="8.25" customHeight="1"/>
    <row r="1999" ht="8.25" customHeight="1"/>
    <row r="2000" ht="8.25" customHeight="1"/>
    <row r="2001" ht="8.25" customHeight="1"/>
    <row r="2002" ht="8.25" customHeight="1"/>
    <row r="2003" ht="8.25" customHeight="1"/>
    <row r="2004" ht="8.25" customHeight="1"/>
    <row r="2005" ht="8.25" customHeight="1"/>
    <row r="2006" ht="8.25" customHeight="1"/>
    <row r="2007" ht="8.25" customHeight="1"/>
    <row r="2008" ht="8.25" customHeight="1"/>
    <row r="2009" ht="8.25" customHeight="1"/>
    <row r="2010" ht="8.25" customHeight="1"/>
    <row r="2011" ht="8.25" customHeight="1"/>
    <row r="2012" ht="8.25" customHeight="1"/>
    <row r="2013" ht="8.25" customHeight="1"/>
    <row r="2014" ht="8.25" customHeight="1"/>
    <row r="2015" ht="8.25" customHeight="1"/>
    <row r="2016" ht="8.25" customHeight="1"/>
    <row r="2017" ht="8.25" customHeight="1"/>
    <row r="2018" ht="8.25" customHeight="1"/>
    <row r="2019" ht="8.25" customHeight="1"/>
    <row r="2020" ht="8.25" customHeight="1"/>
    <row r="2021" ht="8.25" customHeight="1"/>
    <row r="2022" ht="8.25" customHeight="1"/>
    <row r="2023" ht="8.25" customHeight="1"/>
    <row r="2024" ht="8.25" customHeight="1"/>
    <row r="2025" ht="8.25" customHeight="1"/>
    <row r="2026" ht="8.25" customHeight="1"/>
    <row r="2027" ht="8.25" customHeight="1"/>
    <row r="2028" ht="8.25" customHeight="1"/>
    <row r="2029" ht="8.25" customHeight="1"/>
    <row r="2030" ht="8.25" customHeight="1"/>
    <row r="2031" ht="8.25" customHeight="1"/>
    <row r="2032" ht="8.25" customHeight="1"/>
    <row r="2033" ht="8.25" customHeight="1"/>
    <row r="2034" ht="8.25" customHeight="1"/>
    <row r="2035" ht="8.25" customHeight="1"/>
    <row r="2036" ht="8.25" customHeight="1"/>
    <row r="2037" ht="8.25" customHeight="1"/>
    <row r="2038" ht="8.25" customHeight="1"/>
    <row r="2039" ht="8.25" customHeight="1"/>
    <row r="2040" ht="8.25" customHeight="1"/>
    <row r="2041" ht="8.25" customHeight="1"/>
    <row r="2042" ht="8.25" customHeight="1"/>
    <row r="2043" ht="8.25" customHeight="1"/>
    <row r="2044" ht="8.25" customHeight="1"/>
    <row r="2045" ht="8.25" customHeight="1"/>
    <row r="2046" ht="8.25" customHeight="1"/>
    <row r="2047" ht="8.25" customHeight="1"/>
    <row r="2048" ht="8.25" customHeight="1"/>
    <row r="2049" ht="8.25" customHeight="1"/>
    <row r="2050" ht="8.25" customHeight="1"/>
    <row r="2051" ht="8.25" customHeight="1"/>
    <row r="2052" ht="8.25" customHeight="1"/>
    <row r="2053" ht="8.25" customHeight="1"/>
    <row r="2054" ht="8.25" customHeight="1"/>
    <row r="2055" ht="8.25" customHeight="1"/>
    <row r="2056" ht="8.25" customHeight="1"/>
    <row r="2057" ht="8.25" customHeight="1"/>
    <row r="2058" ht="8.25" customHeight="1"/>
    <row r="2059" ht="8.25" customHeight="1"/>
    <row r="2060" ht="8.25" customHeight="1"/>
    <row r="2061" ht="8.25" customHeight="1"/>
    <row r="2062" ht="8.25" customHeight="1"/>
    <row r="2063" ht="8.25" customHeight="1"/>
    <row r="2064" ht="8.25" customHeight="1"/>
    <row r="2065" ht="8.25" customHeight="1"/>
    <row r="2066" ht="8.25" customHeight="1"/>
    <row r="2067" ht="8.25" customHeight="1"/>
    <row r="2068" ht="8.25" customHeight="1"/>
    <row r="2069" ht="8.25" customHeight="1"/>
    <row r="2070" ht="8.25" customHeight="1"/>
    <row r="2071" ht="8.25" customHeight="1"/>
    <row r="2072" ht="8.25" customHeight="1"/>
    <row r="2073" ht="8.25" customHeight="1"/>
    <row r="2074" ht="8.25" customHeight="1"/>
    <row r="2075" ht="8.25" customHeight="1"/>
    <row r="2076" ht="8.25" customHeight="1"/>
    <row r="2077" ht="8.25" customHeight="1"/>
    <row r="2078" ht="8.25" customHeight="1"/>
    <row r="2079" ht="8.25" customHeight="1"/>
    <row r="2080" ht="8.25" customHeight="1"/>
    <row r="2081" ht="8.25" customHeight="1"/>
    <row r="2082" ht="8.25" customHeight="1"/>
    <row r="2083" ht="8.25" customHeight="1"/>
    <row r="2084" ht="8.25" customHeight="1"/>
    <row r="2085" ht="8.25" customHeight="1"/>
    <row r="2086" ht="8.25" customHeight="1"/>
    <row r="2087" ht="8.25" customHeight="1"/>
    <row r="2088" ht="8.25" customHeight="1"/>
    <row r="2089" ht="8.25" customHeight="1"/>
    <row r="2090" ht="8.25" customHeight="1"/>
    <row r="2091" ht="8.25" customHeight="1"/>
    <row r="2092" ht="8.25" customHeight="1"/>
    <row r="2093" ht="8.25" customHeight="1"/>
    <row r="2094" ht="8.25" customHeight="1"/>
    <row r="2095" ht="8.25" customHeight="1"/>
    <row r="2096" ht="8.25" customHeight="1"/>
    <row r="2097" ht="8.25" customHeight="1"/>
    <row r="2098" ht="8.25" customHeight="1"/>
    <row r="2099" ht="8.25" customHeight="1"/>
    <row r="2100" ht="8.25" customHeight="1"/>
    <row r="2101" ht="8.25" customHeight="1"/>
    <row r="2102" ht="8.25" customHeight="1"/>
    <row r="2103" ht="8.25" customHeight="1"/>
    <row r="2104" ht="8.25" customHeight="1"/>
    <row r="2105" ht="8.25" customHeight="1"/>
    <row r="2106" ht="8.25" customHeight="1"/>
    <row r="2107" ht="8.25" customHeight="1"/>
    <row r="2108" ht="8.25" customHeight="1"/>
    <row r="2109" ht="8.25" customHeight="1"/>
    <row r="2110" ht="8.25" customHeight="1"/>
    <row r="2111" ht="8.25" customHeight="1"/>
    <row r="2112" ht="8.25" customHeight="1"/>
    <row r="2113" ht="8.25" customHeight="1"/>
    <row r="2114" ht="8.25" customHeight="1"/>
    <row r="2115" ht="8.25" customHeight="1"/>
    <row r="2116" ht="8.25" customHeight="1"/>
    <row r="2117" ht="8.25" customHeight="1"/>
    <row r="2118" ht="8.25" customHeight="1"/>
    <row r="2119" ht="8.25" customHeight="1"/>
    <row r="2120" ht="8.25" customHeight="1"/>
    <row r="2121" ht="8.25" customHeight="1"/>
    <row r="2122" ht="8.25" customHeight="1"/>
    <row r="2123" ht="8.25" customHeight="1"/>
    <row r="2124" ht="8.25" customHeight="1"/>
    <row r="2125" ht="8.25" customHeight="1"/>
    <row r="2126" ht="8.25" customHeight="1"/>
    <row r="2127" ht="8.25" customHeight="1"/>
    <row r="2128" ht="8.25" customHeight="1"/>
    <row r="2129" ht="8.25" customHeight="1"/>
    <row r="2130" ht="8.25" customHeight="1"/>
    <row r="2131" ht="8.25" customHeight="1"/>
    <row r="2132" ht="8.25" customHeight="1"/>
    <row r="2133" ht="8.25" customHeight="1"/>
    <row r="2134" ht="8.25" customHeight="1"/>
    <row r="2135" ht="8.25" customHeight="1"/>
    <row r="2136" ht="8.25" customHeight="1"/>
    <row r="2137" ht="8.25" customHeight="1"/>
    <row r="2138" ht="8.25" customHeight="1"/>
    <row r="2139" ht="8.25" customHeight="1"/>
    <row r="2140" ht="8.25" customHeight="1"/>
    <row r="2141" ht="8.25" customHeight="1"/>
    <row r="2142" ht="8.25" customHeight="1"/>
    <row r="2143" ht="8.25" customHeight="1"/>
    <row r="2144" ht="8.25" customHeight="1"/>
    <row r="2145" ht="8.25" customHeight="1"/>
    <row r="2146" ht="8.25" customHeight="1"/>
    <row r="2147" ht="8.25" customHeight="1"/>
    <row r="2148" ht="8.25" customHeight="1"/>
    <row r="2149" ht="8.25" customHeight="1"/>
    <row r="2150" ht="8.25" customHeight="1"/>
    <row r="2151" ht="8.25" customHeight="1"/>
    <row r="2152" ht="8.25" customHeight="1"/>
    <row r="2153" ht="8.25" customHeight="1"/>
    <row r="2154" ht="8.25" customHeight="1"/>
    <row r="2155" ht="8.25" customHeight="1"/>
    <row r="2156" ht="8.25" customHeight="1"/>
    <row r="2157" ht="8.25" customHeight="1"/>
    <row r="2158" ht="8.25" customHeight="1"/>
    <row r="2159" ht="8.25" customHeight="1"/>
    <row r="2160" ht="8.25" customHeight="1"/>
    <row r="2161" ht="8.25" customHeight="1"/>
    <row r="2162" ht="8.25" customHeight="1"/>
    <row r="2163" ht="8.25" customHeight="1"/>
    <row r="2164" ht="8.25" customHeight="1"/>
    <row r="2165" ht="8.25" customHeight="1"/>
    <row r="2166" ht="8.25" customHeight="1"/>
    <row r="2167" ht="8.25" customHeight="1"/>
    <row r="2168" ht="8.25" customHeight="1"/>
    <row r="2169" ht="8.25" customHeight="1"/>
    <row r="2170" ht="8.25" customHeight="1"/>
    <row r="2171" ht="8.25" customHeight="1"/>
    <row r="2172" ht="8.25" customHeight="1"/>
    <row r="2173" ht="8.25" customHeight="1"/>
    <row r="2174" ht="8.25" customHeight="1"/>
    <row r="2175" ht="8.25" customHeight="1"/>
    <row r="2176" ht="8.25" customHeight="1"/>
    <row r="2177" ht="8.25" customHeight="1"/>
    <row r="2178" ht="8.25" customHeight="1"/>
    <row r="2179" ht="8.25" customHeight="1"/>
    <row r="2180" ht="8.25" customHeight="1"/>
    <row r="2181" ht="8.25" customHeight="1"/>
    <row r="2182" ht="8.25" customHeight="1"/>
    <row r="2183" ht="8.25" customHeight="1"/>
    <row r="2184" ht="8.25" customHeight="1"/>
    <row r="2185" ht="8.25" customHeight="1"/>
    <row r="2186" ht="8.25" customHeight="1"/>
    <row r="2187" ht="8.25" customHeight="1"/>
    <row r="2188" ht="8.25" customHeight="1"/>
    <row r="2189" ht="8.25" customHeight="1"/>
    <row r="2190" ht="8.25" customHeight="1"/>
    <row r="2191" ht="8.25" customHeight="1"/>
    <row r="2192" ht="8.25" customHeight="1"/>
    <row r="2193" ht="8.25" customHeight="1"/>
    <row r="2194" ht="8.25" customHeight="1"/>
    <row r="2195" ht="8.25" customHeight="1"/>
    <row r="2196" ht="8.25" customHeight="1"/>
    <row r="2197" ht="8.25" customHeight="1"/>
    <row r="2198" ht="8.25" customHeight="1"/>
    <row r="2199" ht="8.25" customHeight="1"/>
    <row r="2200" ht="8.25" customHeight="1"/>
    <row r="2201" ht="8.25" customHeight="1"/>
    <row r="2202" ht="8.25" customHeight="1"/>
    <row r="2203" ht="8.25" customHeight="1"/>
    <row r="2204" ht="8.25" customHeight="1"/>
    <row r="2205" ht="8.25" customHeight="1"/>
    <row r="2206" ht="8.25" customHeight="1"/>
    <row r="2207" ht="8.25" customHeight="1"/>
    <row r="2208" ht="8.25" customHeight="1"/>
    <row r="2209" ht="8.25" customHeight="1"/>
    <row r="2210" ht="8.25" customHeight="1"/>
    <row r="2211" ht="8.25" customHeight="1"/>
    <row r="2212" ht="8.25" customHeight="1"/>
    <row r="2213" ht="8.25" customHeight="1"/>
    <row r="2214" ht="8.25" customHeight="1"/>
    <row r="2215" ht="8.25" customHeight="1"/>
    <row r="2216" ht="8.25" customHeight="1"/>
    <row r="2217" ht="8.25" customHeight="1"/>
    <row r="2218" ht="8.25" customHeight="1"/>
    <row r="2219" ht="8.25" customHeight="1"/>
    <row r="2220" ht="8.25" customHeight="1"/>
    <row r="2221" ht="8.25" customHeight="1"/>
    <row r="2222" ht="8.25" customHeight="1"/>
    <row r="2223" ht="8.25" customHeight="1"/>
    <row r="2224" ht="8.25" customHeight="1"/>
    <row r="2225" ht="8.25" customHeight="1"/>
    <row r="2226" ht="8.25" customHeight="1"/>
    <row r="2227" ht="8.25" customHeight="1"/>
    <row r="2228" ht="8.25" customHeight="1"/>
    <row r="2229" ht="8.25" customHeight="1"/>
    <row r="2230" ht="8.25" customHeight="1"/>
    <row r="2231" ht="8.25" customHeight="1"/>
    <row r="2232" ht="8.25" customHeight="1"/>
    <row r="2233" ht="8.25" customHeight="1"/>
    <row r="2234" ht="8.25" customHeight="1"/>
    <row r="2235" ht="8.25" customHeight="1"/>
    <row r="2236" ht="8.25" customHeight="1"/>
    <row r="2237" ht="8.25" customHeight="1"/>
    <row r="2238" ht="8.25" customHeight="1"/>
    <row r="2239" ht="8.25" customHeight="1"/>
    <row r="2240" ht="8.25" customHeight="1"/>
    <row r="2241" ht="8.25" customHeight="1"/>
    <row r="2242" ht="8.25" customHeight="1"/>
    <row r="2243" ht="8.25" customHeight="1"/>
    <row r="2244" ht="8.25" customHeight="1"/>
    <row r="2245" ht="8.25" customHeight="1"/>
    <row r="2246" ht="8.25" customHeight="1"/>
    <row r="2247" ht="8.25" customHeight="1"/>
    <row r="2248" ht="8.25" customHeight="1"/>
    <row r="2249" ht="8.25" customHeight="1"/>
    <row r="2250" ht="8.25" customHeight="1"/>
    <row r="2251" ht="8.25" customHeight="1"/>
    <row r="2252" ht="8.25" customHeight="1"/>
    <row r="2253" ht="8.25" customHeight="1"/>
    <row r="2254" ht="8.25" customHeight="1"/>
    <row r="2255" ht="8.25" customHeight="1"/>
    <row r="2256" ht="8.25" customHeight="1"/>
    <row r="2257" ht="8.25" customHeight="1"/>
    <row r="2258" ht="8.25" customHeight="1"/>
    <row r="2259" ht="8.25" customHeight="1"/>
    <row r="2260" ht="8.25" customHeight="1"/>
    <row r="2261" ht="8.25" customHeight="1"/>
    <row r="2262" ht="8.25" customHeight="1"/>
    <row r="2263" ht="8.25" customHeight="1"/>
    <row r="2264" ht="8.25" customHeight="1"/>
    <row r="2265" ht="8.25" customHeight="1"/>
    <row r="2266" ht="8.25" customHeight="1"/>
    <row r="2267" ht="8.25" customHeight="1"/>
    <row r="2268" ht="8.25" customHeight="1"/>
    <row r="2269" ht="8.25" customHeight="1"/>
    <row r="2270" ht="8.25" customHeight="1"/>
    <row r="2271" ht="8.25" customHeight="1"/>
    <row r="2272" ht="8.25" customHeight="1"/>
    <row r="2273" ht="8.25" customHeight="1"/>
    <row r="2274" ht="8.25" customHeight="1"/>
    <row r="2275" ht="8.25" customHeight="1"/>
    <row r="2276" ht="8.25" customHeight="1"/>
    <row r="2277" ht="8.25" customHeight="1"/>
    <row r="2278" ht="8.25" customHeight="1"/>
    <row r="2279" ht="8.25" customHeight="1"/>
    <row r="2280" ht="8.25" customHeight="1"/>
    <row r="2281" ht="8.25" customHeight="1"/>
    <row r="2282" ht="8.25" customHeight="1"/>
    <row r="2283" ht="8.25" customHeight="1"/>
    <row r="2284" ht="8.25" customHeight="1"/>
    <row r="2285" ht="8.25" customHeight="1"/>
    <row r="2286" ht="8.25" customHeight="1"/>
    <row r="2287" ht="8.25" customHeight="1"/>
    <row r="2288" ht="8.25" customHeight="1"/>
    <row r="2289" ht="8.25" customHeight="1"/>
    <row r="2290" ht="8.25" customHeight="1"/>
    <row r="2291" ht="8.25" customHeight="1"/>
    <row r="2292" ht="8.25" customHeight="1"/>
    <row r="2293" ht="8.25" customHeight="1"/>
    <row r="2294" ht="8.25" customHeight="1"/>
    <row r="2295" ht="8.25" customHeight="1"/>
    <row r="2296" ht="8.25" customHeight="1"/>
    <row r="2297" ht="8.25" customHeight="1"/>
    <row r="2298" ht="8.25" customHeight="1"/>
    <row r="2299" ht="8.25" customHeight="1"/>
    <row r="2300" ht="8.25" customHeight="1"/>
    <row r="2301" ht="8.25" customHeight="1"/>
    <row r="2302" ht="8.25" customHeight="1"/>
    <row r="2303" ht="8.25" customHeight="1"/>
    <row r="2304" ht="8.25" customHeight="1"/>
    <row r="2305" ht="8.25" customHeight="1"/>
    <row r="2306" ht="8.25" customHeight="1"/>
    <row r="2307" ht="8.25" customHeight="1"/>
    <row r="2308" ht="8.25" customHeight="1"/>
    <row r="2309" ht="8.25" customHeight="1"/>
    <row r="2310" ht="8.25" customHeight="1"/>
    <row r="2311" ht="8.25" customHeight="1"/>
    <row r="2312" ht="8.25" customHeight="1"/>
    <row r="2313" ht="8.25" customHeight="1"/>
    <row r="2314" ht="8.25" customHeight="1"/>
    <row r="2315" ht="8.25" customHeight="1"/>
    <row r="2316" ht="8.25" customHeight="1"/>
    <row r="2317" ht="8.25" customHeight="1"/>
    <row r="2318" ht="8.25" customHeight="1"/>
    <row r="2319" ht="8.25" customHeight="1"/>
    <row r="2320" ht="8.25" customHeight="1"/>
    <row r="2321" ht="8.25" customHeight="1"/>
    <row r="2322" ht="8.25" customHeight="1"/>
    <row r="2323" ht="8.25" customHeight="1"/>
    <row r="2324" ht="8.25" customHeight="1"/>
    <row r="2325" ht="8.25" customHeight="1"/>
    <row r="2326" ht="8.25" customHeight="1"/>
    <row r="2327" ht="8.25" customHeight="1"/>
    <row r="2328" ht="8.25" customHeight="1"/>
    <row r="2329" ht="8.25" customHeight="1"/>
    <row r="2330" ht="8.25" customHeight="1"/>
    <row r="2331" ht="8.25" customHeight="1"/>
    <row r="2332" ht="8.25" customHeight="1"/>
    <row r="2333" ht="8.25" customHeight="1"/>
    <row r="2334" ht="8.25" customHeight="1"/>
    <row r="2335" ht="8.25" customHeight="1"/>
    <row r="2336" ht="8.25" customHeight="1"/>
    <row r="2337" ht="8.25" customHeight="1"/>
    <row r="2338" ht="8.25" customHeight="1"/>
    <row r="2339" ht="8.25" customHeight="1"/>
    <row r="2340" ht="8.25" customHeight="1"/>
    <row r="2341" ht="8.25" customHeight="1"/>
    <row r="2342" ht="8.25" customHeight="1"/>
    <row r="2343" ht="8.25" customHeight="1"/>
    <row r="2344" ht="8.25" customHeight="1"/>
    <row r="2345" ht="8.25" customHeight="1"/>
    <row r="2346" ht="8.25" customHeight="1"/>
    <row r="2347" ht="8.25" customHeight="1"/>
    <row r="2348" ht="8.25" customHeight="1"/>
    <row r="2349" ht="8.25" customHeight="1"/>
    <row r="2350" ht="8.25" customHeight="1"/>
    <row r="2351" ht="8.25" customHeight="1"/>
    <row r="2352" ht="8.25" customHeight="1"/>
    <row r="2353" ht="8.25" customHeight="1"/>
    <row r="2354" ht="8.25" customHeight="1"/>
    <row r="2355" ht="8.25" customHeight="1"/>
    <row r="2356" ht="8.25" customHeight="1"/>
    <row r="2357" ht="8.25" customHeight="1"/>
    <row r="2358" ht="8.25" customHeight="1"/>
    <row r="2359" ht="8.25" customHeight="1"/>
    <row r="2360" ht="8.25" customHeight="1"/>
    <row r="2361" ht="8.25" customHeight="1"/>
    <row r="2362" ht="8.25" customHeight="1"/>
    <row r="2363" ht="8.25" customHeight="1"/>
    <row r="2364" ht="8.25" customHeight="1"/>
    <row r="2365" ht="8.25" customHeight="1"/>
    <row r="2366" ht="8.25" customHeight="1"/>
    <row r="2367" ht="8.25" customHeight="1"/>
    <row r="2368" ht="8.25" customHeight="1"/>
    <row r="2369" ht="8.25" customHeight="1"/>
    <row r="2370" ht="8.25" customHeight="1"/>
    <row r="2371" ht="8.25" customHeight="1"/>
    <row r="2372" ht="8.25" customHeight="1"/>
    <row r="2373" ht="8.25" customHeight="1"/>
    <row r="2374" ht="8.25" customHeight="1"/>
    <row r="2375" ht="8.25" customHeight="1"/>
    <row r="2376" ht="8.25" customHeight="1"/>
    <row r="2377" ht="8.25" customHeight="1"/>
    <row r="2378" ht="8.25" customHeight="1"/>
    <row r="2379" ht="8.25" customHeight="1"/>
    <row r="2380" ht="8.25" customHeight="1"/>
    <row r="2381" ht="8.25" customHeight="1"/>
    <row r="2382" ht="8.25" customHeight="1"/>
    <row r="2383" ht="8.25" customHeight="1"/>
    <row r="2384" ht="8.25" customHeight="1"/>
    <row r="2385" ht="8.25" customHeight="1"/>
    <row r="2386" ht="8.25" customHeight="1"/>
    <row r="2387" ht="8.25" customHeight="1"/>
    <row r="2388" ht="8.25" customHeight="1"/>
    <row r="2389" ht="8.25" customHeight="1"/>
    <row r="2390" ht="8.25" customHeight="1"/>
    <row r="2391" ht="8.25" customHeight="1"/>
    <row r="2392" ht="8.25" customHeight="1"/>
    <row r="2393" ht="8.25" customHeight="1"/>
    <row r="2394" ht="8.25" customHeight="1"/>
    <row r="2395" ht="8.25" customHeight="1"/>
    <row r="2396" ht="8.25" customHeight="1"/>
    <row r="2397" ht="8.25" customHeight="1"/>
    <row r="2398" ht="8.25" customHeight="1"/>
    <row r="2399" ht="8.25" customHeight="1"/>
    <row r="2400" ht="8.25" customHeight="1"/>
    <row r="2401" ht="8.25" customHeight="1"/>
    <row r="2402" ht="8.25" customHeight="1"/>
    <row r="2403" ht="8.25" customHeight="1"/>
    <row r="2404" ht="8.25" customHeight="1"/>
    <row r="2405" ht="8.25" customHeight="1"/>
    <row r="2406" ht="8.25" customHeight="1"/>
    <row r="2407" ht="8.25" customHeight="1"/>
    <row r="2408" ht="8.25" customHeight="1"/>
    <row r="2409" ht="8.25" customHeight="1"/>
    <row r="2410" ht="8.25" customHeight="1"/>
    <row r="2411" ht="8.25" customHeight="1"/>
    <row r="2412" ht="8.25" customHeight="1"/>
    <row r="2413" ht="8.25" customHeight="1"/>
    <row r="2414" ht="8.25" customHeight="1"/>
    <row r="2415" ht="8.25" customHeight="1"/>
    <row r="2416" ht="8.25" customHeight="1"/>
    <row r="2417" ht="8.25" customHeight="1"/>
    <row r="2418" ht="8.25" customHeight="1"/>
    <row r="2419" ht="8.25" customHeight="1"/>
    <row r="2420" ht="8.25" customHeight="1"/>
    <row r="2421" ht="8.25" customHeight="1"/>
    <row r="2422" ht="8.25" customHeight="1"/>
    <row r="2423" ht="8.25" customHeight="1"/>
    <row r="2424" ht="8.25" customHeight="1"/>
    <row r="2425" ht="8.25" customHeight="1"/>
    <row r="2426" ht="8.25" customHeight="1"/>
    <row r="2427" ht="8.25" customHeight="1"/>
    <row r="2428" ht="8.25" customHeight="1"/>
    <row r="2429" ht="8.25" customHeight="1"/>
    <row r="2430" ht="8.25" customHeight="1"/>
    <row r="2431" ht="8.25" customHeight="1"/>
    <row r="2432" ht="8.25" customHeight="1"/>
    <row r="2433" ht="8.25" customHeight="1"/>
    <row r="2434" ht="8.25" customHeight="1"/>
    <row r="2435" ht="8.25" customHeight="1"/>
    <row r="2436" ht="8.25" customHeight="1"/>
    <row r="2437" ht="8.25" customHeight="1"/>
    <row r="2438" ht="8.25" customHeight="1"/>
    <row r="2439" ht="8.25" customHeight="1"/>
    <row r="2440" ht="8.25" customHeight="1"/>
    <row r="2441" ht="8.25" customHeight="1"/>
    <row r="2442" ht="8.25" customHeight="1"/>
    <row r="2443" ht="8.25" customHeight="1"/>
    <row r="2444" ht="8.25" customHeight="1"/>
    <row r="2445" ht="8.25" customHeight="1"/>
    <row r="2446" ht="8.25" customHeight="1"/>
    <row r="2447" ht="8.25" customHeight="1"/>
    <row r="2448" ht="8.25" customHeight="1"/>
    <row r="2449" ht="8.25" customHeight="1"/>
    <row r="2450" ht="8.25" customHeight="1"/>
    <row r="2451" ht="8.25" customHeight="1"/>
    <row r="2452" ht="8.25" customHeight="1"/>
    <row r="2453" ht="8.25" customHeight="1"/>
    <row r="2454" ht="8.25" customHeight="1"/>
    <row r="2455" ht="8.25" customHeight="1"/>
    <row r="2456" ht="8.25" customHeight="1"/>
    <row r="2457" ht="8.25" customHeight="1"/>
    <row r="2458" ht="8.25" customHeight="1"/>
    <row r="2459" ht="8.25" customHeight="1"/>
    <row r="2460" ht="8.25" customHeight="1"/>
    <row r="2461" ht="8.25" customHeight="1"/>
    <row r="2462" ht="8.25" customHeight="1"/>
    <row r="2463" ht="8.25" customHeight="1"/>
    <row r="2464" ht="8.25" customHeight="1"/>
    <row r="2465" ht="8.25" customHeight="1"/>
    <row r="2466" ht="8.25" customHeight="1"/>
    <row r="2467" ht="8.25" customHeight="1"/>
    <row r="2468" ht="8.25" customHeight="1"/>
    <row r="2469" ht="8.25" customHeight="1"/>
    <row r="2470" ht="8.25" customHeight="1"/>
    <row r="2471" ht="8.25" customHeight="1"/>
    <row r="2472" ht="8.25" customHeight="1"/>
    <row r="2473" ht="8.25" customHeight="1"/>
    <row r="2474" ht="8.25" customHeight="1"/>
    <row r="2475" ht="8.25" customHeight="1"/>
    <row r="2476" ht="8.25" customHeight="1"/>
    <row r="2477" ht="8.25" customHeight="1"/>
    <row r="2478" ht="8.25" customHeight="1"/>
    <row r="2479" ht="8.25" customHeight="1"/>
    <row r="2480" ht="8.25" customHeight="1"/>
    <row r="2481" ht="8.25" customHeight="1"/>
    <row r="2482" ht="8.25" customHeight="1"/>
    <row r="2483" ht="8.25" customHeight="1"/>
    <row r="2484" ht="8.25" customHeight="1"/>
    <row r="2485" ht="8.25" customHeight="1"/>
    <row r="2486" ht="8.25" customHeight="1"/>
    <row r="2487" ht="8.25" customHeight="1"/>
    <row r="2488" ht="8.25" customHeight="1"/>
    <row r="2489" ht="8.25" customHeight="1"/>
    <row r="2490" ht="8.25" customHeight="1"/>
    <row r="2491" ht="8.25" customHeight="1"/>
    <row r="2492" ht="8.25" customHeight="1"/>
    <row r="2493" ht="8.25" customHeight="1"/>
    <row r="2494" ht="8.25" customHeight="1"/>
    <row r="2495" ht="8.25" customHeight="1"/>
    <row r="2496" ht="8.25" customHeight="1"/>
    <row r="2497" ht="8.25" customHeight="1"/>
    <row r="2498" ht="8.25" customHeight="1"/>
    <row r="2499" ht="8.25" customHeight="1"/>
    <row r="2500" ht="8.25" customHeight="1"/>
    <row r="2501" ht="8.25" customHeight="1"/>
    <row r="2502" ht="8.25" customHeight="1"/>
    <row r="2503" ht="8.25" customHeight="1"/>
    <row r="2504" ht="8.25" customHeight="1"/>
    <row r="2505" ht="8.25" customHeight="1"/>
    <row r="2506" ht="8.25" customHeight="1"/>
    <row r="2507" ht="8.25" customHeight="1"/>
    <row r="2508" ht="8.25" customHeight="1"/>
    <row r="2509" ht="8.25" customHeight="1"/>
    <row r="2510" ht="8.25" customHeight="1"/>
    <row r="2511" ht="8.25" customHeight="1"/>
    <row r="2512" ht="8.25" customHeight="1"/>
    <row r="2513" ht="8.25" customHeight="1"/>
    <row r="2514" ht="8.25" customHeight="1"/>
    <row r="2515" ht="8.25" customHeight="1"/>
    <row r="2516" ht="8.25" customHeight="1"/>
    <row r="2517" ht="8.25" customHeight="1"/>
    <row r="2518" ht="8.25" customHeight="1"/>
    <row r="2519" ht="8.25" customHeight="1"/>
    <row r="2520" ht="8.25" customHeight="1"/>
    <row r="2521" ht="8.25" customHeight="1"/>
    <row r="2522" ht="8.25" customHeight="1"/>
    <row r="2523" ht="8.25" customHeight="1"/>
    <row r="2524" ht="8.25" customHeight="1"/>
    <row r="2525" ht="8.25" customHeight="1"/>
    <row r="2526" ht="8.25" customHeight="1"/>
    <row r="2527" ht="8.25" customHeight="1"/>
    <row r="2528" ht="8.25" customHeight="1"/>
    <row r="2529" ht="8.25" customHeight="1"/>
    <row r="2530" ht="8.25" customHeight="1"/>
    <row r="2531" ht="8.25" customHeight="1"/>
    <row r="2532" ht="8.25" customHeight="1"/>
    <row r="2533" ht="8.25" customHeight="1"/>
    <row r="2534" ht="8.25" customHeight="1"/>
    <row r="2535" ht="8.25" customHeight="1"/>
    <row r="2536" ht="8.25" customHeight="1"/>
    <row r="2537" ht="8.25" customHeight="1"/>
    <row r="2538" ht="8.25" customHeight="1"/>
    <row r="2539" ht="8.25" customHeight="1"/>
    <row r="2540" ht="8.25" customHeight="1"/>
    <row r="2541" ht="8.25" customHeight="1"/>
    <row r="2542" ht="8.25" customHeight="1"/>
    <row r="2543" ht="8.25" customHeight="1"/>
    <row r="2544" ht="8.25" customHeight="1"/>
    <row r="2545" ht="8.25" customHeight="1"/>
    <row r="2546" ht="8.25" customHeight="1"/>
    <row r="2547" ht="8.25" customHeight="1"/>
    <row r="2548" ht="8.25" customHeight="1"/>
    <row r="2549" ht="8.25" customHeight="1"/>
    <row r="2550" ht="8.25" customHeight="1"/>
    <row r="2551" ht="8.25" customHeight="1"/>
    <row r="2552" ht="8.25" customHeight="1"/>
    <row r="2553" ht="8.25" customHeight="1"/>
    <row r="2554" ht="8.25" customHeight="1"/>
    <row r="2555" ht="8.25" customHeight="1"/>
    <row r="2556" ht="8.25" customHeight="1"/>
    <row r="2557" ht="8.25" customHeight="1"/>
    <row r="2558" ht="8.25" customHeight="1"/>
    <row r="2559" ht="8.25" customHeight="1"/>
    <row r="2560" ht="8.25" customHeight="1"/>
    <row r="2561" ht="8.25" customHeight="1"/>
    <row r="2562" ht="8.25" customHeight="1"/>
    <row r="2563" ht="8.25" customHeight="1"/>
    <row r="2564" ht="8.25" customHeight="1"/>
    <row r="2565" ht="8.25" customHeight="1"/>
    <row r="2566" ht="8.25" customHeight="1"/>
    <row r="2567" ht="8.25" customHeight="1"/>
    <row r="2568" ht="8.25" customHeight="1"/>
    <row r="2569" ht="8.25" customHeight="1"/>
    <row r="2570" ht="8.25" customHeight="1"/>
    <row r="2571" ht="8.25" customHeight="1"/>
    <row r="2572" ht="8.25" customHeight="1"/>
    <row r="2573" ht="8.25" customHeight="1"/>
    <row r="2574" ht="8.25" customHeight="1"/>
    <row r="2575" ht="8.25" customHeight="1"/>
    <row r="2576" ht="8.25" customHeight="1"/>
    <row r="2577" ht="8.25" customHeight="1"/>
    <row r="2578" ht="8.25" customHeight="1"/>
    <row r="2579" ht="8.25" customHeight="1"/>
    <row r="2580" ht="8.25" customHeight="1"/>
    <row r="2581" ht="8.25" customHeight="1"/>
    <row r="2582" ht="8.25" customHeight="1"/>
    <row r="2583" ht="8.25" customHeight="1"/>
    <row r="2584" ht="8.25" customHeight="1"/>
    <row r="2585" ht="8.25" customHeight="1"/>
    <row r="2586" ht="8.25" customHeight="1"/>
    <row r="2587" ht="8.25" customHeight="1"/>
    <row r="2588" ht="8.25" customHeight="1"/>
    <row r="2589" ht="8.25" customHeight="1"/>
    <row r="2590" ht="8.25" customHeight="1"/>
    <row r="2591" ht="8.25" customHeight="1"/>
    <row r="2592" ht="8.25" customHeight="1"/>
    <row r="2593" ht="8.25" customHeight="1"/>
    <row r="2594" ht="8.25" customHeight="1"/>
    <row r="2595" ht="8.25" customHeight="1"/>
    <row r="2596" ht="8.25" customHeight="1"/>
    <row r="2597" ht="8.25" customHeight="1"/>
    <row r="2598" ht="8.25" customHeight="1"/>
    <row r="2599" ht="8.25" customHeight="1"/>
    <row r="2600" ht="8.25" customHeight="1"/>
    <row r="2601" ht="8.25" customHeight="1"/>
    <row r="2602" ht="8.25" customHeight="1"/>
    <row r="2603" ht="8.25" customHeight="1"/>
    <row r="2604" ht="8.25" customHeight="1"/>
    <row r="2605" ht="8.25" customHeight="1"/>
    <row r="2606" ht="8.25" customHeight="1"/>
    <row r="2607" ht="8.25" customHeight="1"/>
    <row r="2608" ht="8.25" customHeight="1"/>
    <row r="2609" ht="8.25" customHeight="1"/>
    <row r="2610" ht="8.25" customHeight="1"/>
    <row r="2611" ht="8.25" customHeight="1"/>
    <row r="2612" ht="8.25" customHeight="1"/>
    <row r="2613" ht="8.25" customHeight="1"/>
    <row r="2614" ht="8.25" customHeight="1"/>
    <row r="2615" ht="8.25" customHeight="1"/>
    <row r="2616" ht="8.25" customHeight="1"/>
    <row r="2617" ht="8.25" customHeight="1"/>
    <row r="2618" ht="8.25" customHeight="1"/>
    <row r="2619" ht="8.25" customHeight="1"/>
    <row r="2620" ht="8.25" customHeight="1"/>
    <row r="2621" ht="8.25" customHeight="1"/>
    <row r="2622" ht="8.25" customHeight="1"/>
    <row r="2623" ht="8.25" customHeight="1"/>
    <row r="2624" ht="8.25" customHeight="1"/>
    <row r="2625" ht="8.25" customHeight="1"/>
    <row r="2626" ht="8.25" customHeight="1"/>
    <row r="2627" ht="8.25" customHeight="1"/>
    <row r="2628" ht="8.25" customHeight="1"/>
    <row r="2629" ht="8.25" customHeight="1"/>
    <row r="2630" ht="8.25" customHeight="1"/>
    <row r="2631" ht="8.25" customHeight="1"/>
    <row r="2632" ht="8.25" customHeight="1"/>
    <row r="2633" ht="8.25" customHeight="1"/>
    <row r="2634" ht="8.25" customHeight="1"/>
    <row r="2635" ht="8.25" customHeight="1"/>
    <row r="2636" ht="8.25" customHeight="1"/>
    <row r="2637" ht="8.25" customHeight="1"/>
    <row r="2638" ht="8.25" customHeight="1"/>
    <row r="2639" ht="8.25" customHeight="1"/>
    <row r="2640" ht="8.25" customHeight="1"/>
    <row r="2641" ht="8.25" customHeight="1"/>
    <row r="2642" ht="8.25" customHeight="1"/>
    <row r="2643" ht="8.25" customHeight="1"/>
    <row r="2644" ht="8.25" customHeight="1"/>
    <row r="2645" ht="8.25" customHeight="1"/>
    <row r="2646" ht="8.25" customHeight="1"/>
    <row r="2647" ht="8.25" customHeight="1"/>
    <row r="2648" ht="8.25" customHeight="1"/>
    <row r="2649" ht="8.25" customHeight="1"/>
    <row r="2650" ht="8.25" customHeight="1"/>
    <row r="2651" ht="8.25" customHeight="1"/>
    <row r="2652" ht="8.25" customHeight="1"/>
    <row r="2653" ht="8.25" customHeight="1"/>
    <row r="2654" ht="8.25" customHeight="1"/>
    <row r="2655" ht="8.25" customHeight="1"/>
    <row r="2656" ht="8.25" customHeight="1"/>
    <row r="2657" ht="8.25" customHeight="1"/>
    <row r="2658" ht="8.25" customHeight="1"/>
    <row r="2659" ht="8.25" customHeight="1"/>
    <row r="2660" ht="8.25" customHeight="1"/>
    <row r="2661" ht="8.25" customHeight="1"/>
    <row r="2662" ht="8.25" customHeight="1"/>
    <row r="2663" ht="8.25" customHeight="1"/>
    <row r="2664" ht="8.25" customHeight="1"/>
    <row r="2665" ht="8.25" customHeight="1"/>
    <row r="2666" ht="8.25" customHeight="1"/>
    <row r="2667" ht="8.25" customHeight="1"/>
    <row r="2668" ht="8.25" customHeight="1"/>
    <row r="2669" ht="8.25" customHeight="1"/>
    <row r="2670" ht="8.25" customHeight="1"/>
    <row r="2671" ht="8.25" customHeight="1"/>
    <row r="2672" ht="8.25" customHeight="1"/>
    <row r="2673" ht="8.25" customHeight="1"/>
    <row r="2674" ht="8.25" customHeight="1"/>
    <row r="2675" ht="8.25" customHeight="1"/>
    <row r="2676" ht="8.25" customHeight="1"/>
    <row r="2677" ht="8.25" customHeight="1"/>
    <row r="2678" ht="8.25" customHeight="1"/>
    <row r="2679" ht="8.25" customHeight="1"/>
    <row r="2680" ht="8.25" customHeight="1"/>
    <row r="2681" ht="8.25" customHeight="1"/>
    <row r="2682" ht="8.25" customHeight="1"/>
    <row r="2683" ht="8.25" customHeight="1"/>
    <row r="2684" ht="8.25" customHeight="1"/>
    <row r="2685" ht="8.25" customHeight="1"/>
    <row r="2686" ht="8.25" customHeight="1"/>
    <row r="2687" ht="8.25" customHeight="1"/>
    <row r="2688" ht="8.25" customHeight="1"/>
    <row r="2689" ht="8.25" customHeight="1"/>
    <row r="2690" ht="8.25" customHeight="1"/>
    <row r="2691" ht="8.25" customHeight="1"/>
    <row r="2692" ht="8.25" customHeight="1"/>
    <row r="2693" ht="8.25" customHeight="1"/>
    <row r="2694" ht="8.25" customHeight="1"/>
    <row r="2695" ht="8.25" customHeight="1"/>
    <row r="2696" ht="8.25" customHeight="1"/>
    <row r="2697" ht="8.25" customHeight="1"/>
    <row r="2698" ht="8.25" customHeight="1"/>
    <row r="2699" ht="8.25" customHeight="1"/>
    <row r="2700" ht="8.25" customHeight="1"/>
    <row r="2701" ht="8.25" customHeight="1"/>
    <row r="2702" ht="8.25" customHeight="1"/>
    <row r="2703" ht="8.25" customHeight="1"/>
    <row r="2704" ht="8.25" customHeight="1"/>
    <row r="2705" ht="8.25" customHeight="1"/>
    <row r="2706" ht="8.25" customHeight="1"/>
    <row r="2707" ht="8.25" customHeight="1"/>
    <row r="2708" ht="8.25" customHeight="1"/>
    <row r="2709" ht="8.25" customHeight="1"/>
    <row r="2710" ht="8.25" customHeight="1"/>
    <row r="2711" ht="8.25" customHeight="1"/>
    <row r="2712" ht="8.25" customHeight="1"/>
    <row r="2713" ht="8.25" customHeight="1"/>
    <row r="2714" ht="8.25" customHeight="1"/>
    <row r="2715" ht="8.25" customHeight="1"/>
    <row r="2716" ht="8.25" customHeight="1"/>
    <row r="2717" ht="8.25" customHeight="1"/>
    <row r="2718" ht="8.25" customHeight="1"/>
    <row r="2719" ht="8.25" customHeight="1"/>
    <row r="2720" ht="8.25" customHeight="1"/>
    <row r="2721" ht="8.25" customHeight="1"/>
    <row r="2722" ht="8.25" customHeight="1"/>
    <row r="2723" ht="8.25" customHeight="1"/>
    <row r="2724" ht="8.25" customHeight="1"/>
    <row r="2725" ht="8.25" customHeight="1"/>
    <row r="2726" ht="8.25" customHeight="1"/>
    <row r="2727" ht="8.25" customHeight="1"/>
    <row r="2728" ht="8.25" customHeight="1"/>
    <row r="2729" ht="8.25" customHeight="1"/>
    <row r="2730" ht="8.25" customHeight="1"/>
    <row r="2731" ht="8.25" customHeight="1"/>
    <row r="2732" ht="8.25" customHeight="1"/>
    <row r="2733" ht="8.25" customHeight="1"/>
    <row r="2734" ht="8.25" customHeight="1"/>
    <row r="2735" ht="8.25" customHeight="1"/>
    <row r="2736" ht="8.25" customHeight="1"/>
    <row r="2737" ht="8.25" customHeight="1"/>
    <row r="2738" ht="8.25" customHeight="1"/>
    <row r="2739" ht="8.25" customHeight="1"/>
    <row r="2740" ht="8.25" customHeight="1"/>
    <row r="2741" ht="8.25" customHeight="1"/>
    <row r="2742" ht="8.25" customHeight="1"/>
    <row r="2743" ht="8.25" customHeight="1"/>
    <row r="2744" ht="8.25" customHeight="1"/>
    <row r="2745" ht="8.25" customHeight="1"/>
    <row r="2746" ht="8.25" customHeight="1"/>
    <row r="2747" ht="8.25" customHeight="1"/>
    <row r="2748" ht="8.25" customHeight="1"/>
    <row r="2749" ht="8.25" customHeight="1"/>
    <row r="2750" ht="8.25" customHeight="1"/>
    <row r="2751" ht="8.25" customHeight="1"/>
    <row r="2752" ht="8.25" customHeight="1"/>
    <row r="2753" ht="8.25" customHeight="1"/>
    <row r="2754" ht="8.25" customHeight="1"/>
    <row r="2755" ht="8.25" customHeight="1"/>
    <row r="2756" ht="8.25" customHeight="1"/>
    <row r="2757" ht="8.25" customHeight="1"/>
    <row r="2758" ht="8.25" customHeight="1"/>
    <row r="2759" ht="8.25" customHeight="1"/>
    <row r="2760" ht="8.25" customHeight="1"/>
    <row r="2761" ht="8.25" customHeight="1"/>
    <row r="2762" ht="8.25" customHeight="1"/>
    <row r="2763" ht="8.25" customHeight="1"/>
    <row r="2764" ht="8.25" customHeight="1"/>
    <row r="2765" ht="8.25" customHeight="1"/>
    <row r="2766" ht="8.25" customHeight="1"/>
    <row r="2767" ht="8.25" customHeight="1"/>
    <row r="2768" ht="8.25" customHeight="1"/>
    <row r="2769" ht="8.25" customHeight="1"/>
    <row r="2770" ht="8.25" customHeight="1"/>
    <row r="2771" ht="8.25" customHeight="1"/>
    <row r="2772" ht="8.25" customHeight="1"/>
    <row r="2773" ht="8.25" customHeight="1"/>
    <row r="2774" ht="8.25" customHeight="1"/>
    <row r="2775" ht="8.25" customHeight="1"/>
    <row r="2776" ht="8.25" customHeight="1"/>
    <row r="2777" ht="8.25" customHeight="1"/>
    <row r="2778" ht="8.25" customHeight="1"/>
    <row r="2779" ht="8.25" customHeight="1"/>
    <row r="2780" ht="8.25" customHeight="1"/>
    <row r="2781" ht="8.25" customHeight="1"/>
    <row r="2782" ht="8.25" customHeight="1"/>
    <row r="2783" ht="8.25" customHeight="1"/>
    <row r="2784" ht="8.25" customHeight="1"/>
    <row r="2785" ht="8.25" customHeight="1"/>
    <row r="2786" ht="8.25" customHeight="1"/>
    <row r="2787" ht="8.25" customHeight="1"/>
    <row r="2788" ht="8.25" customHeight="1"/>
    <row r="2789" ht="8.25" customHeight="1"/>
    <row r="2790" ht="8.25" customHeight="1"/>
    <row r="2791" ht="8.25" customHeight="1"/>
    <row r="2792" ht="8.25" customHeight="1"/>
    <row r="2793" ht="8.25" customHeight="1"/>
    <row r="2794" ht="8.25" customHeight="1"/>
    <row r="2795" ht="8.25" customHeight="1"/>
    <row r="2796" ht="8.25" customHeight="1"/>
    <row r="2797" ht="8.25" customHeight="1"/>
    <row r="2798" ht="8.25" customHeight="1"/>
    <row r="2799" ht="8.25" customHeight="1"/>
    <row r="2800" ht="8.25" customHeight="1"/>
    <row r="2801" ht="8.25" customHeight="1"/>
    <row r="2802" ht="8.25" customHeight="1"/>
    <row r="2803" ht="8.25" customHeight="1"/>
    <row r="2804" ht="8.25" customHeight="1"/>
    <row r="2805" ht="8.25" customHeight="1"/>
    <row r="2806" ht="8.25" customHeight="1"/>
    <row r="2807" ht="8.25" customHeight="1"/>
    <row r="2808" ht="8.25" customHeight="1"/>
    <row r="2809" ht="8.25" customHeight="1"/>
    <row r="2810" ht="8.25" customHeight="1"/>
    <row r="2811" ht="8.25" customHeight="1"/>
    <row r="2812" ht="8.25" customHeight="1"/>
    <row r="2813" ht="8.25" customHeight="1"/>
    <row r="2814" ht="8.25" customHeight="1"/>
    <row r="2815" ht="8.25" customHeight="1"/>
    <row r="2816" ht="8.25" customHeight="1"/>
    <row r="2817" ht="8.25" customHeight="1"/>
    <row r="2818" ht="8.25" customHeight="1"/>
    <row r="2819" ht="8.25" customHeight="1"/>
    <row r="2820" ht="8.25" customHeight="1"/>
    <row r="2821" ht="8.25" customHeight="1"/>
    <row r="2822" ht="8.25" customHeight="1"/>
    <row r="2823" ht="8.25" customHeight="1"/>
    <row r="2824" ht="8.25" customHeight="1"/>
    <row r="2825" ht="8.25" customHeight="1"/>
    <row r="2826" ht="8.25" customHeight="1"/>
    <row r="2827" ht="8.25" customHeight="1"/>
    <row r="2828" ht="8.25" customHeight="1"/>
    <row r="2829" ht="8.25" customHeight="1"/>
    <row r="2830" ht="8.25" customHeight="1"/>
    <row r="2831" ht="8.25" customHeight="1"/>
    <row r="2832" ht="8.25" customHeight="1"/>
    <row r="2833" ht="8.25" customHeight="1"/>
    <row r="2834" ht="8.25" customHeight="1"/>
    <row r="2835" ht="8.25" customHeight="1"/>
    <row r="2836" ht="8.25" customHeight="1"/>
    <row r="2837" ht="8.25" customHeight="1"/>
    <row r="2838" ht="8.25" customHeight="1"/>
    <row r="2839" ht="8.25" customHeight="1"/>
    <row r="2840" ht="8.25" customHeight="1"/>
    <row r="2841" ht="8.25" customHeight="1"/>
    <row r="2842" ht="8.25" customHeight="1"/>
    <row r="2843" ht="8.25" customHeight="1"/>
    <row r="2844" ht="8.25" customHeight="1"/>
    <row r="2845" ht="8.25" customHeight="1"/>
    <row r="2846" ht="8.25" customHeight="1"/>
    <row r="2847" ht="8.25" customHeight="1"/>
    <row r="2848" ht="8.25" customHeight="1"/>
    <row r="2849" ht="8.25" customHeight="1"/>
    <row r="2850" ht="8.25" customHeight="1"/>
    <row r="2851" ht="8.25" customHeight="1"/>
    <row r="2852" ht="8.25" customHeight="1"/>
    <row r="2853" ht="8.25" customHeight="1"/>
    <row r="2854" ht="8.25" customHeight="1"/>
    <row r="2855" ht="8.25" customHeight="1"/>
    <row r="2856" ht="8.25" customHeight="1"/>
    <row r="2857" ht="8.25" customHeight="1"/>
    <row r="2858" ht="8.25" customHeight="1"/>
    <row r="2859" ht="8.25" customHeight="1"/>
    <row r="2860" ht="8.25" customHeight="1"/>
    <row r="2861" ht="8.25" customHeight="1"/>
    <row r="2862" ht="8.25" customHeight="1"/>
    <row r="2863" ht="8.25" customHeight="1"/>
    <row r="2864" ht="8.25" customHeight="1"/>
    <row r="2865" ht="8.25" customHeight="1"/>
    <row r="2866" ht="8.25" customHeight="1"/>
    <row r="2867" ht="8.25" customHeight="1"/>
    <row r="2868" ht="8.25" customHeight="1"/>
    <row r="2869" ht="8.25" customHeight="1"/>
    <row r="2870" ht="8.25" customHeight="1"/>
    <row r="2871" ht="8.25" customHeight="1"/>
    <row r="2872" ht="8.25" customHeight="1"/>
    <row r="2873" ht="8.25" customHeight="1"/>
    <row r="2874" ht="8.25" customHeight="1"/>
    <row r="2875" ht="8.25" customHeight="1"/>
    <row r="2876" ht="8.25" customHeight="1"/>
    <row r="2877" ht="8.25" customHeight="1"/>
    <row r="2878" ht="8.25" customHeight="1"/>
    <row r="2879" ht="8.25" customHeight="1"/>
    <row r="2880" ht="8.25" customHeight="1"/>
    <row r="2881" ht="8.25" customHeight="1"/>
    <row r="2882" ht="8.25" customHeight="1"/>
    <row r="2883" ht="8.25" customHeight="1"/>
    <row r="2884" ht="8.25" customHeight="1"/>
    <row r="2885" ht="8.25" customHeight="1"/>
    <row r="2886" ht="8.25" customHeight="1"/>
    <row r="2887" ht="8.25" customHeight="1"/>
    <row r="2888" ht="8.25" customHeight="1"/>
    <row r="2889" ht="8.25" customHeight="1"/>
    <row r="2890" ht="8.25" customHeight="1"/>
    <row r="2891" ht="8.25" customHeight="1"/>
    <row r="2892" ht="8.25" customHeight="1"/>
    <row r="2893" ht="8.25" customHeight="1"/>
    <row r="2894" ht="8.25" customHeight="1"/>
    <row r="2895" ht="8.25" customHeight="1"/>
    <row r="2896" ht="8.25" customHeight="1"/>
    <row r="2897" ht="8.25" customHeight="1"/>
    <row r="2898" ht="8.25" customHeight="1"/>
    <row r="2899" ht="8.25" customHeight="1"/>
    <row r="2900" ht="8.25" customHeight="1"/>
    <row r="2901" ht="8.25" customHeight="1"/>
    <row r="2902" ht="8.25" customHeight="1"/>
    <row r="2903" ht="8.25" customHeight="1"/>
    <row r="2904" ht="8.25" customHeight="1"/>
    <row r="2905" ht="8.25" customHeight="1"/>
    <row r="2906" ht="8.25" customHeight="1"/>
    <row r="2907" ht="8.25" customHeight="1"/>
    <row r="2908" ht="8.25" customHeight="1"/>
    <row r="2909" ht="8.25" customHeight="1"/>
    <row r="2910" ht="8.25" customHeight="1"/>
    <row r="2911" ht="8.25" customHeight="1"/>
    <row r="2912" ht="8.25" customHeight="1"/>
    <row r="2913" ht="8.25" customHeight="1"/>
    <row r="2914" ht="8.25" customHeight="1"/>
    <row r="2915" ht="8.25" customHeight="1"/>
    <row r="2916" ht="8.25" customHeight="1"/>
    <row r="2917" ht="8.25" customHeight="1"/>
    <row r="2918" ht="8.25" customHeight="1"/>
    <row r="2919" ht="8.25" customHeight="1"/>
    <row r="2920" ht="8.25" customHeight="1"/>
    <row r="2921" ht="8.25" customHeight="1"/>
    <row r="2922" ht="8.25" customHeight="1"/>
    <row r="2923" ht="8.25" customHeight="1"/>
    <row r="2924" ht="8.25" customHeight="1"/>
    <row r="2925" ht="8.25" customHeight="1"/>
    <row r="2926" ht="8.25" customHeight="1"/>
    <row r="2927" ht="8.25" customHeight="1"/>
    <row r="2928" ht="8.25" customHeight="1"/>
    <row r="2929" ht="8.25" customHeight="1"/>
    <row r="2930" ht="8.25" customHeight="1"/>
    <row r="2931" ht="8.25" customHeight="1"/>
    <row r="2932" ht="8.25" customHeight="1"/>
    <row r="2933" ht="8.25" customHeight="1"/>
    <row r="2934" ht="8.25" customHeight="1"/>
    <row r="2935" ht="8.25" customHeight="1"/>
    <row r="2936" ht="8.25" customHeight="1"/>
    <row r="2937" ht="8.25" customHeight="1"/>
    <row r="2938" ht="8.25" customHeight="1"/>
    <row r="2939" ht="8.25" customHeight="1"/>
    <row r="2940" ht="8.25" customHeight="1"/>
    <row r="2941" ht="8.25" customHeight="1"/>
    <row r="2942" ht="8.25" customHeight="1"/>
    <row r="2943" ht="8.25" customHeight="1"/>
    <row r="2944" ht="8.25" customHeight="1"/>
    <row r="2945" ht="8.25" customHeight="1"/>
    <row r="2946" ht="8.25" customHeight="1"/>
    <row r="2947" ht="8.25" customHeight="1"/>
    <row r="2948" ht="8.25" customHeight="1"/>
    <row r="2949" ht="8.25" customHeight="1"/>
    <row r="2950" ht="8.25" customHeight="1"/>
    <row r="2951" ht="8.25" customHeight="1"/>
    <row r="2952" ht="8.25" customHeight="1"/>
    <row r="2953" ht="8.25" customHeight="1"/>
    <row r="2954" ht="8.25" customHeight="1"/>
    <row r="2955" ht="8.25" customHeight="1"/>
    <row r="2956" ht="8.25" customHeight="1"/>
    <row r="2957" ht="8.25" customHeight="1"/>
    <row r="2958" ht="8.25" customHeight="1"/>
    <row r="2959" ht="8.25" customHeight="1"/>
    <row r="2960" ht="8.25" customHeight="1"/>
    <row r="2961" ht="8.25" customHeight="1"/>
    <row r="2962" ht="8.25" customHeight="1"/>
    <row r="2963" ht="8.25" customHeight="1"/>
    <row r="2964" ht="8.25" customHeight="1"/>
    <row r="2965" ht="8.25" customHeight="1"/>
    <row r="2966" ht="8.25" customHeight="1"/>
    <row r="2967" ht="8.25" customHeight="1"/>
    <row r="2968" ht="8.25" customHeight="1"/>
    <row r="2969" ht="8.25" customHeight="1"/>
    <row r="2970" ht="8.25" customHeight="1"/>
    <row r="2971" ht="8.25" customHeight="1"/>
    <row r="2972" ht="8.25" customHeight="1"/>
    <row r="2973" ht="8.25" customHeight="1"/>
    <row r="2974" ht="8.25" customHeight="1"/>
    <row r="2975" ht="8.25" customHeight="1"/>
    <row r="2976" ht="8.25" customHeight="1"/>
    <row r="2977" ht="8.25" customHeight="1"/>
    <row r="2978" ht="8.25" customHeight="1"/>
    <row r="2979" ht="8.25" customHeight="1"/>
    <row r="2980" ht="8.25" customHeight="1"/>
    <row r="2981" ht="8.25" customHeight="1"/>
    <row r="2982" ht="8.25" customHeight="1"/>
    <row r="2983" ht="8.25" customHeight="1"/>
    <row r="2984" ht="8.25" customHeight="1"/>
    <row r="2985" ht="8.25" customHeight="1"/>
    <row r="2986" ht="8.25" customHeight="1"/>
    <row r="2987" ht="8.25" customHeight="1"/>
    <row r="2988" ht="8.25" customHeight="1"/>
    <row r="2989" ht="8.25" customHeight="1"/>
    <row r="2990" ht="8.25" customHeight="1"/>
    <row r="2991" ht="8.25" customHeight="1"/>
    <row r="2992" ht="8.25" customHeight="1"/>
    <row r="2993" ht="8.25" customHeight="1"/>
    <row r="2994" ht="8.25" customHeight="1"/>
    <row r="2995" ht="8.25" customHeight="1"/>
    <row r="2996" ht="8.25" customHeight="1"/>
    <row r="2997" ht="8.25" customHeight="1"/>
    <row r="2998" ht="8.25" customHeight="1"/>
    <row r="2999" ht="8.25" customHeight="1"/>
    <row r="3000" ht="8.25" customHeight="1"/>
    <row r="3001" ht="8.25" customHeight="1"/>
    <row r="3002" ht="8.25" customHeight="1"/>
    <row r="3003" ht="8.25" customHeight="1"/>
    <row r="3004" ht="8.25" customHeight="1"/>
    <row r="3005" ht="8.25" customHeight="1"/>
    <row r="3006" ht="8.25" customHeight="1"/>
    <row r="3007" ht="8.25" customHeight="1"/>
    <row r="3008" ht="8.25" customHeight="1"/>
    <row r="3009" ht="8.25" customHeight="1"/>
    <row r="3010" ht="8.25" customHeight="1"/>
    <row r="3011" ht="8.25" customHeight="1"/>
    <row r="3012" ht="8.25" customHeight="1"/>
    <row r="3013" ht="8.25" customHeight="1"/>
    <row r="3014" ht="8.25" customHeight="1"/>
    <row r="3015" ht="8.25" customHeight="1"/>
    <row r="3016" ht="8.25" customHeight="1"/>
    <row r="3017" ht="8.25" customHeight="1"/>
    <row r="3018" ht="8.25" customHeight="1"/>
    <row r="3019" ht="8.25" customHeight="1"/>
    <row r="3020" ht="8.25" customHeight="1"/>
    <row r="3021" ht="8.25" customHeight="1"/>
    <row r="3022" ht="8.25" customHeight="1"/>
    <row r="3023" ht="8.25" customHeight="1"/>
    <row r="3024" ht="8.25" customHeight="1"/>
    <row r="3025" ht="8.25" customHeight="1"/>
    <row r="3026" ht="8.25" customHeight="1"/>
    <row r="3027" ht="8.25" customHeight="1"/>
    <row r="3028" ht="8.25" customHeight="1"/>
    <row r="3029" ht="8.25" customHeight="1"/>
    <row r="3030" ht="8.25" customHeight="1"/>
    <row r="3031" ht="8.25" customHeight="1"/>
    <row r="3032" ht="8.25" customHeight="1"/>
    <row r="3033" ht="8.25" customHeight="1"/>
    <row r="3034" ht="8.25" customHeight="1"/>
    <row r="3035" ht="8.25" customHeight="1"/>
    <row r="3036" ht="8.25" customHeight="1"/>
    <row r="3037" ht="8.25" customHeight="1"/>
    <row r="3038" ht="8.25" customHeight="1"/>
    <row r="3039" ht="8.25" customHeight="1"/>
    <row r="3040" ht="8.25" customHeight="1"/>
    <row r="3041" ht="8.25" customHeight="1"/>
    <row r="3042" ht="8.25" customHeight="1"/>
    <row r="3043" ht="8.25" customHeight="1"/>
    <row r="3044" ht="8.25" customHeight="1"/>
    <row r="3045" ht="8.25" customHeight="1"/>
    <row r="3046" ht="8.25" customHeight="1"/>
    <row r="3047" ht="8.25" customHeight="1"/>
    <row r="3048" ht="8.25" customHeight="1"/>
    <row r="3049" ht="8.25" customHeight="1"/>
    <row r="3050" ht="8.25" customHeight="1"/>
    <row r="3051" ht="8.25" customHeight="1"/>
    <row r="3052" ht="8.25" customHeight="1"/>
    <row r="3053" ht="8.25" customHeight="1"/>
    <row r="3054" ht="8.25" customHeight="1"/>
    <row r="3055" ht="8.25" customHeight="1"/>
    <row r="3056" ht="8.25" customHeight="1"/>
    <row r="3057" ht="8.25" customHeight="1"/>
    <row r="3058" ht="8.25" customHeight="1"/>
    <row r="3059" ht="8.25" customHeight="1"/>
    <row r="3060" ht="8.25" customHeight="1"/>
    <row r="3061" ht="8.25" customHeight="1"/>
    <row r="3062" ht="8.25" customHeight="1"/>
    <row r="3063" ht="8.25" customHeight="1"/>
    <row r="3064" ht="8.25" customHeight="1"/>
    <row r="3065" ht="8.25" customHeight="1"/>
    <row r="3066" ht="8.25" customHeight="1"/>
    <row r="3067" ht="8.25" customHeight="1"/>
    <row r="3068" ht="8.25" customHeight="1"/>
    <row r="3069" ht="8.25" customHeight="1"/>
    <row r="3070" ht="8.25" customHeight="1"/>
    <row r="3071" ht="8.25" customHeight="1"/>
    <row r="3072" ht="8.25" customHeight="1"/>
    <row r="3073" ht="8.25" customHeight="1"/>
    <row r="3074" ht="8.25" customHeight="1"/>
    <row r="3075" ht="8.25" customHeight="1"/>
    <row r="3076" ht="8.25" customHeight="1"/>
    <row r="3077" ht="8.25" customHeight="1"/>
    <row r="3078" ht="8.25" customHeight="1"/>
    <row r="3079" ht="8.25" customHeight="1"/>
    <row r="3080" ht="8.25" customHeight="1"/>
    <row r="3081" ht="8.25" customHeight="1"/>
    <row r="3082" ht="8.25" customHeight="1"/>
    <row r="3083" ht="8.25" customHeight="1"/>
    <row r="3084" ht="8.25" customHeight="1"/>
    <row r="3085" ht="8.25" customHeight="1"/>
    <row r="3086" ht="8.25" customHeight="1"/>
    <row r="3087" ht="8.25" customHeight="1"/>
    <row r="3088" ht="8.25" customHeight="1"/>
    <row r="3089" ht="8.25" customHeight="1"/>
    <row r="3090" ht="8.25" customHeight="1"/>
    <row r="3091" ht="8.25" customHeight="1"/>
    <row r="3092" ht="8.25" customHeight="1"/>
    <row r="3093" ht="8.25" customHeight="1"/>
    <row r="3094" ht="8.25" customHeight="1"/>
    <row r="3095" ht="8.25" customHeight="1"/>
    <row r="3096" ht="8.25" customHeight="1"/>
    <row r="3097" ht="8.25" customHeight="1"/>
    <row r="3098" ht="8.25" customHeight="1"/>
    <row r="3099" ht="8.25" customHeight="1"/>
    <row r="3100" ht="8.25" customHeight="1"/>
    <row r="3101" ht="8.25" customHeight="1"/>
    <row r="3102" ht="8.25" customHeight="1"/>
    <row r="3103" ht="8.25" customHeight="1"/>
    <row r="3104" ht="8.25" customHeight="1"/>
    <row r="3105" ht="8.25" customHeight="1"/>
    <row r="3106" ht="8.25" customHeight="1"/>
    <row r="3107" ht="8.25" customHeight="1"/>
    <row r="3108" ht="8.25" customHeight="1"/>
    <row r="3109" ht="8.25" customHeight="1"/>
    <row r="3110" ht="8.25" customHeight="1"/>
    <row r="3111" ht="8.25" customHeight="1"/>
    <row r="3112" ht="8.25" customHeight="1"/>
    <row r="3113" ht="8.25" customHeight="1"/>
    <row r="3114" ht="8.25" customHeight="1"/>
    <row r="3115" ht="8.25" customHeight="1"/>
    <row r="3116" ht="8.25" customHeight="1"/>
    <row r="3117" ht="8.25" customHeight="1"/>
    <row r="3118" ht="8.25" customHeight="1"/>
    <row r="3119" ht="8.25" customHeight="1"/>
    <row r="3120" ht="8.25" customHeight="1"/>
    <row r="3121" ht="8.25" customHeight="1"/>
    <row r="3122" ht="8.25" customHeight="1"/>
    <row r="3123" ht="8.25" customHeight="1"/>
    <row r="3124" ht="8.25" customHeight="1"/>
    <row r="3125" ht="8.25" customHeight="1"/>
    <row r="3126" ht="8.25" customHeight="1"/>
    <row r="3127" ht="8.25" customHeight="1"/>
    <row r="3128" ht="8.25" customHeight="1"/>
    <row r="3129" ht="8.25" customHeight="1"/>
    <row r="3130" ht="8.25" customHeight="1"/>
    <row r="3131" ht="8.25" customHeight="1"/>
    <row r="3132" ht="8.25" customHeight="1"/>
    <row r="3133" ht="8.25" customHeight="1"/>
    <row r="3134" ht="8.25" customHeight="1"/>
    <row r="3135" ht="8.25" customHeight="1"/>
    <row r="3136" ht="8.25" customHeight="1"/>
    <row r="3137" ht="8.25" customHeight="1"/>
    <row r="3138" ht="8.25" customHeight="1"/>
    <row r="3139" ht="8.25" customHeight="1"/>
    <row r="3140" ht="8.25" customHeight="1"/>
    <row r="3141" ht="8.25" customHeight="1"/>
    <row r="3142" ht="8.25" customHeight="1"/>
    <row r="3143" ht="8.25" customHeight="1"/>
    <row r="3144" ht="8.25" customHeight="1"/>
    <row r="3145" ht="8.25" customHeight="1"/>
    <row r="3146" ht="8.25" customHeight="1"/>
    <row r="3147" ht="8.25" customHeight="1"/>
    <row r="3148" ht="8.25" customHeight="1"/>
    <row r="3149" ht="8.25" customHeight="1"/>
    <row r="3150" ht="8.25" customHeight="1"/>
    <row r="3151" ht="8.25" customHeight="1"/>
    <row r="3152" ht="8.25" customHeight="1"/>
    <row r="3153" ht="8.25" customHeight="1"/>
    <row r="3154" ht="8.25" customHeight="1"/>
    <row r="3155" ht="8.25" customHeight="1"/>
    <row r="3156" ht="8.25" customHeight="1"/>
    <row r="3157" ht="8.25" customHeight="1"/>
    <row r="3158" ht="8.25" customHeight="1"/>
    <row r="3159" ht="8.25" customHeight="1"/>
    <row r="3160" ht="8.25" customHeight="1"/>
    <row r="3161" ht="8.25" customHeight="1"/>
    <row r="3162" ht="8.25" customHeight="1"/>
    <row r="3163" ht="8.25" customHeight="1"/>
    <row r="3164" ht="8.25" customHeight="1"/>
    <row r="3165" ht="8.25" customHeight="1"/>
    <row r="3166" ht="8.25" customHeight="1"/>
    <row r="3167" ht="8.25" customHeight="1"/>
    <row r="3168" ht="8.25" customHeight="1"/>
    <row r="3169" ht="8.25" customHeight="1"/>
    <row r="3170" ht="8.25" customHeight="1"/>
    <row r="3171" ht="8.25" customHeight="1"/>
    <row r="3172" ht="8.25" customHeight="1"/>
    <row r="3173" ht="8.25" customHeight="1"/>
    <row r="3174" ht="8.25" customHeight="1"/>
    <row r="3175" ht="8.25" customHeight="1"/>
    <row r="3176" ht="8.25" customHeight="1"/>
    <row r="3177" ht="8.25" customHeight="1"/>
    <row r="3178" ht="8.25" customHeight="1"/>
    <row r="3179" ht="8.25" customHeight="1"/>
    <row r="3180" ht="8.25" customHeight="1"/>
    <row r="3181" ht="8.25" customHeight="1"/>
    <row r="3182" ht="8.25" customHeight="1"/>
    <row r="3183" ht="8.25" customHeight="1"/>
    <row r="3184" ht="8.25" customHeight="1"/>
    <row r="3185" ht="8.25" customHeight="1"/>
    <row r="3186" ht="8.25" customHeight="1"/>
    <row r="3187" ht="8.25" customHeight="1"/>
    <row r="3188" ht="8.25" customHeight="1"/>
    <row r="3189" ht="8.25" customHeight="1"/>
    <row r="3190" ht="8.25" customHeight="1"/>
    <row r="3191" ht="8.25" customHeight="1"/>
    <row r="3192" ht="8.25" customHeight="1"/>
    <row r="3193" ht="8.25" customHeight="1"/>
    <row r="3194" ht="8.25" customHeight="1"/>
    <row r="3195" ht="8.25" customHeight="1"/>
    <row r="3196" ht="8.25" customHeight="1"/>
    <row r="3197" ht="8.25" customHeight="1"/>
    <row r="3198" ht="8.25" customHeight="1"/>
    <row r="3199" ht="8.25" customHeight="1"/>
    <row r="3200" ht="8.25" customHeight="1"/>
    <row r="3201" ht="8.25" customHeight="1"/>
    <row r="3202" ht="8.25" customHeight="1"/>
    <row r="3203" ht="8.25" customHeight="1"/>
    <row r="3204" ht="8.25" customHeight="1"/>
    <row r="3205" ht="8.25" customHeight="1"/>
    <row r="3206" ht="8.25" customHeight="1"/>
    <row r="3207" ht="8.25" customHeight="1"/>
    <row r="3208" ht="8.25" customHeight="1"/>
    <row r="3209" ht="8.25" customHeight="1"/>
    <row r="3210" ht="8.25" customHeight="1"/>
    <row r="3211" ht="8.25" customHeight="1"/>
    <row r="3212" ht="8.25" customHeight="1"/>
    <row r="3213" ht="8.25" customHeight="1"/>
    <row r="3214" ht="8.25" customHeight="1"/>
    <row r="3215" ht="8.25" customHeight="1"/>
    <row r="3216" ht="8.25" customHeight="1"/>
    <row r="3217" ht="8.25" customHeight="1"/>
    <row r="3218" ht="8.25" customHeight="1"/>
    <row r="3219" ht="8.25" customHeight="1"/>
    <row r="3220" ht="8.25" customHeight="1"/>
    <row r="3221" ht="8.25" customHeight="1"/>
    <row r="3222" ht="8.25" customHeight="1"/>
    <row r="3223" ht="8.25" customHeight="1"/>
    <row r="3224" ht="8.25" customHeight="1"/>
  </sheetData>
  <hyperlinks>
    <hyperlink ref="A41" location="Inhaltsverzeichnis!A1" display="Zurück zum Inhaltsverzeichnis"/>
  </hyperlinks>
  <pageMargins left="0.78740157480314965" right="0.78740157480314965" top="0.39370078740157483" bottom="0.19685039370078741" header="0.19685039370078741" footer="0.19685039370078741"/>
  <pageSetup paperSize="9" orientation="portrait" blackAndWhite="1" r:id="rId1"/>
  <headerFooter alignWithMargins="0">
    <oddFooter>&amp;L&amp;D / &amp;T&amp;R&amp;A</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
    <tabColor rgb="FFF9E03A"/>
  </sheetPr>
  <dimension ref="A1:P30"/>
  <sheetViews>
    <sheetView showGridLines="0" showZeros="0" zoomScaleNormal="100" workbookViewId="0">
      <selection activeCell="A5" sqref="A5"/>
    </sheetView>
  </sheetViews>
  <sheetFormatPr baseColWidth="10" defaultRowHeight="16.5"/>
  <cols>
    <col min="1" max="1" width="23.85546875" style="144" customWidth="1"/>
    <col min="2" max="2" width="13.28515625" style="144" customWidth="1"/>
    <col min="3" max="14" width="8.28515625" style="144" customWidth="1"/>
    <col min="15" max="16384" width="11.42578125" style="144"/>
  </cols>
  <sheetData>
    <row r="1" spans="1:14" ht="99" customHeight="1">
      <c r="A1" s="1420" t="s">
        <v>29</v>
      </c>
      <c r="B1" s="1420"/>
      <c r="C1" s="1421"/>
      <c r="D1" s="1421"/>
      <c r="E1" s="1421"/>
      <c r="F1" s="1421"/>
      <c r="G1" s="1421"/>
      <c r="H1" s="1421"/>
      <c r="I1" s="1421"/>
      <c r="J1" s="1421"/>
      <c r="K1" s="1421"/>
      <c r="L1" s="1421"/>
      <c r="M1" s="1421"/>
      <c r="N1" s="1421"/>
    </row>
    <row r="2" spans="1:14" ht="16.5" customHeight="1">
      <c r="A2" s="143" t="s">
        <v>25</v>
      </c>
      <c r="B2" s="143"/>
      <c r="C2" s="143"/>
      <c r="D2" s="143"/>
      <c r="E2" s="143"/>
      <c r="F2" s="143"/>
      <c r="G2" s="143"/>
      <c r="H2" s="143"/>
      <c r="I2" s="143"/>
      <c r="J2" s="143"/>
      <c r="K2" s="143"/>
      <c r="L2" s="143"/>
      <c r="M2" s="143"/>
      <c r="N2" s="143"/>
    </row>
    <row r="3" spans="1:14" ht="16.5" customHeight="1">
      <c r="A3" s="143" t="s">
        <v>83</v>
      </c>
      <c r="B3" s="143"/>
      <c r="C3" s="143"/>
      <c r="D3" s="143"/>
      <c r="E3" s="143"/>
      <c r="F3" s="143"/>
      <c r="G3" s="143"/>
      <c r="H3" s="143"/>
      <c r="I3" s="143"/>
      <c r="J3" s="143"/>
      <c r="K3" s="143"/>
      <c r="L3" s="143"/>
      <c r="M3" s="143"/>
      <c r="N3" s="143"/>
    </row>
    <row r="4" spans="1:14" ht="13.5" customHeight="1">
      <c r="A4" s="143" t="s">
        <v>2309</v>
      </c>
      <c r="B4" s="143"/>
      <c r="C4" s="143"/>
      <c r="D4" s="143"/>
      <c r="E4" s="143"/>
      <c r="F4" s="143"/>
      <c r="G4" s="143"/>
      <c r="H4" s="143"/>
      <c r="I4" s="143"/>
      <c r="J4" s="143"/>
      <c r="K4" s="143"/>
      <c r="L4" s="143"/>
      <c r="M4" s="143"/>
      <c r="N4" s="143"/>
    </row>
    <row r="5" spans="1:14" ht="20.25" customHeight="1">
      <c r="A5" s="1422" t="s">
        <v>24</v>
      </c>
      <c r="B5" s="1423" t="s">
        <v>23</v>
      </c>
      <c r="C5" s="1423" t="s">
        <v>22</v>
      </c>
      <c r="D5" s="1423" t="s">
        <v>21</v>
      </c>
      <c r="E5" s="1423" t="s">
        <v>20</v>
      </c>
      <c r="F5" s="1423" t="s">
        <v>19</v>
      </c>
      <c r="G5" s="1423" t="s">
        <v>18</v>
      </c>
      <c r="H5" s="1423" t="s">
        <v>1886</v>
      </c>
      <c r="I5" s="1423" t="s">
        <v>16</v>
      </c>
      <c r="J5" s="1423" t="s">
        <v>15</v>
      </c>
      <c r="K5" s="1423" t="s">
        <v>1</v>
      </c>
      <c r="L5" s="1423" t="s">
        <v>14</v>
      </c>
      <c r="M5" s="1423" t="s">
        <v>13</v>
      </c>
      <c r="N5" s="1424" t="s">
        <v>1910</v>
      </c>
    </row>
    <row r="6" spans="1:14" ht="13.5" customHeight="1">
      <c r="A6" s="1425" t="s">
        <v>10</v>
      </c>
      <c r="B6" s="1432" t="s">
        <v>9</v>
      </c>
      <c r="C6" s="1431">
        <v>81.506</v>
      </c>
      <c r="D6" s="1431">
        <v>119.726</v>
      </c>
      <c r="E6" s="1431">
        <v>120.72799999999999</v>
      </c>
      <c r="F6" s="1431">
        <v>121.298</v>
      </c>
      <c r="G6" s="1431">
        <v>126.178</v>
      </c>
      <c r="H6" s="1431">
        <v>111.11799999999999</v>
      </c>
      <c r="I6" s="1431">
        <v>98.619</v>
      </c>
      <c r="J6" s="1431">
        <v>81.015000000000001</v>
      </c>
      <c r="K6" s="1431">
        <v>66.308999999999997</v>
      </c>
      <c r="L6" s="1431">
        <v>44.377000000000002</v>
      </c>
      <c r="M6" s="1431">
        <v>36.244999999999997</v>
      </c>
      <c r="N6" s="1431">
        <v>24.181000000000001</v>
      </c>
    </row>
    <row r="7" spans="1:14" ht="13.5" customHeight="1">
      <c r="A7" s="1428" t="s">
        <v>10</v>
      </c>
      <c r="B7" s="1432" t="s">
        <v>1989</v>
      </c>
      <c r="C7" s="1431">
        <v>95.745999999999995</v>
      </c>
      <c r="D7" s="1431">
        <v>133.52199999999999</v>
      </c>
      <c r="E7" s="1431">
        <v>137.477</v>
      </c>
      <c r="F7" s="1431">
        <v>136.50899999999999</v>
      </c>
      <c r="G7" s="1431">
        <v>136.37200000000001</v>
      </c>
      <c r="H7" s="1431"/>
      <c r="I7" s="1431"/>
      <c r="J7" s="1431"/>
      <c r="K7" s="1431"/>
      <c r="L7" s="1431"/>
      <c r="M7" s="1431"/>
      <c r="N7" s="1431"/>
    </row>
    <row r="8" spans="1:14" ht="13.5" customHeight="1">
      <c r="A8" s="1429" t="s">
        <v>8</v>
      </c>
      <c r="B8" s="1432" t="s">
        <v>9</v>
      </c>
      <c r="C8" s="1431">
        <v>14.361000000000001</v>
      </c>
      <c r="D8" s="1431">
        <v>18.637</v>
      </c>
      <c r="E8" s="1431">
        <v>23.771000000000001</v>
      </c>
      <c r="F8" s="1431">
        <v>25.361999999999998</v>
      </c>
      <c r="G8" s="1431">
        <v>23.565000000000001</v>
      </c>
      <c r="H8" s="1431">
        <v>18.667999999999999</v>
      </c>
      <c r="I8" s="1431">
        <v>17.974</v>
      </c>
      <c r="J8" s="1431">
        <v>17.724</v>
      </c>
      <c r="K8" s="1431">
        <v>16.274000000000001</v>
      </c>
      <c r="L8" s="1431">
        <v>15.611000000000001</v>
      </c>
      <c r="M8" s="1431">
        <v>11.669</v>
      </c>
      <c r="N8" s="1431">
        <v>11.62</v>
      </c>
    </row>
    <row r="9" spans="1:14" ht="13.5" customHeight="1">
      <c r="A9" s="1428" t="s">
        <v>8</v>
      </c>
      <c r="B9" s="1432" t="s">
        <v>1989</v>
      </c>
      <c r="C9" s="1431">
        <v>8.7850000000000001</v>
      </c>
      <c r="D9" s="1431">
        <v>35.085999999999999</v>
      </c>
      <c r="E9" s="1431">
        <v>49.209000000000003</v>
      </c>
      <c r="F9" s="1431">
        <v>53.718000000000004</v>
      </c>
      <c r="G9" s="1431">
        <v>46.84</v>
      </c>
      <c r="H9" s="1431"/>
      <c r="I9" s="1431"/>
      <c r="J9" s="1431"/>
      <c r="K9" s="1431"/>
      <c r="L9" s="1431"/>
      <c r="M9" s="1431"/>
      <c r="N9" s="1431"/>
    </row>
    <row r="10" spans="1:14" ht="13.5" customHeight="1">
      <c r="A10" s="1429" t="s">
        <v>2212</v>
      </c>
      <c r="B10" s="1432" t="s">
        <v>9</v>
      </c>
      <c r="C10" s="1431">
        <v>3.4690000000000003</v>
      </c>
      <c r="D10" s="1431">
        <v>4.7610000000000001</v>
      </c>
      <c r="E10" s="1431">
        <v>6.8089999999999993</v>
      </c>
      <c r="F10" s="1431">
        <v>8.1310000000000002</v>
      </c>
      <c r="G10" s="1431">
        <v>8.3970000000000002</v>
      </c>
      <c r="H10" s="1431">
        <v>8.3490000000000002</v>
      </c>
      <c r="I10" s="1431">
        <v>9.0519999999999996</v>
      </c>
      <c r="J10" s="1431">
        <v>15.014999999999999</v>
      </c>
      <c r="K10" s="1431">
        <v>14.923999999999999</v>
      </c>
      <c r="L10" s="1431">
        <v>5.0259999999999998</v>
      </c>
      <c r="M10" s="1431">
        <v>4.7119999999999997</v>
      </c>
      <c r="N10" s="1431">
        <v>7.2079999999999993</v>
      </c>
    </row>
    <row r="11" spans="1:14" ht="13.5" customHeight="1">
      <c r="A11" s="1428" t="s">
        <v>28</v>
      </c>
      <c r="B11" s="1432" t="s">
        <v>1989</v>
      </c>
      <c r="C11" s="1431">
        <v>4.8550000000000004</v>
      </c>
      <c r="D11" s="1431">
        <v>7.9589999999999996</v>
      </c>
      <c r="E11" s="1431">
        <v>10.934999999999999</v>
      </c>
      <c r="F11" s="1431">
        <v>12.58</v>
      </c>
      <c r="G11" s="1431">
        <v>10.792999999999999</v>
      </c>
      <c r="H11" s="1431"/>
      <c r="I11" s="1431"/>
      <c r="J11" s="1431"/>
      <c r="K11" s="1431"/>
      <c r="L11" s="1431"/>
      <c r="M11" s="1431"/>
      <c r="N11" s="1431"/>
    </row>
    <row r="12" spans="1:14" ht="13.5" customHeight="1">
      <c r="A12" s="1429" t="s">
        <v>6</v>
      </c>
      <c r="B12" s="1432" t="s">
        <v>9</v>
      </c>
      <c r="C12" s="1431">
        <v>99.335999999999999</v>
      </c>
      <c r="D12" s="1431">
        <v>143.124</v>
      </c>
      <c r="E12" s="1431">
        <v>151.30799999999999</v>
      </c>
      <c r="F12" s="1431">
        <v>154.791</v>
      </c>
      <c r="G12" s="1431">
        <v>158.13999999999999</v>
      </c>
      <c r="H12" s="1431">
        <v>138.13499999999999</v>
      </c>
      <c r="I12" s="1431">
        <v>125.64500000000001</v>
      </c>
      <c r="J12" s="1431">
        <v>113.754</v>
      </c>
      <c r="K12" s="1431">
        <v>97.507000000000005</v>
      </c>
      <c r="L12" s="1431">
        <v>65.013999999999996</v>
      </c>
      <c r="M12" s="1431">
        <v>52.626000000000005</v>
      </c>
      <c r="N12" s="1431">
        <v>43.009</v>
      </c>
    </row>
    <row r="13" spans="1:14" ht="13.5" customHeight="1">
      <c r="A13" s="1428" t="s">
        <v>6</v>
      </c>
      <c r="B13" s="1432" t="s">
        <v>1989</v>
      </c>
      <c r="C13" s="1431">
        <v>109.386</v>
      </c>
      <c r="D13" s="1431">
        <v>176.56700000000001</v>
      </c>
      <c r="E13" s="1431">
        <v>197.62100000000001</v>
      </c>
      <c r="F13" s="1431">
        <v>202.80699999999999</v>
      </c>
      <c r="G13" s="1431">
        <v>194.00500000000002</v>
      </c>
      <c r="H13" s="1431"/>
      <c r="I13" s="1431"/>
      <c r="J13" s="1431"/>
      <c r="K13" s="1431"/>
      <c r="L13" s="1431"/>
      <c r="M13" s="1431"/>
      <c r="N13" s="1431"/>
    </row>
    <row r="14" spans="1:14" ht="13.5" customHeight="1">
      <c r="A14" s="1429" t="s">
        <v>27</v>
      </c>
      <c r="B14" s="1432" t="s">
        <v>9</v>
      </c>
      <c r="C14" s="1431">
        <v>1342.34</v>
      </c>
      <c r="D14" s="1431">
        <v>2497.0859999999998</v>
      </c>
      <c r="E14" s="1431">
        <v>2256.4209999999998</v>
      </c>
      <c r="F14" s="1431">
        <v>2250.7040000000002</v>
      </c>
      <c r="G14" s="1431">
        <v>2202.5590000000002</v>
      </c>
      <c r="H14" s="1431">
        <v>2010.3710000000001</v>
      </c>
      <c r="I14" s="1431">
        <v>1774.171</v>
      </c>
      <c r="J14" s="1431">
        <v>1687.3579999999999</v>
      </c>
      <c r="K14" s="1431">
        <v>1470.047</v>
      </c>
      <c r="L14" s="1431">
        <v>1288.9549999999999</v>
      </c>
      <c r="M14" s="1431">
        <v>944.98400000000004</v>
      </c>
      <c r="N14" s="1431">
        <v>794.85800000000006</v>
      </c>
    </row>
    <row r="15" spans="1:14" ht="13.5" customHeight="1">
      <c r="A15" s="1428" t="s">
        <v>27</v>
      </c>
      <c r="B15" s="1432" t="s">
        <v>1989</v>
      </c>
      <c r="C15" s="1431">
        <v>1963.2809999999999</v>
      </c>
      <c r="D15" s="1431">
        <v>2165.453</v>
      </c>
      <c r="E15" s="1431">
        <v>2053.5250000000001</v>
      </c>
      <c r="F15" s="1431">
        <v>1988.9870000000001</v>
      </c>
      <c r="G15" s="1431">
        <v>1753.6369999999999</v>
      </c>
      <c r="H15" s="1431"/>
      <c r="I15" s="1431"/>
      <c r="J15" s="1431"/>
      <c r="K15" s="1431"/>
      <c r="L15" s="1431"/>
      <c r="M15" s="1431"/>
      <c r="N15" s="1431"/>
    </row>
    <row r="16" spans="1:14" s="506" customFormat="1" ht="15" customHeight="1">
      <c r="A16" s="2323" t="s">
        <v>2314</v>
      </c>
      <c r="B16" s="2322"/>
      <c r="C16" s="2320"/>
      <c r="D16" s="2320"/>
      <c r="E16" s="2320"/>
      <c r="F16" s="2320"/>
      <c r="G16" s="2320"/>
      <c r="H16" s="2320"/>
      <c r="I16" s="2320"/>
      <c r="J16" s="2320"/>
      <c r="K16" s="2320"/>
      <c r="L16" s="2320"/>
      <c r="M16" s="2320"/>
      <c r="N16" s="2321"/>
    </row>
    <row r="17" spans="1:16" s="506" customFormat="1" ht="15" customHeight="1">
      <c r="A17" s="2325" t="s">
        <v>2315</v>
      </c>
      <c r="C17" s="1433"/>
      <c r="D17" s="1433"/>
      <c r="E17" s="1433"/>
      <c r="F17" s="1433"/>
      <c r="G17" s="1433"/>
      <c r="H17" s="1433"/>
      <c r="I17" s="1433"/>
      <c r="J17" s="1433"/>
      <c r="K17" s="1433"/>
      <c r="L17" s="1433"/>
      <c r="M17" s="1433"/>
      <c r="N17" s="1433"/>
    </row>
    <row r="18" spans="1:16" s="506" customFormat="1" ht="15" customHeight="1">
      <c r="A18" s="2325" t="s">
        <v>2316</v>
      </c>
      <c r="B18" s="1434"/>
      <c r="C18" s="1433"/>
      <c r="D18" s="1433"/>
      <c r="E18" s="1433"/>
      <c r="F18" s="1433"/>
      <c r="G18" s="1433"/>
      <c r="H18" s="1433"/>
      <c r="I18" s="1433"/>
      <c r="J18" s="1433"/>
      <c r="K18" s="1433"/>
      <c r="L18" s="1433"/>
      <c r="M18" s="1433"/>
      <c r="N18" s="1433"/>
    </row>
    <row r="19" spans="1:16" s="506" customFormat="1" ht="15" customHeight="1">
      <c r="A19" s="2324" t="s">
        <v>2317</v>
      </c>
      <c r="C19" s="1435"/>
      <c r="D19" s="1436"/>
      <c r="E19" s="1436"/>
      <c r="F19" s="1436"/>
      <c r="G19" s="1436"/>
      <c r="H19" s="1436"/>
      <c r="I19" s="1436"/>
      <c r="J19" s="1436"/>
      <c r="K19" s="1436"/>
      <c r="L19" s="1436"/>
      <c r="M19" s="1436"/>
      <c r="N19" s="1436"/>
    </row>
    <row r="20" spans="1:16" s="506" customFormat="1" ht="15" customHeight="1">
      <c r="A20" s="2326" t="s">
        <v>2318</v>
      </c>
      <c r="C20" s="1435"/>
      <c r="D20" s="1436"/>
      <c r="E20" s="1436"/>
      <c r="F20" s="1436"/>
      <c r="G20" s="1436"/>
      <c r="H20" s="1436"/>
      <c r="I20" s="1436"/>
      <c r="J20" s="1436"/>
      <c r="K20" s="1436"/>
      <c r="L20" s="1436"/>
      <c r="M20" s="1436"/>
      <c r="N20" s="1436"/>
    </row>
    <row r="21" spans="1:16" ht="15" customHeight="1">
      <c r="A21" s="1454" t="s">
        <v>2210</v>
      </c>
    </row>
    <row r="22" spans="1:16" ht="15" customHeight="1">
      <c r="A22" s="2319" t="s">
        <v>1363</v>
      </c>
      <c r="B22" s="1430"/>
    </row>
    <row r="30" spans="1:16">
      <c r="P30" s="292"/>
    </row>
  </sheetData>
  <hyperlinks>
    <hyperlink ref="A22" location="Inhaltsverzeichnis!A1" display="Zurück zum Inhaltsverzeichnis"/>
  </hyperlinks>
  <pageMargins left="0.78740157480314965" right="0.78740157480314965" top="0.39370078740157483" bottom="0.19685039370078741" header="0.19685039370078741" footer="0.19685039370078741"/>
  <pageSetup paperSize="9" scale="71" orientation="portrait" horizontalDpi="300" verticalDpi="300" r:id="rId1"/>
  <headerFooter alignWithMargins="0">
    <oddFooter>&amp;L&amp;D / &amp;T&amp;R&amp;F / &amp;A</oddFooter>
  </headerFooter>
  <drawing r:id="rId2"/>
  <tableParts count="1">
    <tablePart r:id="rId3"/>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
    <tabColor rgb="FFF9E03A"/>
  </sheetPr>
  <dimension ref="A1:W61"/>
  <sheetViews>
    <sheetView showGridLines="0" showZeros="0" zoomScale="140" zoomScaleNormal="140" workbookViewId="0"/>
  </sheetViews>
  <sheetFormatPr baseColWidth="10" defaultRowHeight="16.5"/>
  <cols>
    <col min="1" max="1" width="6.5703125" style="1416" customWidth="1"/>
    <col min="2" max="9" width="10.85546875" style="292" customWidth="1"/>
    <col min="10" max="16384" width="11.42578125" style="292"/>
  </cols>
  <sheetData>
    <row r="1" spans="1:19" ht="33.75" customHeight="1">
      <c r="A1" s="1407" t="s">
        <v>1907</v>
      </c>
      <c r="B1" s="303"/>
      <c r="C1" s="303"/>
      <c r="D1" s="1408"/>
      <c r="E1" s="1408"/>
      <c r="F1" s="1408"/>
      <c r="G1" s="1408"/>
      <c r="H1" s="1408"/>
      <c r="I1" s="1408"/>
    </row>
    <row r="2" spans="1:19" ht="11.25" customHeight="1">
      <c r="A2" s="1409" t="s">
        <v>209</v>
      </c>
      <c r="B2" s="303"/>
      <c r="C2" s="1409"/>
      <c r="D2" s="1408"/>
      <c r="E2" s="1408"/>
      <c r="F2" s="1408"/>
      <c r="G2" s="1408"/>
      <c r="H2" s="1408"/>
      <c r="I2" s="1408"/>
    </row>
    <row r="3" spans="1:19" ht="11.25" customHeight="1">
      <c r="A3" s="1409" t="s">
        <v>210</v>
      </c>
      <c r="B3" s="303"/>
      <c r="C3" s="1409"/>
      <c r="D3" s="1408"/>
      <c r="E3" s="1408"/>
      <c r="F3" s="1408"/>
      <c r="G3" s="1408"/>
      <c r="H3" s="1408"/>
      <c r="I3" s="1408"/>
    </row>
    <row r="4" spans="1:19" ht="11.25" customHeight="1">
      <c r="A4" s="1409" t="s">
        <v>2319</v>
      </c>
      <c r="B4" s="303"/>
      <c r="C4" s="1409"/>
      <c r="D4" s="1408"/>
      <c r="E4" s="1408"/>
      <c r="F4" s="1408"/>
      <c r="G4" s="1408"/>
      <c r="H4" s="1408"/>
      <c r="I4" s="1408"/>
    </row>
    <row r="5" spans="1:19" ht="12" customHeight="1">
      <c r="A5" s="2404" t="s">
        <v>199</v>
      </c>
      <c r="B5" s="2388" t="s">
        <v>1908</v>
      </c>
      <c r="C5" s="2398"/>
      <c r="D5" s="2388" t="s">
        <v>1909</v>
      </c>
      <c r="E5" s="2398"/>
      <c r="F5" s="2388" t="s">
        <v>206</v>
      </c>
      <c r="G5" s="2389"/>
      <c r="H5" s="2388" t="s">
        <v>2047</v>
      </c>
      <c r="I5" s="2389"/>
      <c r="M5" s="1408"/>
    </row>
    <row r="6" spans="1:19" ht="12" customHeight="1">
      <c r="A6" s="2405"/>
      <c r="B6" s="2390"/>
      <c r="C6" s="2399"/>
      <c r="D6" s="2390"/>
      <c r="E6" s="2399"/>
      <c r="F6" s="2390"/>
      <c r="G6" s="2391"/>
      <c r="H6" s="2390"/>
      <c r="I6" s="2391"/>
    </row>
    <row r="7" spans="1:19" ht="12" customHeight="1">
      <c r="A7" s="2405"/>
      <c r="B7" s="2400"/>
      <c r="C7" s="2401"/>
      <c r="D7" s="2400"/>
      <c r="E7" s="2401"/>
      <c r="F7" s="2392"/>
      <c r="G7" s="2393"/>
      <c r="H7" s="2392"/>
      <c r="I7" s="2393"/>
    </row>
    <row r="8" spans="1:19" ht="12" customHeight="1">
      <c r="A8" s="2405"/>
      <c r="B8" s="2402" t="s">
        <v>2045</v>
      </c>
      <c r="C8" s="2396" t="s">
        <v>2046</v>
      </c>
      <c r="D8" s="2396" t="s">
        <v>2045</v>
      </c>
      <c r="E8" s="2396" t="s">
        <v>2046</v>
      </c>
      <c r="F8" s="2396" t="s">
        <v>2045</v>
      </c>
      <c r="G8" s="2396" t="s">
        <v>2046</v>
      </c>
      <c r="H8" s="2396" t="s">
        <v>2045</v>
      </c>
      <c r="I8" s="2394" t="s">
        <v>2046</v>
      </c>
    </row>
    <row r="9" spans="1:19">
      <c r="A9" s="2406"/>
      <c r="B9" s="2403"/>
      <c r="C9" s="2397"/>
      <c r="D9" s="2397"/>
      <c r="E9" s="2397"/>
      <c r="F9" s="2397"/>
      <c r="G9" s="2397"/>
      <c r="H9" s="2397"/>
      <c r="I9" s="2395"/>
    </row>
    <row r="10" spans="1:19" ht="15.75" customHeight="1">
      <c r="A10" s="1288" t="s">
        <v>208</v>
      </c>
      <c r="B10" s="1409"/>
      <c r="C10" s="1409"/>
      <c r="D10" s="1409"/>
      <c r="E10" s="1409"/>
      <c r="F10" s="1409"/>
      <c r="G10" s="1409"/>
      <c r="H10" s="1409"/>
      <c r="I10" s="1410"/>
    </row>
    <row r="11" spans="1:19" ht="11.25" customHeight="1">
      <c r="A11" s="1253" t="s">
        <v>22</v>
      </c>
      <c r="B11" s="1231">
        <v>45.037999999999997</v>
      </c>
      <c r="C11" s="1231">
        <v>47.793999999999997</v>
      </c>
      <c r="D11" s="1231" t="s">
        <v>7</v>
      </c>
      <c r="E11" s="1231" t="s">
        <v>7</v>
      </c>
      <c r="F11" s="1231" t="s">
        <v>7</v>
      </c>
      <c r="G11" s="1231" t="s">
        <v>7</v>
      </c>
      <c r="H11" s="1231">
        <v>261.37400000000002</v>
      </c>
      <c r="I11" s="1411">
        <v>247.24799999999999</v>
      </c>
      <c r="Q11" s="718"/>
      <c r="R11" s="1412"/>
      <c r="S11" s="718"/>
    </row>
    <row r="12" spans="1:19" ht="11.25" customHeight="1">
      <c r="A12" s="1253" t="s">
        <v>21</v>
      </c>
      <c r="B12" s="1231">
        <v>50.384</v>
      </c>
      <c r="C12" s="1231">
        <v>47.905999999999999</v>
      </c>
      <c r="D12" s="1231" t="s">
        <v>7</v>
      </c>
      <c r="E12" s="1231" t="s">
        <v>7</v>
      </c>
      <c r="F12" s="1231" t="s">
        <v>7</v>
      </c>
      <c r="G12" s="1231" t="s">
        <v>7</v>
      </c>
      <c r="H12" s="1231">
        <v>266.93</v>
      </c>
      <c r="I12" s="1411">
        <v>238.71600000000001</v>
      </c>
      <c r="Q12" s="718"/>
      <c r="R12" s="1412"/>
      <c r="S12" s="718"/>
    </row>
    <row r="13" spans="1:19" ht="11.25" customHeight="1">
      <c r="A13" s="1253" t="s">
        <v>20</v>
      </c>
      <c r="B13" s="1231">
        <v>49.771999999999998</v>
      </c>
      <c r="C13" s="1231">
        <v>49.607999999999997</v>
      </c>
      <c r="D13" s="1231" t="s">
        <v>7</v>
      </c>
      <c r="E13" s="1231" t="s">
        <v>7</v>
      </c>
      <c r="F13" s="1231" t="s">
        <v>7</v>
      </c>
      <c r="G13" s="1231" t="s">
        <v>7</v>
      </c>
      <c r="H13" s="1231">
        <v>256.85599999999999</v>
      </c>
      <c r="I13" s="1411">
        <v>313.274</v>
      </c>
      <c r="Q13" s="718"/>
      <c r="R13" s="1412"/>
      <c r="S13" s="718"/>
    </row>
    <row r="14" spans="1:19" ht="11.25" customHeight="1">
      <c r="A14" s="1253" t="s">
        <v>19</v>
      </c>
      <c r="B14" s="1231">
        <v>49.921999999999997</v>
      </c>
      <c r="C14" s="1231">
        <v>51.994</v>
      </c>
      <c r="D14" s="1231" t="s">
        <v>7</v>
      </c>
      <c r="E14" s="1231" t="s">
        <v>7</v>
      </c>
      <c r="F14" s="1231" t="s">
        <v>7</v>
      </c>
      <c r="G14" s="1231" t="s">
        <v>7</v>
      </c>
      <c r="H14" s="1231">
        <v>270.60000000000002</v>
      </c>
      <c r="I14" s="1411">
        <v>249.17400000000001</v>
      </c>
    </row>
    <row r="15" spans="1:19" ht="11.25" customHeight="1">
      <c r="A15" s="1253" t="s">
        <v>18</v>
      </c>
      <c r="B15" s="1231">
        <v>61.386000000000003</v>
      </c>
      <c r="C15" s="1231">
        <v>51.212000000000003</v>
      </c>
      <c r="D15" s="1231" t="s">
        <v>7</v>
      </c>
      <c r="E15" s="1231" t="s">
        <v>7</v>
      </c>
      <c r="F15" s="1231" t="s">
        <v>7</v>
      </c>
      <c r="G15" s="1231" t="s">
        <v>7</v>
      </c>
      <c r="H15" s="1231">
        <v>263.49400000000003</v>
      </c>
      <c r="I15" s="1411">
        <v>260.41800000000001</v>
      </c>
    </row>
    <row r="16" spans="1:19" ht="11.25" customHeight="1">
      <c r="A16" s="1253" t="s">
        <v>205</v>
      </c>
      <c r="B16" s="1231">
        <v>45.584000000000003</v>
      </c>
      <c r="C16" s="1231">
        <v>0</v>
      </c>
      <c r="D16" s="1231" t="s">
        <v>7</v>
      </c>
      <c r="E16" s="1231"/>
      <c r="F16" s="1231" t="s">
        <v>7</v>
      </c>
      <c r="G16" s="1231"/>
      <c r="H16" s="1231">
        <v>277.07600000000002</v>
      </c>
      <c r="I16" s="1411">
        <v>0</v>
      </c>
    </row>
    <row r="17" spans="1:23" ht="11.25" customHeight="1">
      <c r="A17" s="1253" t="s">
        <v>16</v>
      </c>
      <c r="B17" s="1231">
        <v>43.42</v>
      </c>
      <c r="C17" s="1231">
        <v>0</v>
      </c>
      <c r="D17" s="1231" t="s">
        <v>7</v>
      </c>
      <c r="E17" s="1231"/>
      <c r="F17" s="1231" t="s">
        <v>7</v>
      </c>
      <c r="G17" s="1231"/>
      <c r="H17" s="1231">
        <v>236.32599999999999</v>
      </c>
      <c r="I17" s="1411">
        <v>0</v>
      </c>
    </row>
    <row r="18" spans="1:23" ht="11.25" customHeight="1">
      <c r="A18" s="1253" t="s">
        <v>177</v>
      </c>
      <c r="B18" s="1231">
        <v>55.69</v>
      </c>
      <c r="C18" s="1231">
        <v>0</v>
      </c>
      <c r="D18" s="1231" t="s">
        <v>7</v>
      </c>
      <c r="E18" s="1231"/>
      <c r="F18" s="1231" t="s">
        <v>7</v>
      </c>
      <c r="G18" s="1231"/>
      <c r="H18" s="1231">
        <v>254.88</v>
      </c>
      <c r="I18" s="1411">
        <v>0</v>
      </c>
    </row>
    <row r="19" spans="1:23" ht="11.25" customHeight="1">
      <c r="A19" s="1253" t="s">
        <v>1</v>
      </c>
      <c r="B19" s="1231">
        <v>48.936</v>
      </c>
      <c r="C19" s="1231">
        <v>0</v>
      </c>
      <c r="D19" s="1231" t="s">
        <v>7</v>
      </c>
      <c r="E19" s="1231"/>
      <c r="F19" s="1231" t="s">
        <v>7</v>
      </c>
      <c r="G19" s="1231"/>
      <c r="H19" s="1231">
        <v>257.10599999999999</v>
      </c>
      <c r="I19" s="1411">
        <v>0</v>
      </c>
    </row>
    <row r="20" spans="1:23" ht="11.25" customHeight="1">
      <c r="A20" s="1253" t="s">
        <v>14</v>
      </c>
      <c r="B20" s="1231">
        <v>47.213999999999999</v>
      </c>
      <c r="C20" s="1231">
        <v>0</v>
      </c>
      <c r="D20" s="1231" t="s">
        <v>7</v>
      </c>
      <c r="E20" s="1231"/>
      <c r="F20" s="1231" t="s">
        <v>7</v>
      </c>
      <c r="G20" s="1231"/>
      <c r="H20" s="1231">
        <v>228.93600000000001</v>
      </c>
      <c r="I20" s="1411">
        <v>0</v>
      </c>
    </row>
    <row r="21" spans="1:23" ht="11.25" customHeight="1">
      <c r="A21" s="1253" t="s">
        <v>13</v>
      </c>
      <c r="B21" s="1231">
        <v>45.764000000000003</v>
      </c>
      <c r="C21" s="1231">
        <v>0</v>
      </c>
      <c r="D21" s="1231" t="s">
        <v>7</v>
      </c>
      <c r="E21" s="1231"/>
      <c r="F21" s="1231" t="s">
        <v>7</v>
      </c>
      <c r="G21" s="1231"/>
      <c r="H21" s="1231">
        <v>245.6</v>
      </c>
      <c r="I21" s="1411">
        <v>0</v>
      </c>
    </row>
    <row r="22" spans="1:23" ht="11.25" customHeight="1">
      <c r="A22" s="1253" t="s">
        <v>204</v>
      </c>
      <c r="B22" s="1231">
        <v>42.527999999999999</v>
      </c>
      <c r="C22" s="1231">
        <v>0</v>
      </c>
      <c r="D22" s="1231" t="s">
        <v>7</v>
      </c>
      <c r="E22" s="1231"/>
      <c r="F22" s="1231" t="s">
        <v>7</v>
      </c>
      <c r="G22" s="1231"/>
      <c r="H22" s="1231">
        <v>258.81799999999998</v>
      </c>
      <c r="I22" s="1411">
        <v>0</v>
      </c>
    </row>
    <row r="23" spans="1:23" ht="11.25" customHeight="1">
      <c r="A23" s="1253" t="s">
        <v>1906</v>
      </c>
      <c r="B23" s="1231" t="s">
        <v>7</v>
      </c>
      <c r="C23" s="1231"/>
      <c r="D23" s="1231" t="s">
        <v>7</v>
      </c>
      <c r="E23" s="1231"/>
      <c r="F23" s="1231" t="s">
        <v>7</v>
      </c>
      <c r="G23" s="1231"/>
      <c r="H23" s="1231" t="s">
        <v>7</v>
      </c>
      <c r="I23" s="1411" t="s">
        <v>7</v>
      </c>
    </row>
    <row r="24" spans="1:23" ht="14.1" customHeight="1">
      <c r="A24" s="1288" t="s">
        <v>207</v>
      </c>
      <c r="B24" s="1409"/>
      <c r="C24" s="1409"/>
      <c r="D24" s="1409"/>
      <c r="E24" s="1409"/>
      <c r="F24" s="1409"/>
      <c r="G24" s="1409"/>
      <c r="H24" s="1409"/>
      <c r="I24" s="1410"/>
    </row>
    <row r="25" spans="1:23" ht="11.25" customHeight="1">
      <c r="A25" s="1253" t="s">
        <v>22</v>
      </c>
      <c r="B25" s="1231">
        <v>9.7940000000000005</v>
      </c>
      <c r="C25" s="1231">
        <v>7.95</v>
      </c>
      <c r="D25" s="1231" t="s">
        <v>7</v>
      </c>
      <c r="E25" s="1231" t="s">
        <v>7</v>
      </c>
      <c r="F25" s="1231" t="s">
        <v>7</v>
      </c>
      <c r="G25" s="1231" t="s">
        <v>7</v>
      </c>
      <c r="H25" s="1231">
        <v>33.171999999999997</v>
      </c>
      <c r="I25" s="1411">
        <v>78.03</v>
      </c>
      <c r="U25" s="718"/>
      <c r="V25" s="1412"/>
      <c r="W25" s="718"/>
    </row>
    <row r="26" spans="1:23" ht="11.25" customHeight="1">
      <c r="A26" s="1253" t="s">
        <v>21</v>
      </c>
      <c r="B26" s="1231">
        <v>9.8960000000000008</v>
      </c>
      <c r="C26" s="1231">
        <v>8.2840000000000007</v>
      </c>
      <c r="D26" s="1231" t="s">
        <v>7</v>
      </c>
      <c r="E26" s="1231" t="s">
        <v>7</v>
      </c>
      <c r="F26" s="1231" t="s">
        <v>7</v>
      </c>
      <c r="G26" s="1231" t="s">
        <v>7</v>
      </c>
      <c r="H26" s="1231">
        <v>33.332000000000001</v>
      </c>
      <c r="I26" s="1411">
        <v>76.872</v>
      </c>
      <c r="U26" s="718"/>
      <c r="V26" s="1412"/>
      <c r="W26" s="718"/>
    </row>
    <row r="27" spans="1:23" ht="11.25" customHeight="1">
      <c r="A27" s="1253" t="s">
        <v>20</v>
      </c>
      <c r="B27" s="1231">
        <v>8.484</v>
      </c>
      <c r="C27" s="1231">
        <v>8.5540000000000003</v>
      </c>
      <c r="D27" s="1231" t="s">
        <v>7</v>
      </c>
      <c r="E27" s="1231" t="s">
        <v>7</v>
      </c>
      <c r="F27" s="1231" t="s">
        <v>7</v>
      </c>
      <c r="G27" s="1231" t="s">
        <v>7</v>
      </c>
      <c r="H27" s="1231">
        <v>58.811999999999998</v>
      </c>
      <c r="I27" s="1411">
        <v>78.453999999999994</v>
      </c>
      <c r="U27" s="718"/>
      <c r="V27" s="1412"/>
      <c r="W27" s="718"/>
    </row>
    <row r="28" spans="1:23" ht="11.25" customHeight="1">
      <c r="A28" s="1253" t="s">
        <v>19</v>
      </c>
      <c r="B28" s="1231">
        <v>8.67</v>
      </c>
      <c r="C28" s="1231">
        <v>7.6</v>
      </c>
      <c r="D28" s="1231" t="s">
        <v>7</v>
      </c>
      <c r="E28" s="1231" t="s">
        <v>7</v>
      </c>
      <c r="F28" s="1231" t="s">
        <v>7</v>
      </c>
      <c r="G28" s="1231" t="s">
        <v>7</v>
      </c>
      <c r="H28" s="1231">
        <v>56.637999999999998</v>
      </c>
      <c r="I28" s="1411">
        <v>84.501999999999995</v>
      </c>
    </row>
    <row r="29" spans="1:23" ht="11.25" customHeight="1">
      <c r="A29" s="1253" t="s">
        <v>18</v>
      </c>
      <c r="B29" s="1231">
        <v>10.254</v>
      </c>
      <c r="C29" s="1231">
        <v>7.9660000000000002</v>
      </c>
      <c r="D29" s="1231" t="s">
        <v>7</v>
      </c>
      <c r="E29" s="1231"/>
      <c r="F29" s="1231" t="s">
        <v>7</v>
      </c>
      <c r="G29" s="1231"/>
      <c r="H29" s="1231">
        <v>57.722000000000001</v>
      </c>
      <c r="I29" s="1411">
        <v>80.84</v>
      </c>
    </row>
    <row r="30" spans="1:23" ht="11.25" customHeight="1">
      <c r="A30" s="1253" t="s">
        <v>205</v>
      </c>
      <c r="B30" s="1231">
        <v>8.7420000000000009</v>
      </c>
      <c r="C30" s="1231">
        <v>0</v>
      </c>
      <c r="D30" s="1231" t="s">
        <v>7</v>
      </c>
      <c r="E30" s="1231"/>
      <c r="F30" s="1231" t="s">
        <v>7</v>
      </c>
      <c r="G30" s="1231"/>
      <c r="H30" s="1231">
        <v>55.713999999999999</v>
      </c>
      <c r="I30" s="1411">
        <v>0</v>
      </c>
    </row>
    <row r="31" spans="1:23" ht="11.25" customHeight="1">
      <c r="A31" s="1253" t="s">
        <v>16</v>
      </c>
      <c r="B31" s="1231">
        <v>9.5860000000000003</v>
      </c>
      <c r="C31" s="1231">
        <v>0</v>
      </c>
      <c r="D31" s="1231" t="s">
        <v>7</v>
      </c>
      <c r="E31" s="1231"/>
      <c r="F31" s="1231" t="s">
        <v>7</v>
      </c>
      <c r="G31" s="1231"/>
      <c r="H31" s="1231">
        <v>38.594000000000001</v>
      </c>
      <c r="I31" s="1411">
        <v>0</v>
      </c>
    </row>
    <row r="32" spans="1:23" ht="11.25" customHeight="1">
      <c r="A32" s="1253" t="s">
        <v>177</v>
      </c>
      <c r="B32" s="1231">
        <v>9.51</v>
      </c>
      <c r="C32" s="1231">
        <v>0</v>
      </c>
      <c r="D32" s="1231" t="s">
        <v>7</v>
      </c>
      <c r="E32" s="1231"/>
      <c r="F32" s="1231" t="s">
        <v>7</v>
      </c>
      <c r="G32" s="1231"/>
      <c r="H32" s="1231">
        <v>62.52</v>
      </c>
      <c r="I32" s="1411">
        <v>0</v>
      </c>
    </row>
    <row r="33" spans="1:9" ht="11.25" customHeight="1">
      <c r="A33" s="1253" t="s">
        <v>1</v>
      </c>
      <c r="B33" s="1231">
        <v>9.73</v>
      </c>
      <c r="C33" s="1231">
        <v>0</v>
      </c>
      <c r="D33" s="1231" t="s">
        <v>7</v>
      </c>
      <c r="E33" s="1231"/>
      <c r="F33" s="1231" t="s">
        <v>7</v>
      </c>
      <c r="G33" s="1231"/>
      <c r="H33" s="1231">
        <v>60.112000000000002</v>
      </c>
      <c r="I33" s="1411">
        <v>0</v>
      </c>
    </row>
    <row r="34" spans="1:9" ht="11.25" customHeight="1">
      <c r="A34" s="1253" t="s">
        <v>14</v>
      </c>
      <c r="B34" s="1231">
        <v>7.8739999999999997</v>
      </c>
      <c r="C34" s="1231">
        <v>0</v>
      </c>
      <c r="D34" s="1231" t="s">
        <v>7</v>
      </c>
      <c r="E34" s="1231"/>
      <c r="F34" s="1231" t="s">
        <v>7</v>
      </c>
      <c r="G34" s="1231"/>
      <c r="H34" s="1231">
        <v>65.688000000000002</v>
      </c>
      <c r="I34" s="1411">
        <v>0</v>
      </c>
    </row>
    <row r="35" spans="1:9" ht="11.25" customHeight="1">
      <c r="A35" s="1253" t="s">
        <v>13</v>
      </c>
      <c r="B35" s="1231">
        <v>7.9539999999999997</v>
      </c>
      <c r="C35" s="1231">
        <v>0</v>
      </c>
      <c r="D35" s="1231" t="s">
        <v>7</v>
      </c>
      <c r="E35" s="1231"/>
      <c r="F35" s="1231" t="s">
        <v>7</v>
      </c>
      <c r="G35" s="1231"/>
      <c r="H35" s="1231">
        <v>63.173999999999999</v>
      </c>
      <c r="I35" s="1411">
        <v>0</v>
      </c>
    </row>
    <row r="36" spans="1:9" ht="11.25" customHeight="1">
      <c r="A36" s="1253" t="s">
        <v>204</v>
      </c>
      <c r="B36" s="1231">
        <v>7.75</v>
      </c>
      <c r="C36" s="1231">
        <v>0</v>
      </c>
      <c r="D36" s="1231" t="s">
        <v>7</v>
      </c>
      <c r="E36" s="1231"/>
      <c r="F36" s="1231" t="s">
        <v>7</v>
      </c>
      <c r="G36" s="1231"/>
      <c r="H36" s="1231">
        <v>72.103999999999999</v>
      </c>
      <c r="I36" s="1411">
        <v>0</v>
      </c>
    </row>
    <row r="37" spans="1:9" ht="11.25" customHeight="1">
      <c r="A37" s="1253" t="s">
        <v>1906</v>
      </c>
      <c r="B37" s="1231" t="s">
        <v>7</v>
      </c>
      <c r="C37" s="1231"/>
      <c r="D37" s="1231" t="s">
        <v>7</v>
      </c>
      <c r="E37" s="1231"/>
      <c r="F37" s="1231" t="s">
        <v>7</v>
      </c>
      <c r="G37" s="1231"/>
      <c r="H37" s="1231" t="s">
        <v>7</v>
      </c>
      <c r="I37" s="1411"/>
    </row>
    <row r="38" spans="1:9" ht="14.1" customHeight="1">
      <c r="A38" s="1288" t="s">
        <v>25</v>
      </c>
      <c r="B38" s="1409"/>
      <c r="C38" s="1409"/>
      <c r="D38" s="1409"/>
      <c r="E38" s="1409"/>
      <c r="F38" s="1409"/>
      <c r="G38" s="1409"/>
      <c r="H38" s="1409"/>
      <c r="I38" s="1410"/>
    </row>
    <row r="39" spans="1:9" ht="11.25" customHeight="1">
      <c r="A39" s="1253" t="s">
        <v>22</v>
      </c>
      <c r="B39" s="1231">
        <v>54.832000000000001</v>
      </c>
      <c r="C39" s="1231">
        <v>55.744</v>
      </c>
      <c r="D39" s="1231">
        <v>40.234000000000002</v>
      </c>
      <c r="E39" s="1231">
        <v>47.002000000000002</v>
      </c>
      <c r="F39" s="1231">
        <v>21.448000000000004</v>
      </c>
      <c r="G39" s="1231">
        <v>24.448</v>
      </c>
      <c r="H39" s="1231">
        <v>294.54599999999999</v>
      </c>
      <c r="I39" s="1411">
        <v>325.27800000000002</v>
      </c>
    </row>
    <row r="40" spans="1:9" ht="11.25" customHeight="1">
      <c r="A40" s="1253" t="s">
        <v>21</v>
      </c>
      <c r="B40" s="1231">
        <v>60.28</v>
      </c>
      <c r="C40" s="1231">
        <v>56.19</v>
      </c>
      <c r="D40" s="1231">
        <v>51.508000000000003</v>
      </c>
      <c r="E40" s="1231">
        <v>56.311999999999998</v>
      </c>
      <c r="F40" s="1231">
        <v>22.248000000000001</v>
      </c>
      <c r="G40" s="1231">
        <v>24.2</v>
      </c>
      <c r="H40" s="1231">
        <v>300.262</v>
      </c>
      <c r="I40" s="1411">
        <v>315.58800000000002</v>
      </c>
    </row>
    <row r="41" spans="1:9" ht="11.25" customHeight="1">
      <c r="A41" s="1253" t="s">
        <v>20</v>
      </c>
      <c r="B41" s="1231">
        <v>58.256</v>
      </c>
      <c r="C41" s="1231">
        <v>58.161999999999999</v>
      </c>
      <c r="D41" s="1231">
        <v>47.667999999999999</v>
      </c>
      <c r="E41" s="1231">
        <v>60.054000000000002</v>
      </c>
      <c r="F41" s="1231">
        <v>22.033999999999999</v>
      </c>
      <c r="G41" s="1231">
        <v>21.086000000000002</v>
      </c>
      <c r="H41" s="1231">
        <v>315.66800000000001</v>
      </c>
      <c r="I41" s="1411">
        <v>391.72800000000001</v>
      </c>
    </row>
    <row r="42" spans="1:9" ht="11.25" customHeight="1">
      <c r="A42" s="1253" t="s">
        <v>19</v>
      </c>
      <c r="B42" s="1231">
        <v>58.591999999999999</v>
      </c>
      <c r="C42" s="1231">
        <v>59.594000000000001</v>
      </c>
      <c r="D42" s="1231">
        <v>41.828000000000003</v>
      </c>
      <c r="E42" s="1231">
        <v>53.783999999999999</v>
      </c>
      <c r="F42" s="1231">
        <v>20.258000000000003</v>
      </c>
      <c r="G42" s="1231">
        <v>24.116</v>
      </c>
      <c r="H42" s="1231">
        <v>327.238</v>
      </c>
      <c r="I42" s="1411">
        <v>333.67599999999999</v>
      </c>
    </row>
    <row r="43" spans="1:9" ht="11.25" customHeight="1">
      <c r="A43" s="1253" t="s">
        <v>18</v>
      </c>
      <c r="B43" s="1231">
        <v>71.64</v>
      </c>
      <c r="C43" s="1231">
        <v>59.177999999999997</v>
      </c>
      <c r="D43" s="1231">
        <v>38.893999999999998</v>
      </c>
      <c r="E43" s="1231">
        <v>54.8</v>
      </c>
      <c r="F43" s="1231">
        <v>30.624000000000002</v>
      </c>
      <c r="G43" s="1231">
        <v>21.908000000000001</v>
      </c>
      <c r="H43" s="1231">
        <v>321.21600000000001</v>
      </c>
      <c r="I43" s="1411">
        <v>341.25799999999998</v>
      </c>
    </row>
    <row r="44" spans="1:9" ht="11.25" customHeight="1">
      <c r="A44" s="1253" t="s">
        <v>205</v>
      </c>
      <c r="B44" s="1231">
        <v>54.326000000000001</v>
      </c>
      <c r="C44" s="1231">
        <v>0</v>
      </c>
      <c r="D44" s="1231">
        <v>23.864000000000001</v>
      </c>
      <c r="E44" s="1231">
        <v>0</v>
      </c>
      <c r="F44" s="1231">
        <v>22.274000000000001</v>
      </c>
      <c r="G44" s="1231">
        <v>0</v>
      </c>
      <c r="H44" s="1231">
        <v>332.79</v>
      </c>
      <c r="I44" s="1411">
        <v>0</v>
      </c>
    </row>
    <row r="45" spans="1:9" ht="11.25" customHeight="1">
      <c r="A45" s="1253" t="s">
        <v>16</v>
      </c>
      <c r="B45" s="1231">
        <v>53.006</v>
      </c>
      <c r="C45" s="1231">
        <v>0</v>
      </c>
      <c r="D45" s="1231">
        <v>26.25</v>
      </c>
      <c r="E45" s="1231">
        <v>0</v>
      </c>
      <c r="F45" s="1231">
        <v>25.027999999999999</v>
      </c>
      <c r="G45" s="1231">
        <v>0</v>
      </c>
      <c r="H45" s="1231">
        <v>274.92</v>
      </c>
      <c r="I45" s="1411">
        <v>0</v>
      </c>
    </row>
    <row r="46" spans="1:9" ht="11.25" customHeight="1">
      <c r="A46" s="1253" t="s">
        <v>177</v>
      </c>
      <c r="B46" s="1231">
        <v>65.2</v>
      </c>
      <c r="C46" s="1231">
        <v>0</v>
      </c>
      <c r="D46" s="1231">
        <v>41.572000000000003</v>
      </c>
      <c r="E46" s="1231">
        <v>0</v>
      </c>
      <c r="F46" s="1231">
        <v>31.08</v>
      </c>
      <c r="G46" s="1231">
        <v>0</v>
      </c>
      <c r="H46" s="1231">
        <v>317.39999999999998</v>
      </c>
      <c r="I46" s="1411">
        <v>0</v>
      </c>
    </row>
    <row r="47" spans="1:9" ht="11.25" customHeight="1">
      <c r="A47" s="1253" t="s">
        <v>1</v>
      </c>
      <c r="B47" s="1231">
        <v>58.665999999999997</v>
      </c>
      <c r="C47" s="1231">
        <v>0</v>
      </c>
      <c r="D47" s="1231">
        <v>39.433999999999997</v>
      </c>
      <c r="E47" s="1231">
        <v>0</v>
      </c>
      <c r="F47" s="1231">
        <v>33.201999999999998</v>
      </c>
      <c r="G47" s="1231">
        <v>0</v>
      </c>
      <c r="H47" s="1231">
        <v>317.21800000000002</v>
      </c>
      <c r="I47" s="1411">
        <v>0</v>
      </c>
    </row>
    <row r="48" spans="1:9" ht="11.25" customHeight="1">
      <c r="A48" s="1253" t="s">
        <v>14</v>
      </c>
      <c r="B48" s="1231">
        <v>55.088000000000001</v>
      </c>
      <c r="C48" s="1231">
        <v>0</v>
      </c>
      <c r="D48" s="1231">
        <v>40.4</v>
      </c>
      <c r="E48" s="1231">
        <v>0</v>
      </c>
      <c r="F48" s="1231">
        <v>24.12</v>
      </c>
      <c r="G48" s="1231">
        <v>0</v>
      </c>
      <c r="H48" s="1231">
        <v>294.62400000000002</v>
      </c>
      <c r="I48" s="1411">
        <v>0</v>
      </c>
    </row>
    <row r="49" spans="1:13" ht="11.25" customHeight="1">
      <c r="A49" s="1253" t="s">
        <v>13</v>
      </c>
      <c r="B49" s="1231">
        <v>53.718000000000004</v>
      </c>
      <c r="C49" s="1231">
        <v>0</v>
      </c>
      <c r="D49" s="1231">
        <v>45.448</v>
      </c>
      <c r="E49" s="1231">
        <v>0</v>
      </c>
      <c r="F49" s="1231">
        <v>26.981999999999999</v>
      </c>
      <c r="G49" s="1231">
        <v>0</v>
      </c>
      <c r="H49" s="1231">
        <v>308.774</v>
      </c>
      <c r="I49" s="1411">
        <v>0</v>
      </c>
    </row>
    <row r="50" spans="1:13" ht="11.25" customHeight="1">
      <c r="A50" s="1253" t="s">
        <v>204</v>
      </c>
      <c r="B50" s="1231">
        <v>50.277999999999999</v>
      </c>
      <c r="C50" s="1231">
        <v>0</v>
      </c>
      <c r="D50" s="1231">
        <v>50.15</v>
      </c>
      <c r="E50" s="1231">
        <v>0</v>
      </c>
      <c r="F50" s="1231">
        <v>23</v>
      </c>
      <c r="G50" s="1231">
        <v>0</v>
      </c>
      <c r="H50" s="1231">
        <v>330.92200000000003</v>
      </c>
      <c r="I50" s="1411">
        <v>0</v>
      </c>
    </row>
    <row r="51" spans="1:13" ht="11.25" customHeight="1">
      <c r="A51" s="1413" t="s">
        <v>1906</v>
      </c>
      <c r="B51" s="1414">
        <v>1.1120000000000001</v>
      </c>
      <c r="C51" s="1414"/>
      <c r="D51" s="1414" t="s">
        <v>7</v>
      </c>
      <c r="E51" s="1414"/>
      <c r="F51" s="1414" t="s">
        <v>7</v>
      </c>
      <c r="G51" s="1414"/>
      <c r="H51" s="1414" t="s">
        <v>7</v>
      </c>
      <c r="I51" s="1415"/>
      <c r="J51" s="819"/>
      <c r="K51" s="819"/>
      <c r="L51" s="819"/>
      <c r="M51" s="819"/>
    </row>
    <row r="52" spans="1:13" s="312" customFormat="1" ht="8.25" customHeight="1">
      <c r="A52" s="1417" t="s">
        <v>2320</v>
      </c>
      <c r="B52" s="1417"/>
      <c r="C52" s="1417"/>
      <c r="D52" s="1417"/>
      <c r="E52" s="1417"/>
      <c r="F52" s="1417"/>
      <c r="G52" s="1417"/>
      <c r="H52" s="1417"/>
      <c r="I52" s="1417"/>
    </row>
    <row r="53" spans="1:13" s="312" customFormat="1" ht="8.25" customHeight="1">
      <c r="A53" s="1417" t="s">
        <v>2311</v>
      </c>
      <c r="B53" s="1418"/>
      <c r="C53" s="1418"/>
      <c r="D53" s="1418"/>
      <c r="E53" s="1418"/>
      <c r="F53" s="1418"/>
      <c r="G53" s="1418"/>
      <c r="H53" s="1418"/>
      <c r="I53" s="1418"/>
    </row>
    <row r="54" spans="1:13" s="312" customFormat="1" ht="8.25" customHeight="1">
      <c r="A54" s="1417" t="s">
        <v>211</v>
      </c>
      <c r="B54" s="1418"/>
      <c r="C54" s="1418"/>
      <c r="D54" s="1418"/>
      <c r="E54" s="1418"/>
      <c r="F54" s="1418"/>
      <c r="G54" s="1418"/>
      <c r="H54" s="1418"/>
    </row>
    <row r="55" spans="1:13" s="312" customFormat="1" ht="8.25" customHeight="1">
      <c r="A55" s="1417" t="s">
        <v>212</v>
      </c>
    </row>
    <row r="56" spans="1:13" s="312" customFormat="1" ht="8.25" customHeight="1">
      <c r="A56" s="1417" t="s">
        <v>2321</v>
      </c>
      <c r="K56" s="1272"/>
    </row>
    <row r="57" spans="1:13" s="312" customFormat="1" ht="11.25" customHeight="1">
      <c r="A57" s="1419" t="s">
        <v>2210</v>
      </c>
      <c r="K57" s="1272"/>
    </row>
    <row r="58" spans="1:13">
      <c r="A58" s="141" t="s">
        <v>1363</v>
      </c>
      <c r="K58" s="819"/>
    </row>
    <row r="59" spans="1:13">
      <c r="K59" s="819"/>
    </row>
    <row r="61" spans="1:13" ht="17.25">
      <c r="A61" s="304"/>
    </row>
  </sheetData>
  <mergeCells count="13">
    <mergeCell ref="A5:A9"/>
    <mergeCell ref="D8:D9"/>
    <mergeCell ref="G8:G9"/>
    <mergeCell ref="F8:F9"/>
    <mergeCell ref="F5:G7"/>
    <mergeCell ref="H5:I7"/>
    <mergeCell ref="I8:I9"/>
    <mergeCell ref="E8:E9"/>
    <mergeCell ref="H8:H9"/>
    <mergeCell ref="C8:C9"/>
    <mergeCell ref="B5:C7"/>
    <mergeCell ref="D5:E7"/>
    <mergeCell ref="B8:B9"/>
  </mergeCells>
  <hyperlinks>
    <hyperlink ref="A58" location="Inhaltsverzeichnis!A1" display="Zurück zum Inhaltsverzeichnis"/>
  </hyperlinks>
  <printOptions verticalCentered="1"/>
  <pageMargins left="1.5748031496062993" right="0.78740157480314965" top="0.19685039370078741" bottom="0.19685039370078741" header="0.19685039370078741" footer="0.19685039370078741"/>
  <pageSetup paperSize="9" scale="80" orientation="portrait" verticalDpi="300" r:id="rId1"/>
  <headerFooter alignWithMargins="0">
    <oddFooter>&amp;L&amp;D / &amp;T&amp;R&amp;F / &amp;A</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1">
    <tabColor rgb="FFF9E03A"/>
  </sheetPr>
  <dimension ref="A1:E23"/>
  <sheetViews>
    <sheetView showGridLines="0" zoomScale="110" zoomScaleNormal="110" workbookViewId="0"/>
  </sheetViews>
  <sheetFormatPr baseColWidth="10" defaultColWidth="16.140625" defaultRowHeight="16.5"/>
  <cols>
    <col min="1" max="1" width="17.5703125" style="144" customWidth="1"/>
    <col min="2" max="2" width="20.7109375" style="292" customWidth="1"/>
    <col min="3" max="16384" width="16.140625" style="144"/>
  </cols>
  <sheetData>
    <row r="1" spans="1:5" ht="15.75" customHeight="1">
      <c r="A1" s="142" t="s">
        <v>89</v>
      </c>
      <c r="B1" s="319"/>
      <c r="C1" s="142"/>
      <c r="D1" s="142"/>
    </row>
    <row r="2" spans="1:5" ht="10.5" customHeight="1">
      <c r="A2" s="145" t="s">
        <v>167</v>
      </c>
      <c r="B2" s="315"/>
      <c r="C2" s="145"/>
      <c r="D2" s="145"/>
    </row>
    <row r="3" spans="1:5" ht="10.5" customHeight="1">
      <c r="A3" s="145" t="s">
        <v>217</v>
      </c>
      <c r="B3" s="315"/>
      <c r="C3" s="145"/>
      <c r="D3" s="145"/>
    </row>
    <row r="4" spans="1:5" ht="10.5" customHeight="1">
      <c r="A4" s="1392" t="s">
        <v>11</v>
      </c>
      <c r="B4" s="1393"/>
      <c r="C4" s="1394"/>
      <c r="D4" s="1394"/>
    </row>
    <row r="5" spans="1:5" ht="22.5" customHeight="1">
      <c r="A5" s="1395" t="s">
        <v>218</v>
      </c>
      <c r="B5" s="808" t="s">
        <v>216</v>
      </c>
      <c r="C5" s="1396" t="s">
        <v>215</v>
      </c>
      <c r="D5" s="1397" t="s">
        <v>214</v>
      </c>
    </row>
    <row r="6" spans="1:5" ht="8.1" customHeight="1">
      <c r="A6" s="415" t="s">
        <v>145</v>
      </c>
      <c r="B6" s="834">
        <v>122</v>
      </c>
      <c r="C6" s="1398">
        <v>13.907</v>
      </c>
      <c r="D6" s="1398">
        <v>136.02471719740603</v>
      </c>
    </row>
    <row r="7" spans="1:5" ht="8.1" customHeight="1">
      <c r="A7" s="415" t="s">
        <v>213</v>
      </c>
      <c r="B7" s="834">
        <v>6741.232</v>
      </c>
      <c r="C7" s="1398">
        <v>557.44899999999996</v>
      </c>
      <c r="D7" s="1398">
        <v>7298.6809999999996</v>
      </c>
    </row>
    <row r="8" spans="1:5" ht="8.1" customHeight="1">
      <c r="A8" s="415" t="s">
        <v>143</v>
      </c>
      <c r="B8" s="834">
        <v>173.45479999999998</v>
      </c>
      <c r="C8" s="1398">
        <v>1.4598999999999991</v>
      </c>
      <c r="D8" s="1398">
        <v>174.91469999999998</v>
      </c>
    </row>
    <row r="9" spans="1:5" ht="8.1" customHeight="1">
      <c r="A9" s="415" t="s">
        <v>72</v>
      </c>
      <c r="B9" s="834">
        <v>1120.0653999999988</v>
      </c>
      <c r="C9" s="1398">
        <v>31.074999999999935</v>
      </c>
      <c r="D9" s="1398">
        <v>1151.1403999999989</v>
      </c>
    </row>
    <row r="10" spans="1:5" ht="8.1" customHeight="1">
      <c r="A10" s="415" t="s">
        <v>144</v>
      </c>
      <c r="B10" s="834">
        <v>127.00535206430001</v>
      </c>
      <c r="C10" s="1398">
        <v>16.934999999999999</v>
      </c>
      <c r="D10" s="1398">
        <v>143.94035206430001</v>
      </c>
    </row>
    <row r="11" spans="1:5" ht="8.1" customHeight="1">
      <c r="A11" s="415" t="s">
        <v>142</v>
      </c>
      <c r="B11" s="834">
        <v>5789.7337651331081</v>
      </c>
      <c r="C11" s="1398">
        <v>524.80590000000007</v>
      </c>
      <c r="D11" s="1398">
        <v>6314.5396651331084</v>
      </c>
    </row>
    <row r="12" spans="1:5" ht="10.5" customHeight="1">
      <c r="A12" s="1392" t="s">
        <v>2191</v>
      </c>
      <c r="B12" s="1393"/>
      <c r="C12" s="1394"/>
      <c r="D12" s="1394"/>
      <c r="E12" s="1399"/>
    </row>
    <row r="13" spans="1:5" ht="12" customHeight="1">
      <c r="A13" s="1400" t="s">
        <v>218</v>
      </c>
      <c r="B13" s="808" t="s">
        <v>216</v>
      </c>
      <c r="C13" s="1396" t="s">
        <v>215</v>
      </c>
      <c r="D13" s="1401" t="s">
        <v>214</v>
      </c>
      <c r="E13" s="1399"/>
    </row>
    <row r="14" spans="1:5" ht="8.1" customHeight="1">
      <c r="A14" s="369" t="s">
        <v>145</v>
      </c>
      <c r="B14" s="834">
        <v>127.00535206430001</v>
      </c>
      <c r="C14" s="1398">
        <v>16.934999999999999</v>
      </c>
      <c r="D14" s="1402">
        <v>143.94035206430001</v>
      </c>
    </row>
    <row r="15" spans="1:5" ht="8.1" customHeight="1">
      <c r="A15" s="369" t="s">
        <v>213</v>
      </c>
      <c r="B15" s="834">
        <v>6826.0649999999996</v>
      </c>
      <c r="C15" s="1398">
        <v>529.92399999999998</v>
      </c>
      <c r="D15" s="1402">
        <v>7355.9889999999996</v>
      </c>
    </row>
    <row r="16" spans="1:5" ht="8.1" customHeight="1">
      <c r="A16" s="369" t="s">
        <v>143</v>
      </c>
      <c r="B16" s="834">
        <v>173.68819999999994</v>
      </c>
      <c r="C16" s="1398">
        <v>3.0962000000000014</v>
      </c>
      <c r="D16" s="1402">
        <v>176.78439999999995</v>
      </c>
    </row>
    <row r="17" spans="1:4" ht="8.1" customHeight="1">
      <c r="A17" s="369" t="s">
        <v>72</v>
      </c>
      <c r="B17" s="834">
        <v>1175.4042000000002</v>
      </c>
      <c r="C17" s="1398">
        <v>31.05329999999995</v>
      </c>
      <c r="D17" s="1402">
        <v>1206.4575000000002</v>
      </c>
    </row>
    <row r="18" spans="1:4" ht="8.1" customHeight="1">
      <c r="A18" s="369" t="s">
        <v>144</v>
      </c>
      <c r="B18" s="834">
        <v>128.10004221989999</v>
      </c>
      <c r="C18" s="1398">
        <v>14.173999999999999</v>
      </c>
      <c r="D18" s="1402">
        <v>142.2740422199</v>
      </c>
    </row>
    <row r="19" spans="1:4" ht="8.1" customHeight="1">
      <c r="A19" s="1100" t="s">
        <v>142</v>
      </c>
      <c r="B19" s="1403">
        <v>5823.2543098443984</v>
      </c>
      <c r="C19" s="1404">
        <v>504.72789999999998</v>
      </c>
      <c r="D19" s="1405">
        <v>6327.9822098443983</v>
      </c>
    </row>
    <row r="20" spans="1:4" ht="14.1" customHeight="1">
      <c r="A20" s="172" t="s">
        <v>2322</v>
      </c>
      <c r="B20" s="2327"/>
      <c r="C20" s="2327"/>
      <c r="D20" s="2327"/>
    </row>
    <row r="21" spans="1:4" ht="14.1" customHeight="1">
      <c r="A21" s="171" t="s">
        <v>2192</v>
      </c>
    </row>
    <row r="22" spans="1:4" ht="14.1" customHeight="1">
      <c r="A22" s="141" t="s">
        <v>1363</v>
      </c>
      <c r="B22" s="1406"/>
      <c r="C22" s="1399"/>
      <c r="D22" s="1399"/>
    </row>
    <row r="23" spans="1:4">
      <c r="B23" s="1406"/>
      <c r="C23" s="1399"/>
      <c r="D23" s="1399"/>
    </row>
  </sheetData>
  <hyperlinks>
    <hyperlink ref="A22" location="Inhaltsverzeichnis!A1" display="Zurück zum Inhaltsverzeichnis"/>
  </hyperlinks>
  <pageMargins left="0.78740157480314965" right="0.78740157480314965" top="0.39370078740157483" bottom="0.19685039370078741" header="0.19685039370078741" footer="0.19685039370078741"/>
  <pageSetup paperSize="9" orientation="portrait" verticalDpi="300" r:id="rId1"/>
  <headerFooter alignWithMargins="0">
    <oddFooter>&amp;L&amp;D / &amp;T&amp;R&amp;A</oddFooter>
  </headerFooter>
  <tableParts count="2">
    <tablePart r:id="rId2"/>
    <tablePart r:id="rId3"/>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
    <tabColor rgb="FFF9E03A"/>
  </sheetPr>
  <dimension ref="A1:P58"/>
  <sheetViews>
    <sheetView showGridLines="0" zoomScale="145" zoomScaleNormal="145" workbookViewId="0">
      <pane ySplit="6" topLeftCell="A7" activePane="bottomLeft" state="frozen"/>
      <selection pane="bottomLeft"/>
    </sheetView>
  </sheetViews>
  <sheetFormatPr baseColWidth="10" defaultRowHeight="16.5"/>
  <cols>
    <col min="1" max="1" width="11.5703125" style="299" customWidth="1"/>
    <col min="2" max="15" width="7.85546875" style="299" customWidth="1"/>
    <col min="16" max="16" width="6.5703125" style="299" customWidth="1"/>
    <col min="17" max="16384" width="11.42578125" style="299"/>
  </cols>
  <sheetData>
    <row r="1" spans="1:15" ht="77.25" customHeight="1">
      <c r="A1" s="1358" t="s">
        <v>90</v>
      </c>
      <c r="B1" s="1358"/>
      <c r="C1" s="1358"/>
      <c r="D1" s="1358"/>
      <c r="E1" s="1358"/>
      <c r="F1" s="1358"/>
      <c r="G1" s="1358"/>
      <c r="H1" s="1358"/>
      <c r="I1" s="1358"/>
      <c r="J1" s="1358"/>
      <c r="K1" s="1358"/>
      <c r="L1" s="1358"/>
      <c r="M1" s="1358"/>
      <c r="N1" s="1358"/>
      <c r="O1" s="1358"/>
    </row>
    <row r="2" spans="1:15" s="1360" customFormat="1" ht="15.75" customHeight="1">
      <c r="A2" s="1359" t="s">
        <v>223</v>
      </c>
      <c r="B2" s="1359"/>
      <c r="C2" s="1359"/>
      <c r="D2" s="1359"/>
      <c r="E2" s="1359"/>
      <c r="F2" s="1359"/>
      <c r="G2" s="1359"/>
      <c r="H2" s="1359"/>
      <c r="I2" s="1359"/>
      <c r="J2" s="1359"/>
      <c r="K2" s="1359"/>
      <c r="L2" s="1359"/>
      <c r="M2" s="1359"/>
      <c r="N2" s="1359"/>
      <c r="O2" s="1359"/>
    </row>
    <row r="3" spans="1:15" s="1360" customFormat="1" ht="15.75" customHeight="1">
      <c r="A3" s="1359" t="s">
        <v>2310</v>
      </c>
      <c r="B3" s="1359"/>
      <c r="C3" s="1359"/>
      <c r="D3" s="1359"/>
      <c r="E3" s="1359"/>
      <c r="F3" s="1359"/>
      <c r="G3" s="1359"/>
      <c r="H3" s="1359"/>
      <c r="I3" s="1359"/>
      <c r="J3" s="1359"/>
      <c r="K3" s="1359"/>
      <c r="L3" s="1359"/>
      <c r="M3" s="1359"/>
      <c r="N3" s="1359"/>
      <c r="O3" s="1359"/>
    </row>
    <row r="4" spans="1:15" ht="24" customHeight="1">
      <c r="A4" s="1361" t="s">
        <v>219</v>
      </c>
      <c r="B4" s="1362" t="s">
        <v>224</v>
      </c>
      <c r="C4" s="1363"/>
      <c r="D4" s="1363"/>
      <c r="E4" s="1363"/>
      <c r="F4" s="1363"/>
      <c r="G4" s="1363"/>
      <c r="H4" s="1363"/>
      <c r="I4" s="1363"/>
      <c r="J4" s="1364" t="s">
        <v>225</v>
      </c>
      <c r="K4" s="1365"/>
      <c r="L4" s="1365"/>
      <c r="M4" s="1365"/>
      <c r="N4" s="1365"/>
      <c r="O4" s="1366"/>
    </row>
    <row r="5" spans="1:15" ht="11.1" customHeight="1">
      <c r="A5" s="1367"/>
      <c r="B5" s="2410" t="s">
        <v>164</v>
      </c>
      <c r="C5" s="2407"/>
      <c r="D5" s="2407" t="s">
        <v>163</v>
      </c>
      <c r="E5" s="2407"/>
      <c r="F5" s="2407" t="s">
        <v>162</v>
      </c>
      <c r="G5" s="2407"/>
      <c r="H5" s="2407" t="s">
        <v>34</v>
      </c>
      <c r="I5" s="2407"/>
      <c r="J5" s="2407" t="s">
        <v>164</v>
      </c>
      <c r="K5" s="2407"/>
      <c r="L5" s="2407" t="s">
        <v>163</v>
      </c>
      <c r="M5" s="2407"/>
      <c r="N5" s="2408" t="s">
        <v>162</v>
      </c>
      <c r="O5" s="2409"/>
    </row>
    <row r="6" spans="1:15" ht="18" customHeight="1">
      <c r="A6" s="1368"/>
      <c r="B6" s="1391" t="s">
        <v>9</v>
      </c>
      <c r="C6" s="1388" t="s">
        <v>2044</v>
      </c>
      <c r="D6" s="1390" t="s">
        <v>9</v>
      </c>
      <c r="E6" s="1388" t="s">
        <v>2044</v>
      </c>
      <c r="F6" s="1390" t="s">
        <v>9</v>
      </c>
      <c r="G6" s="1388" t="s">
        <v>2044</v>
      </c>
      <c r="H6" s="1389" t="s">
        <v>9</v>
      </c>
      <c r="I6" s="1388" t="s">
        <v>2044</v>
      </c>
      <c r="J6" s="1390" t="s">
        <v>9</v>
      </c>
      <c r="K6" s="1388" t="s">
        <v>2044</v>
      </c>
      <c r="L6" s="1390" t="s">
        <v>9</v>
      </c>
      <c r="M6" s="1388" t="s">
        <v>2044</v>
      </c>
      <c r="N6" s="1390" t="s">
        <v>9</v>
      </c>
      <c r="O6" s="2252" t="s">
        <v>2044</v>
      </c>
    </row>
    <row r="7" spans="1:15" ht="12" customHeight="1">
      <c r="A7" s="1369" t="s">
        <v>25</v>
      </c>
      <c r="B7" s="1370"/>
      <c r="C7" s="1370"/>
      <c r="D7" s="1370"/>
      <c r="E7" s="1370"/>
      <c r="F7" s="1370"/>
      <c r="G7" s="1370"/>
      <c r="H7" s="1370"/>
      <c r="I7" s="1370"/>
      <c r="J7" s="1370"/>
      <c r="K7" s="1370"/>
      <c r="L7" s="1370"/>
      <c r="M7" s="1370"/>
      <c r="N7" s="1370"/>
      <c r="O7" s="1371"/>
    </row>
    <row r="8" spans="1:15" ht="10.5" customHeight="1">
      <c r="A8" s="1372" t="s">
        <v>22</v>
      </c>
      <c r="B8" s="1373">
        <v>624.923</v>
      </c>
      <c r="C8" s="1374">
        <v>672.05400000000009</v>
      </c>
      <c r="D8" s="1373">
        <v>28.981999999999999</v>
      </c>
      <c r="E8" s="1374">
        <v>35.585999999999999</v>
      </c>
      <c r="F8" s="1373">
        <v>46.776000000000003</v>
      </c>
      <c r="G8" s="1374">
        <v>48.905999999999999</v>
      </c>
      <c r="H8" s="1373">
        <v>700.68099999999993</v>
      </c>
      <c r="I8" s="1374">
        <v>756.54600000000005</v>
      </c>
      <c r="J8" s="1375">
        <v>78.886518819100004</v>
      </c>
      <c r="K8" s="1376">
        <v>78.666000053600001</v>
      </c>
      <c r="L8" s="1375">
        <v>82.509833689900006</v>
      </c>
      <c r="M8" s="1376">
        <v>75.858483673400002</v>
      </c>
      <c r="N8" s="1375">
        <v>88.474858901999994</v>
      </c>
      <c r="O8" s="1377">
        <v>88.586267533599994</v>
      </c>
    </row>
    <row r="9" spans="1:15" ht="10.5" customHeight="1">
      <c r="A9" s="1372" t="s">
        <v>197</v>
      </c>
      <c r="B9" s="1373">
        <v>640.11400000000003</v>
      </c>
      <c r="C9" s="1374">
        <v>641.74400000000003</v>
      </c>
      <c r="D9" s="1373">
        <v>36.53</v>
      </c>
      <c r="E9" s="1374">
        <v>35.500999999999998</v>
      </c>
      <c r="F9" s="1373">
        <v>46.925000000000004</v>
      </c>
      <c r="G9" s="1374">
        <v>44.537999999999997</v>
      </c>
      <c r="H9" s="1373">
        <v>723.56899999999996</v>
      </c>
      <c r="I9" s="1374">
        <v>721.78300000000002</v>
      </c>
      <c r="J9" s="1375">
        <v>79.366331622199993</v>
      </c>
      <c r="K9" s="1376">
        <v>79.333971178499993</v>
      </c>
      <c r="L9" s="1375">
        <v>81.461812209100003</v>
      </c>
      <c r="M9" s="1376">
        <v>83.670882510400006</v>
      </c>
      <c r="N9" s="1375">
        <v>86.925945658000003</v>
      </c>
      <c r="O9" s="1377">
        <v>86.359962279399994</v>
      </c>
    </row>
    <row r="10" spans="1:15" ht="10.5" customHeight="1">
      <c r="A10" s="1372" t="s">
        <v>3</v>
      </c>
      <c r="B10" s="1373">
        <v>646.471</v>
      </c>
      <c r="C10" s="1374">
        <v>638.83200000000011</v>
      </c>
      <c r="D10" s="1373">
        <v>38.633000000000003</v>
      </c>
      <c r="E10" s="1374">
        <v>37.380000000000003</v>
      </c>
      <c r="F10" s="1373">
        <v>47.079000000000001</v>
      </c>
      <c r="G10" s="1374">
        <v>45.656999999999996</v>
      </c>
      <c r="H10" s="1373">
        <v>732.18299999999999</v>
      </c>
      <c r="I10" s="1374">
        <v>721.86900000000014</v>
      </c>
      <c r="J10" s="1375">
        <v>80.968365170300004</v>
      </c>
      <c r="K10" s="1376">
        <v>80.195888746999998</v>
      </c>
      <c r="L10" s="1375">
        <v>77.092123314299997</v>
      </c>
      <c r="M10" s="1376">
        <v>79.162653825600003</v>
      </c>
      <c r="N10" s="1375">
        <v>87.765245650899999</v>
      </c>
      <c r="O10" s="1377">
        <v>87.463039621500002</v>
      </c>
    </row>
    <row r="11" spans="1:15" ht="10.5" customHeight="1">
      <c r="A11" s="1372" t="s">
        <v>196</v>
      </c>
      <c r="B11" s="1373">
        <v>672.36699999999996</v>
      </c>
      <c r="C11" s="1374">
        <v>707.19399999999996</v>
      </c>
      <c r="D11" s="1373">
        <v>37.204000000000001</v>
      </c>
      <c r="E11" s="1374">
        <v>38.570999999999998</v>
      </c>
      <c r="F11" s="1373">
        <v>47.885000000000005</v>
      </c>
      <c r="G11" s="1374">
        <v>49.08</v>
      </c>
      <c r="H11" s="1373">
        <v>757.4559999999999</v>
      </c>
      <c r="I11" s="1374">
        <v>794.84500000000003</v>
      </c>
      <c r="J11" s="1375">
        <v>78.085182645800003</v>
      </c>
      <c r="K11" s="1376">
        <v>78.5528440569</v>
      </c>
      <c r="L11" s="1375">
        <v>78.789915062899993</v>
      </c>
      <c r="M11" s="1376">
        <v>77.776049363499993</v>
      </c>
      <c r="N11" s="1375">
        <v>87.774877310199997</v>
      </c>
      <c r="O11" s="1377">
        <v>88.402607986999996</v>
      </c>
    </row>
    <row r="12" spans="1:15" ht="10.5" customHeight="1">
      <c r="A12" s="1372" t="s">
        <v>195</v>
      </c>
      <c r="B12" s="1373">
        <v>680.70900000000006</v>
      </c>
      <c r="C12" s="1374">
        <v>676.40699999999993</v>
      </c>
      <c r="D12" s="1373">
        <v>39.420999999999999</v>
      </c>
      <c r="E12" s="1374">
        <v>41.070999999999998</v>
      </c>
      <c r="F12" s="1373">
        <v>49.136000000000003</v>
      </c>
      <c r="G12" s="1374">
        <v>47.994</v>
      </c>
      <c r="H12" s="1373">
        <v>769.26600000000008</v>
      </c>
      <c r="I12" s="1374">
        <v>765.47199999999998</v>
      </c>
      <c r="J12" s="1375">
        <v>78.650789103700006</v>
      </c>
      <c r="K12" s="1376">
        <v>80.556380995500007</v>
      </c>
      <c r="L12" s="1375">
        <v>77.336952385800004</v>
      </c>
      <c r="M12" s="1376">
        <v>77.478025857700004</v>
      </c>
      <c r="N12" s="1375">
        <v>88.8187886682</v>
      </c>
      <c r="O12" s="1377">
        <v>88.150602158599995</v>
      </c>
    </row>
    <row r="13" spans="1:15" ht="10.5" customHeight="1">
      <c r="A13" s="1372" t="s">
        <v>221</v>
      </c>
      <c r="B13" s="1373">
        <v>625.65100000000007</v>
      </c>
      <c r="C13" s="1374"/>
      <c r="D13" s="1373">
        <v>37.170999999999999</v>
      </c>
      <c r="E13" s="1374"/>
      <c r="F13" s="1373">
        <v>46.335999999999999</v>
      </c>
      <c r="G13" s="1374"/>
      <c r="H13" s="1373">
        <v>709.15800000000013</v>
      </c>
      <c r="I13" s="1374"/>
      <c r="J13" s="1375">
        <v>77.661507773500006</v>
      </c>
      <c r="K13" s="1376"/>
      <c r="L13" s="1375">
        <v>80.188856904600001</v>
      </c>
      <c r="M13" s="1376"/>
      <c r="N13" s="1375">
        <v>88.093491022099997</v>
      </c>
      <c r="O13" s="1377"/>
    </row>
    <row r="14" spans="1:15" ht="10.5" customHeight="1">
      <c r="A14" s="1372" t="s">
        <v>222</v>
      </c>
      <c r="B14" s="1373">
        <v>648.726</v>
      </c>
      <c r="C14" s="1374"/>
      <c r="D14" s="1373">
        <v>38.369</v>
      </c>
      <c r="E14" s="1374"/>
      <c r="F14" s="1373">
        <v>46.950999999999993</v>
      </c>
      <c r="G14" s="1374"/>
      <c r="H14" s="1373">
        <v>734.04600000000005</v>
      </c>
      <c r="I14" s="1374"/>
      <c r="J14" s="1375">
        <v>79.1998470849</v>
      </c>
      <c r="K14" s="1376"/>
      <c r="L14" s="1375">
        <v>76.593082957600004</v>
      </c>
      <c r="M14" s="1376"/>
      <c r="N14" s="1375">
        <v>91.216374518099997</v>
      </c>
      <c r="O14" s="1377"/>
    </row>
    <row r="15" spans="1:15" ht="10.5" customHeight="1">
      <c r="A15" s="1372" t="s">
        <v>193</v>
      </c>
      <c r="B15" s="1373">
        <v>647.46600000000001</v>
      </c>
      <c r="C15" s="1374"/>
      <c r="D15" s="1373">
        <v>37.905000000000001</v>
      </c>
      <c r="E15" s="1374"/>
      <c r="F15" s="1373">
        <v>46.755000000000003</v>
      </c>
      <c r="G15" s="1374"/>
      <c r="H15" s="1373">
        <v>732.12599999999998</v>
      </c>
      <c r="I15" s="1374"/>
      <c r="J15" s="1375">
        <v>79.104848748799995</v>
      </c>
      <c r="K15" s="1376"/>
      <c r="L15" s="1375">
        <v>82.981137053200001</v>
      </c>
      <c r="M15" s="1376"/>
      <c r="N15" s="1375">
        <v>89.280290878000002</v>
      </c>
      <c r="O15" s="1377"/>
    </row>
    <row r="16" spans="1:15" ht="10.5" customHeight="1">
      <c r="A16" s="1372" t="s">
        <v>1</v>
      </c>
      <c r="B16" s="1373">
        <v>675.18000000000006</v>
      </c>
      <c r="C16" s="1374"/>
      <c r="D16" s="1373">
        <v>38.79</v>
      </c>
      <c r="E16" s="1374"/>
      <c r="F16" s="1373">
        <v>47.881</v>
      </c>
      <c r="G16" s="1374"/>
      <c r="H16" s="1373">
        <v>761.851</v>
      </c>
      <c r="I16" s="1374"/>
      <c r="J16" s="1375">
        <v>79.131935187699995</v>
      </c>
      <c r="K16" s="1376"/>
      <c r="L16" s="1375">
        <v>80.871358597599993</v>
      </c>
      <c r="M16" s="1376"/>
      <c r="N16" s="1375">
        <v>88.170673127100002</v>
      </c>
      <c r="O16" s="1377"/>
    </row>
    <row r="17" spans="1:16" ht="10.5" customHeight="1">
      <c r="A17" s="1372" t="s">
        <v>14</v>
      </c>
      <c r="B17" s="1373">
        <v>648.75700000000006</v>
      </c>
      <c r="C17" s="1374"/>
      <c r="D17" s="1373">
        <v>38.43</v>
      </c>
      <c r="E17" s="1374"/>
      <c r="F17" s="1373">
        <v>46.512</v>
      </c>
      <c r="G17" s="1374"/>
      <c r="H17" s="1373">
        <v>733.69900000000007</v>
      </c>
      <c r="I17" s="1374"/>
      <c r="J17" s="1375">
        <v>78.832906619900001</v>
      </c>
      <c r="K17" s="1376"/>
      <c r="L17" s="1375">
        <v>81.558678116099998</v>
      </c>
      <c r="M17" s="1376"/>
      <c r="N17" s="1375">
        <v>87.143102855199999</v>
      </c>
      <c r="O17" s="1377"/>
    </row>
    <row r="18" spans="1:16" ht="10.5" customHeight="1">
      <c r="A18" s="1372" t="s">
        <v>13</v>
      </c>
      <c r="B18" s="1373">
        <v>641.08899999999994</v>
      </c>
      <c r="C18" s="1374"/>
      <c r="D18" s="1373">
        <v>35.908999999999999</v>
      </c>
      <c r="E18" s="1374"/>
      <c r="F18" s="1373">
        <v>46.936</v>
      </c>
      <c r="G18" s="1374"/>
      <c r="H18" s="1373">
        <v>723.93399999999997</v>
      </c>
      <c r="I18" s="1374"/>
      <c r="J18" s="1375">
        <v>79.647911600399993</v>
      </c>
      <c r="K18" s="1376"/>
      <c r="L18" s="1375">
        <v>80.949065693799994</v>
      </c>
      <c r="M18" s="1376"/>
      <c r="N18" s="1375">
        <v>87.755667291600005</v>
      </c>
      <c r="O18" s="1377"/>
    </row>
    <row r="19" spans="1:16" ht="10.5" customHeight="1">
      <c r="A19" s="1372" t="s">
        <v>204</v>
      </c>
      <c r="B19" s="1373">
        <v>633.23099999999999</v>
      </c>
      <c r="C19" s="1374"/>
      <c r="D19" s="1373">
        <v>36.335000000000001</v>
      </c>
      <c r="E19" s="1374"/>
      <c r="F19" s="1373">
        <v>46.582000000000001</v>
      </c>
      <c r="G19" s="1374"/>
      <c r="H19" s="1373">
        <v>842.90700000000004</v>
      </c>
      <c r="I19" s="1374"/>
      <c r="J19" s="1375">
        <v>78.675085241199994</v>
      </c>
      <c r="K19" s="1376"/>
      <c r="L19" s="1375">
        <v>79.859630289249992</v>
      </c>
      <c r="M19" s="1376"/>
      <c r="N19" s="1375">
        <v>87.668559650899994</v>
      </c>
      <c r="O19" s="1377"/>
    </row>
    <row r="20" spans="1:16" ht="10.5" customHeight="1">
      <c r="A20" s="1372" t="s">
        <v>1906</v>
      </c>
      <c r="B20" s="1373">
        <v>91.062999999999988</v>
      </c>
      <c r="C20" s="1374"/>
      <c r="D20" s="1373"/>
      <c r="E20" s="1374"/>
      <c r="F20" s="1373">
        <v>35.696000000000005</v>
      </c>
      <c r="G20" s="1374"/>
      <c r="H20" s="1373"/>
      <c r="I20" s="1374"/>
      <c r="J20" s="1375">
        <v>77.412697192899998</v>
      </c>
      <c r="K20" s="1376"/>
      <c r="L20" s="1375"/>
      <c r="M20" s="1376"/>
      <c r="N20" s="1375">
        <v>90.041176951799997</v>
      </c>
      <c r="O20" s="1377"/>
    </row>
    <row r="21" spans="1:16" ht="10.5" customHeight="1">
      <c r="A21" s="1378" t="s">
        <v>176</v>
      </c>
      <c r="B21" s="1373">
        <v>3264.5839999999998</v>
      </c>
      <c r="C21" s="1374">
        <v>3336.2310000000007</v>
      </c>
      <c r="D21" s="1373">
        <v>180.77</v>
      </c>
      <c r="E21" s="1374">
        <v>188.10899999999998</v>
      </c>
      <c r="F21" s="1373">
        <v>237.80100000000002</v>
      </c>
      <c r="G21" s="1374">
        <v>236.17499999999998</v>
      </c>
      <c r="H21" s="1373">
        <v>3683.1550000000002</v>
      </c>
      <c r="I21" s="1374">
        <v>3760.5150000000003</v>
      </c>
      <c r="J21" s="1375">
        <v>79.191437472219988</v>
      </c>
      <c r="K21" s="1376">
        <v>79.461017006299997</v>
      </c>
      <c r="L21" s="1375">
        <v>79.438127332400001</v>
      </c>
      <c r="M21" s="1376">
        <v>78.789219046119996</v>
      </c>
      <c r="N21" s="1375">
        <v>87.951943237859993</v>
      </c>
      <c r="O21" s="1377">
        <v>87.792495916020002</v>
      </c>
    </row>
    <row r="22" spans="1:16" ht="12" customHeight="1">
      <c r="A22" s="1369" t="s">
        <v>208</v>
      </c>
      <c r="B22" s="1370"/>
      <c r="C22" s="1370"/>
      <c r="D22" s="1370"/>
      <c r="E22" s="1370"/>
      <c r="F22" s="1370"/>
      <c r="G22" s="1370"/>
      <c r="H22" s="1370"/>
      <c r="I22" s="1370"/>
      <c r="J22" s="1370"/>
      <c r="K22" s="1370"/>
      <c r="L22" s="1370"/>
      <c r="M22" s="1370"/>
      <c r="N22" s="1370"/>
      <c r="O22" s="1371"/>
    </row>
    <row r="23" spans="1:16" ht="10.5" customHeight="1">
      <c r="A23" s="1372" t="s">
        <v>22</v>
      </c>
      <c r="B23" s="1373">
        <v>496.78399999999999</v>
      </c>
      <c r="C23" s="1374">
        <v>543.64800000000002</v>
      </c>
      <c r="D23" s="1373"/>
      <c r="E23" s="1374"/>
      <c r="F23" s="1373">
        <v>37.139000000000003</v>
      </c>
      <c r="G23" s="1374">
        <v>39.723999999999997</v>
      </c>
      <c r="H23" s="1373">
        <v>533.923</v>
      </c>
      <c r="I23" s="1374">
        <v>583.37200000000007</v>
      </c>
      <c r="J23" s="1375">
        <v>78.908338432799994</v>
      </c>
      <c r="K23" s="1376">
        <v>78.814600623900006</v>
      </c>
      <c r="L23" s="1375"/>
      <c r="M23" s="1376"/>
      <c r="N23" s="1375">
        <v>87.431002450299999</v>
      </c>
      <c r="O23" s="1377">
        <v>87.350216493800005</v>
      </c>
      <c r="P23" s="1356"/>
    </row>
    <row r="24" spans="1:16" ht="10.5" customHeight="1">
      <c r="A24" s="1372" t="s">
        <v>197</v>
      </c>
      <c r="B24" s="1373">
        <v>514.81799999999998</v>
      </c>
      <c r="C24" s="1374">
        <v>517.51700000000005</v>
      </c>
      <c r="D24" s="1373"/>
      <c r="E24" s="1374"/>
      <c r="F24" s="1373">
        <v>37.206000000000003</v>
      </c>
      <c r="G24" s="1374">
        <v>35.238999999999997</v>
      </c>
      <c r="H24" s="1373">
        <v>552.024</v>
      </c>
      <c r="I24" s="1374">
        <v>552.75600000000009</v>
      </c>
      <c r="J24" s="1375">
        <v>79.750319530400006</v>
      </c>
      <c r="K24" s="1376">
        <v>80.2201666805</v>
      </c>
      <c r="L24" s="1375"/>
      <c r="M24" s="1376"/>
      <c r="N24" s="1375">
        <v>86.252217384299996</v>
      </c>
      <c r="O24" s="1377">
        <v>84.199324611899996</v>
      </c>
    </row>
    <row r="25" spans="1:16" ht="10.5" customHeight="1">
      <c r="A25" s="1372" t="s">
        <v>3</v>
      </c>
      <c r="B25" s="1373">
        <v>518.35500000000002</v>
      </c>
      <c r="C25" s="1374">
        <v>513.49300000000005</v>
      </c>
      <c r="D25" s="1373"/>
      <c r="E25" s="1374"/>
      <c r="F25" s="1373">
        <v>37.381</v>
      </c>
      <c r="G25" s="1374">
        <v>36.9</v>
      </c>
      <c r="H25" s="1373">
        <v>555.73599999999999</v>
      </c>
      <c r="I25" s="1374">
        <v>550.39300000000003</v>
      </c>
      <c r="J25" s="1375">
        <v>80.967869510300005</v>
      </c>
      <c r="K25" s="1376">
        <v>81.227397452399998</v>
      </c>
      <c r="L25" s="1375"/>
      <c r="M25" s="1376"/>
      <c r="N25" s="1375">
        <v>86.926513469400007</v>
      </c>
      <c r="O25" s="1377">
        <v>86.463414634100005</v>
      </c>
    </row>
    <row r="26" spans="1:16" ht="10.5" customHeight="1">
      <c r="A26" s="1372" t="s">
        <v>196</v>
      </c>
      <c r="B26" s="1373">
        <v>541.35599999999999</v>
      </c>
      <c r="C26" s="1374">
        <v>566.529</v>
      </c>
      <c r="D26" s="1373"/>
      <c r="E26" s="1374"/>
      <c r="F26" s="1373">
        <v>38.527000000000001</v>
      </c>
      <c r="G26" s="1374">
        <v>39.716999999999999</v>
      </c>
      <c r="H26" s="1373">
        <v>579.88300000000004</v>
      </c>
      <c r="I26" s="1374">
        <v>606.24599999999998</v>
      </c>
      <c r="J26" s="1375">
        <v>78.802488565700003</v>
      </c>
      <c r="K26" s="1376">
        <v>79.133813096899999</v>
      </c>
      <c r="L26" s="1375"/>
      <c r="M26" s="1376"/>
      <c r="N26" s="1375">
        <v>86.157759493300006</v>
      </c>
      <c r="O26" s="1377">
        <v>87.808746884200005</v>
      </c>
    </row>
    <row r="27" spans="1:16" ht="10.5" customHeight="1">
      <c r="A27" s="1372" t="s">
        <v>195</v>
      </c>
      <c r="B27" s="1373">
        <v>546.46199999999999</v>
      </c>
      <c r="C27" s="1374">
        <v>541.03</v>
      </c>
      <c r="D27" s="1373"/>
      <c r="E27" s="1374"/>
      <c r="F27" s="1373">
        <v>39.076000000000001</v>
      </c>
      <c r="G27" s="1374">
        <v>38.320999999999998</v>
      </c>
      <c r="H27" s="1373">
        <v>585.53800000000001</v>
      </c>
      <c r="I27" s="1374">
        <v>579.351</v>
      </c>
      <c r="J27" s="1375">
        <v>79.822384722099997</v>
      </c>
      <c r="K27" s="1376">
        <v>81.408609504099999</v>
      </c>
      <c r="L27" s="1375"/>
      <c r="M27" s="1376"/>
      <c r="N27" s="1375">
        <v>87.654826491999998</v>
      </c>
      <c r="O27" s="1377">
        <v>87.210667780099996</v>
      </c>
    </row>
    <row r="28" spans="1:16" ht="10.5" customHeight="1">
      <c r="A28" s="1372" t="s">
        <v>221</v>
      </c>
      <c r="B28" s="1373">
        <v>496.51100000000002</v>
      </c>
      <c r="C28" s="1374"/>
      <c r="D28" s="1373"/>
      <c r="E28" s="1374"/>
      <c r="F28" s="1373">
        <v>36.896000000000001</v>
      </c>
      <c r="G28" s="1374"/>
      <c r="H28" s="1373">
        <v>533.40700000000004</v>
      </c>
      <c r="I28" s="1374"/>
      <c r="J28" s="1375">
        <v>78.728366541699998</v>
      </c>
      <c r="K28" s="1376"/>
      <c r="L28" s="1375"/>
      <c r="M28" s="1376"/>
      <c r="N28" s="1375">
        <v>87.787294015599997</v>
      </c>
      <c r="O28" s="1377"/>
    </row>
    <row r="29" spans="1:16" ht="10.5" customHeight="1">
      <c r="A29" s="1372" t="s">
        <v>222</v>
      </c>
      <c r="B29" s="1373">
        <v>523.23599999999999</v>
      </c>
      <c r="C29" s="1374"/>
      <c r="D29" s="1373"/>
      <c r="E29" s="1374"/>
      <c r="F29" s="1373">
        <v>37.299999999999997</v>
      </c>
      <c r="G29" s="1374"/>
      <c r="H29" s="1373">
        <v>560.53599999999994</v>
      </c>
      <c r="I29" s="1374"/>
      <c r="J29" s="1375">
        <v>79.886131688199995</v>
      </c>
      <c r="K29" s="1376"/>
      <c r="L29" s="1375"/>
      <c r="M29" s="1376"/>
      <c r="N29" s="1375">
        <v>90.632707774799997</v>
      </c>
      <c r="O29" s="1377"/>
    </row>
    <row r="30" spans="1:16" ht="10.5" customHeight="1">
      <c r="A30" s="1372" t="s">
        <v>193</v>
      </c>
      <c r="B30" s="1373">
        <v>522.125</v>
      </c>
      <c r="C30" s="1374"/>
      <c r="D30" s="1373"/>
      <c r="E30" s="1374"/>
      <c r="F30" s="1373">
        <v>37.676000000000002</v>
      </c>
      <c r="G30" s="1374"/>
      <c r="H30" s="1373">
        <v>559.80100000000004</v>
      </c>
      <c r="I30" s="1374"/>
      <c r="J30" s="1375">
        <v>79.007134306899999</v>
      </c>
      <c r="K30" s="1376"/>
      <c r="L30" s="1375"/>
      <c r="M30" s="1376"/>
      <c r="N30" s="1375">
        <v>87.745514385800007</v>
      </c>
      <c r="O30" s="1377"/>
    </row>
    <row r="31" spans="1:16" ht="10.5" customHeight="1">
      <c r="A31" s="1372" t="s">
        <v>1</v>
      </c>
      <c r="B31" s="1373">
        <v>543.35500000000002</v>
      </c>
      <c r="C31" s="1374"/>
      <c r="D31" s="1373"/>
      <c r="E31" s="1374"/>
      <c r="F31" s="1373">
        <v>38.131999999999998</v>
      </c>
      <c r="G31" s="1374"/>
      <c r="H31" s="1373">
        <v>581.48699999999997</v>
      </c>
      <c r="I31" s="1374"/>
      <c r="J31" s="1375">
        <v>79.863441028400004</v>
      </c>
      <c r="K31" s="1376"/>
      <c r="L31" s="1375"/>
      <c r="M31" s="1376"/>
      <c r="N31" s="1375">
        <v>87.485576418799994</v>
      </c>
      <c r="O31" s="1377"/>
    </row>
    <row r="32" spans="1:16" ht="10.5" customHeight="1">
      <c r="A32" s="1372" t="s">
        <v>14</v>
      </c>
      <c r="B32" s="1373">
        <v>523.80200000000002</v>
      </c>
      <c r="C32" s="1374"/>
      <c r="D32" s="1373"/>
      <c r="E32" s="1374"/>
      <c r="F32" s="1373">
        <v>37.472999999999999</v>
      </c>
      <c r="G32" s="1374"/>
      <c r="H32" s="1373">
        <v>561.27499999999998</v>
      </c>
      <c r="I32" s="1374"/>
      <c r="J32" s="1375">
        <v>79.615198109199994</v>
      </c>
      <c r="K32" s="1376"/>
      <c r="L32" s="1375"/>
      <c r="M32" s="1376"/>
      <c r="N32" s="1375">
        <v>85.731059696299994</v>
      </c>
      <c r="O32" s="1377"/>
    </row>
    <row r="33" spans="1:15" ht="10.5" customHeight="1">
      <c r="A33" s="1372" t="s">
        <v>13</v>
      </c>
      <c r="B33" s="1373">
        <v>514.76900000000001</v>
      </c>
      <c r="C33" s="1374"/>
      <c r="D33" s="1373"/>
      <c r="E33" s="1374"/>
      <c r="F33" s="1373">
        <v>37.47</v>
      </c>
      <c r="G33" s="1374"/>
      <c r="H33" s="1373">
        <v>552.23900000000003</v>
      </c>
      <c r="I33" s="1374"/>
      <c r="J33" s="1375">
        <v>80.510287138500004</v>
      </c>
      <c r="K33" s="1376"/>
      <c r="L33" s="1375"/>
      <c r="M33" s="1376"/>
      <c r="N33" s="1375">
        <v>86.517213771000002</v>
      </c>
      <c r="O33" s="1377"/>
    </row>
    <row r="34" spans="1:15" ht="10.5" customHeight="1">
      <c r="A34" s="1372" t="s">
        <v>204</v>
      </c>
      <c r="B34" s="1373">
        <v>506.33100000000002</v>
      </c>
      <c r="C34" s="1374"/>
      <c r="D34" s="1373"/>
      <c r="E34" s="1374"/>
      <c r="F34" s="1373">
        <v>37.213999999999999</v>
      </c>
      <c r="G34" s="1374"/>
      <c r="H34" s="1373">
        <v>543.54500000000007</v>
      </c>
      <c r="I34" s="1374"/>
      <c r="J34" s="1375">
        <v>79.223829067799997</v>
      </c>
      <c r="K34" s="1376"/>
      <c r="L34" s="1375"/>
      <c r="M34" s="1376"/>
      <c r="N34" s="1375">
        <v>85.937801815699999</v>
      </c>
      <c r="O34" s="1377"/>
    </row>
    <row r="35" spans="1:15" ht="10.5" customHeight="1">
      <c r="A35" s="1372" t="s">
        <v>1906</v>
      </c>
      <c r="B35" s="1373">
        <v>85.081999999999994</v>
      </c>
      <c r="C35" s="1374"/>
      <c r="D35" s="1373"/>
      <c r="E35" s="1374"/>
      <c r="F35" s="1373">
        <v>33.804000000000002</v>
      </c>
      <c r="G35" s="1374"/>
      <c r="H35" s="1373">
        <v>118.886</v>
      </c>
      <c r="I35" s="1374"/>
      <c r="J35" s="1375">
        <v>77.538479614600007</v>
      </c>
      <c r="K35" s="1376"/>
      <c r="L35" s="1375"/>
      <c r="M35" s="1376"/>
      <c r="N35" s="1375">
        <v>90.410880128800002</v>
      </c>
      <c r="O35" s="1377"/>
    </row>
    <row r="36" spans="1:15" ht="10.5" customHeight="1">
      <c r="A36" s="1378" t="s">
        <v>176</v>
      </c>
      <c r="B36" s="1373">
        <v>2617.7750000000001</v>
      </c>
      <c r="C36" s="1374">
        <v>2682.2169999999996</v>
      </c>
      <c r="D36" s="1373"/>
      <c r="E36" s="1374"/>
      <c r="F36" s="1373">
        <v>189.32899999999998</v>
      </c>
      <c r="G36" s="1374">
        <v>189.90099999999998</v>
      </c>
      <c r="H36" s="1373">
        <v>2807.1039999999998</v>
      </c>
      <c r="I36" s="1374">
        <v>2872.1180000000004</v>
      </c>
      <c r="J36" s="1375">
        <v>79.650280152260009</v>
      </c>
      <c r="K36" s="1376">
        <v>80.160917471559998</v>
      </c>
      <c r="L36" s="1375"/>
      <c r="M36" s="1376"/>
      <c r="N36" s="1375">
        <v>86.884463857859984</v>
      </c>
      <c r="O36" s="1377">
        <v>86.606474080819993</v>
      </c>
    </row>
    <row r="37" spans="1:15" ht="12" customHeight="1">
      <c r="A37" s="1369" t="s">
        <v>207</v>
      </c>
      <c r="B37" s="1379"/>
      <c r="C37" s="1379"/>
      <c r="D37" s="1379"/>
      <c r="E37" s="1379"/>
      <c r="F37" s="1379"/>
      <c r="G37" s="1379"/>
      <c r="H37" s="1379"/>
      <c r="I37" s="1379"/>
      <c r="J37" s="1379"/>
      <c r="K37" s="1379"/>
      <c r="L37" s="1379"/>
      <c r="M37" s="1379"/>
      <c r="N37" s="1379"/>
      <c r="O37" s="1380"/>
    </row>
    <row r="38" spans="1:15" ht="10.5" customHeight="1">
      <c r="A38" s="1372" t="s">
        <v>22</v>
      </c>
      <c r="B38" s="1373">
        <v>128.13900000000001</v>
      </c>
      <c r="C38" s="1374">
        <v>128.40600000000001</v>
      </c>
      <c r="D38" s="1373"/>
      <c r="E38" s="1374"/>
      <c r="F38" s="1373">
        <v>9.6370000000000005</v>
      </c>
      <c r="G38" s="1374">
        <v>9.1820000000000004</v>
      </c>
      <c r="H38" s="1373">
        <v>137.77600000000001</v>
      </c>
      <c r="I38" s="1374">
        <v>137.58799999999999</v>
      </c>
      <c r="J38" s="1375">
        <v>78.801926033399994</v>
      </c>
      <c r="K38" s="1376">
        <v>78.036851860499993</v>
      </c>
      <c r="L38" s="1375"/>
      <c r="M38" s="1376"/>
      <c r="N38" s="1375">
        <v>92.497665248499999</v>
      </c>
      <c r="O38" s="1377">
        <v>93.9337834894</v>
      </c>
    </row>
    <row r="39" spans="1:15" ht="10.5" customHeight="1">
      <c r="A39" s="1372" t="s">
        <v>197</v>
      </c>
      <c r="B39" s="1373">
        <v>125.29600000000001</v>
      </c>
      <c r="C39" s="1374">
        <v>124.227</v>
      </c>
      <c r="D39" s="1373"/>
      <c r="E39" s="1374"/>
      <c r="F39" s="1373">
        <v>9.7189999999999994</v>
      </c>
      <c r="G39" s="1374">
        <v>9.2989999999999995</v>
      </c>
      <c r="H39" s="1373">
        <v>135.01500000000001</v>
      </c>
      <c r="I39" s="1374">
        <v>133.52600000000001</v>
      </c>
      <c r="J39" s="1375">
        <v>77.788596603200006</v>
      </c>
      <c r="K39" s="1376">
        <v>75.642171186599995</v>
      </c>
      <c r="L39" s="1375"/>
      <c r="M39" s="1376"/>
      <c r="N39" s="1375">
        <v>89.505093116599994</v>
      </c>
      <c r="O39" s="1377">
        <v>94.547800838800001</v>
      </c>
    </row>
    <row r="40" spans="1:15" ht="10.5" customHeight="1">
      <c r="A40" s="1372" t="s">
        <v>3</v>
      </c>
      <c r="B40" s="1373">
        <v>128.11600000000001</v>
      </c>
      <c r="C40" s="1374">
        <v>125.339</v>
      </c>
      <c r="D40" s="1373"/>
      <c r="E40" s="1374"/>
      <c r="F40" s="1373">
        <v>9.6980000000000004</v>
      </c>
      <c r="G40" s="1374">
        <v>8.7569999999999997</v>
      </c>
      <c r="H40" s="1373">
        <v>137.81400000000002</v>
      </c>
      <c r="I40" s="1374">
        <v>134.096</v>
      </c>
      <c r="J40" s="1375">
        <v>80.970370601599996</v>
      </c>
      <c r="K40" s="1376">
        <v>75.969969442899995</v>
      </c>
      <c r="L40" s="1375"/>
      <c r="M40" s="1376"/>
      <c r="N40" s="1375">
        <v>90.998143947200006</v>
      </c>
      <c r="O40" s="1377">
        <v>91.675231243599995</v>
      </c>
    </row>
    <row r="41" spans="1:15" ht="10.5" customHeight="1">
      <c r="A41" s="1372" t="s">
        <v>196</v>
      </c>
      <c r="B41" s="1373">
        <v>131.011</v>
      </c>
      <c r="C41" s="1374">
        <v>140.66499999999999</v>
      </c>
      <c r="D41" s="1373"/>
      <c r="E41" s="1374"/>
      <c r="F41" s="1373">
        <v>9.3580000000000005</v>
      </c>
      <c r="G41" s="1374">
        <v>9.3629999999999995</v>
      </c>
      <c r="H41" s="1373">
        <v>140.369</v>
      </c>
      <c r="I41" s="1374">
        <v>150.02799999999999</v>
      </c>
      <c r="J41" s="1375">
        <v>75.121173031300003</v>
      </c>
      <c r="K41" s="1376">
        <v>76.212988305500005</v>
      </c>
      <c r="L41" s="1375"/>
      <c r="M41" s="1376"/>
      <c r="N41" s="1375">
        <v>94.432571062199997</v>
      </c>
      <c r="O41" s="1377">
        <v>90.921713126100002</v>
      </c>
    </row>
    <row r="42" spans="1:15" ht="10.5" customHeight="1">
      <c r="A42" s="1372" t="s">
        <v>195</v>
      </c>
      <c r="B42" s="1373">
        <v>134.24700000000001</v>
      </c>
      <c r="C42" s="1374">
        <v>135.37700000000001</v>
      </c>
      <c r="D42" s="1373"/>
      <c r="E42" s="1374"/>
      <c r="F42" s="1373">
        <v>10.06</v>
      </c>
      <c r="G42" s="1374">
        <v>9.673</v>
      </c>
      <c r="H42" s="1373">
        <v>144.30700000000002</v>
      </c>
      <c r="I42" s="1374">
        <v>145.05000000000001</v>
      </c>
      <c r="J42" s="1375">
        <v>73.881725476200003</v>
      </c>
      <c r="K42" s="1376">
        <v>77.150476077899995</v>
      </c>
      <c r="L42" s="1375"/>
      <c r="M42" s="1376"/>
      <c r="N42" s="1375">
        <v>93.3399602386</v>
      </c>
      <c r="O42" s="1377">
        <v>91.874289258800005</v>
      </c>
    </row>
    <row r="43" spans="1:15" ht="10.5" customHeight="1">
      <c r="A43" s="1372" t="s">
        <v>2</v>
      </c>
      <c r="B43" s="1373">
        <v>129.13999999999999</v>
      </c>
      <c r="C43" s="1374"/>
      <c r="D43" s="1373"/>
      <c r="E43" s="1374"/>
      <c r="F43" s="1373">
        <v>9.44</v>
      </c>
      <c r="G43" s="1374"/>
      <c r="H43" s="1373">
        <v>138.57999999999998</v>
      </c>
      <c r="I43" s="1374"/>
      <c r="J43" s="1375">
        <v>73.559702648300004</v>
      </c>
      <c r="K43" s="1376"/>
      <c r="L43" s="1375"/>
      <c r="M43" s="1376"/>
      <c r="N43" s="1375">
        <v>89.290254237300005</v>
      </c>
      <c r="O43" s="1377"/>
    </row>
    <row r="44" spans="1:15" ht="10.5" customHeight="1">
      <c r="A44" s="1372" t="s">
        <v>222</v>
      </c>
      <c r="B44" s="1373">
        <v>125.49</v>
      </c>
      <c r="C44" s="1374"/>
      <c r="D44" s="1373"/>
      <c r="E44" s="1374"/>
      <c r="F44" s="1373">
        <v>9.6509999999999998</v>
      </c>
      <c r="G44" s="1374"/>
      <c r="H44" s="1373">
        <v>135.14099999999999</v>
      </c>
      <c r="I44" s="1374"/>
      <c r="J44" s="1375">
        <v>76.338353653699997</v>
      </c>
      <c r="K44" s="1376"/>
      <c r="L44" s="1375"/>
      <c r="M44" s="1376"/>
      <c r="N44" s="1375">
        <v>93.472179048800001</v>
      </c>
      <c r="O44" s="1377"/>
    </row>
    <row r="45" spans="1:15" ht="10.5" customHeight="1">
      <c r="A45" s="1372" t="s">
        <v>193</v>
      </c>
      <c r="B45" s="1373">
        <v>125.34099999999999</v>
      </c>
      <c r="C45" s="1374"/>
      <c r="D45" s="1373"/>
      <c r="E45" s="1374"/>
      <c r="F45" s="1373">
        <v>9.0790000000000006</v>
      </c>
      <c r="G45" s="1374"/>
      <c r="H45" s="1373">
        <v>134.41999999999999</v>
      </c>
      <c r="I45" s="1374"/>
      <c r="J45" s="1375">
        <v>79.511891559800006</v>
      </c>
      <c r="K45" s="1376"/>
      <c r="L45" s="1375"/>
      <c r="M45" s="1376"/>
      <c r="N45" s="1375">
        <v>95.649300583799999</v>
      </c>
      <c r="O45" s="1377"/>
    </row>
    <row r="46" spans="1:15" ht="10.5" customHeight="1">
      <c r="A46" s="1372" t="s">
        <v>1</v>
      </c>
      <c r="B46" s="1373">
        <v>131.82499999999999</v>
      </c>
      <c r="C46" s="1374"/>
      <c r="D46" s="1373"/>
      <c r="E46" s="1374"/>
      <c r="F46" s="1373">
        <v>9.7490000000000006</v>
      </c>
      <c r="G46" s="1374"/>
      <c r="H46" s="1373">
        <v>141.57399999999998</v>
      </c>
      <c r="I46" s="1374"/>
      <c r="J46" s="1375">
        <v>76.116821543699999</v>
      </c>
      <c r="K46" s="1376"/>
      <c r="L46" s="1375"/>
      <c r="M46" s="1376"/>
      <c r="N46" s="1375">
        <v>90.850343624999994</v>
      </c>
      <c r="O46" s="1377"/>
    </row>
    <row r="47" spans="1:15" ht="10.5" customHeight="1">
      <c r="A47" s="1372" t="s">
        <v>14</v>
      </c>
      <c r="B47" s="1373">
        <v>124.955</v>
      </c>
      <c r="C47" s="1374"/>
      <c r="D47" s="1373"/>
      <c r="E47" s="1374"/>
      <c r="F47" s="1373">
        <v>9.0389999999999997</v>
      </c>
      <c r="G47" s="1374"/>
      <c r="H47" s="1373">
        <v>133.994</v>
      </c>
      <c r="I47" s="1374"/>
      <c r="J47" s="1375">
        <v>75.553599295699996</v>
      </c>
      <c r="K47" s="1376"/>
      <c r="L47" s="1375"/>
      <c r="M47" s="1376"/>
      <c r="N47" s="1375">
        <v>92.997012943900003</v>
      </c>
      <c r="O47" s="1377"/>
    </row>
    <row r="48" spans="1:15" ht="10.5" customHeight="1">
      <c r="A48" s="1372" t="s">
        <v>13</v>
      </c>
      <c r="B48" s="1373">
        <v>126.32</v>
      </c>
      <c r="C48" s="1374"/>
      <c r="D48" s="1373"/>
      <c r="E48" s="1374"/>
      <c r="F48" s="1373">
        <v>9.4659999999999993</v>
      </c>
      <c r="G48" s="1374"/>
      <c r="H48" s="1373">
        <v>135.786</v>
      </c>
      <c r="I48" s="1374"/>
      <c r="J48" s="1375">
        <v>76.133628879</v>
      </c>
      <c r="K48" s="1376"/>
      <c r="L48" s="1375"/>
      <c r="M48" s="1376"/>
      <c r="N48" s="1375">
        <v>92.657933657300006</v>
      </c>
      <c r="O48" s="1377"/>
    </row>
    <row r="49" spans="1:16" ht="10.5" customHeight="1">
      <c r="A49" s="1372" t="s">
        <v>204</v>
      </c>
      <c r="B49" s="1373">
        <v>126.89700000000001</v>
      </c>
      <c r="C49" s="1374"/>
      <c r="D49" s="1373"/>
      <c r="E49" s="1374"/>
      <c r="F49" s="1373">
        <v>9.3680000000000003</v>
      </c>
      <c r="G49" s="1374"/>
      <c r="H49" s="1373">
        <v>136.26500000000001</v>
      </c>
      <c r="I49" s="1374"/>
      <c r="J49" s="1375">
        <v>76.485653719200002</v>
      </c>
      <c r="K49" s="1376"/>
      <c r="L49" s="1375"/>
      <c r="M49" s="1376"/>
      <c r="N49" s="1375">
        <v>94.3637916311</v>
      </c>
      <c r="O49" s="1377"/>
    </row>
    <row r="50" spans="1:16" ht="10.5" customHeight="1">
      <c r="A50" s="1372" t="s">
        <v>1906</v>
      </c>
      <c r="B50" s="1373">
        <v>5.9809999999999999</v>
      </c>
      <c r="C50" s="1374"/>
      <c r="D50" s="1373"/>
      <c r="E50" s="1374"/>
      <c r="F50" s="1373">
        <v>1.8919999999999999</v>
      </c>
      <c r="G50" s="1374"/>
      <c r="H50" s="1373">
        <v>7.8729999999999993</v>
      </c>
      <c r="I50" s="1374"/>
      <c r="J50" s="1375">
        <v>75.622805550899997</v>
      </c>
      <c r="K50" s="1376"/>
      <c r="L50" s="1375"/>
      <c r="M50" s="1376"/>
      <c r="N50" s="1375">
        <v>83.245243129000002</v>
      </c>
      <c r="O50" s="1377"/>
    </row>
    <row r="51" spans="1:16" ht="10.5" customHeight="1">
      <c r="A51" s="1381" t="s">
        <v>176</v>
      </c>
      <c r="B51" s="1382">
        <v>646.80899999999997</v>
      </c>
      <c r="C51" s="1383">
        <v>654.0139999999999</v>
      </c>
      <c r="D51" s="1382"/>
      <c r="E51" s="1383"/>
      <c r="F51" s="1382">
        <v>48.472000000000008</v>
      </c>
      <c r="G51" s="1383">
        <v>46.274000000000001</v>
      </c>
      <c r="H51" s="1382">
        <v>695.28100000000006</v>
      </c>
      <c r="I51" s="1383">
        <v>700.28800000000001</v>
      </c>
      <c r="J51" s="1384">
        <v>77.312758349139997</v>
      </c>
      <c r="K51" s="1385">
        <v>76.60249137468</v>
      </c>
      <c r="L51" s="1384"/>
      <c r="M51" s="1385"/>
      <c r="N51" s="1384">
        <v>92.154686722619999</v>
      </c>
      <c r="O51" s="1386">
        <v>92.590563591339986</v>
      </c>
      <c r="P51" s="1387"/>
    </row>
    <row r="52" spans="1:16" s="366" customFormat="1" ht="14.1" customHeight="1">
      <c r="A52" s="2328" t="s">
        <v>2320</v>
      </c>
      <c r="B52" s="2329"/>
      <c r="C52" s="2329"/>
      <c r="D52" s="2329"/>
      <c r="E52" s="2329"/>
      <c r="F52" s="2329"/>
      <c r="G52" s="2329"/>
      <c r="H52" s="2329"/>
      <c r="I52" s="2329"/>
      <c r="J52" s="2329"/>
      <c r="K52" s="2329"/>
      <c r="L52" s="2329"/>
      <c r="M52" s="2329"/>
      <c r="N52" s="2329"/>
      <c r="O52" s="2329"/>
    </row>
    <row r="53" spans="1:16" s="366" customFormat="1" ht="14.1" customHeight="1">
      <c r="A53" s="2328" t="s">
        <v>226</v>
      </c>
      <c r="B53" s="2329"/>
      <c r="C53" s="2329"/>
      <c r="D53" s="2329"/>
      <c r="E53" s="2329"/>
      <c r="F53" s="2329"/>
      <c r="G53" s="2329"/>
      <c r="H53" s="2329"/>
      <c r="I53" s="2329"/>
      <c r="J53" s="2329"/>
      <c r="K53" s="2329"/>
      <c r="L53" s="2329"/>
      <c r="M53" s="2329"/>
      <c r="N53" s="2329"/>
      <c r="O53" s="2329"/>
    </row>
    <row r="54" spans="1:16" s="366" customFormat="1" ht="14.1" customHeight="1">
      <c r="A54" s="2330" t="s">
        <v>2323</v>
      </c>
    </row>
    <row r="55" spans="1:16" s="366" customFormat="1" ht="14.1" customHeight="1">
      <c r="A55" s="366" t="s">
        <v>2325</v>
      </c>
    </row>
    <row r="56" spans="1:16" s="2331" customFormat="1" ht="14.1" customHeight="1">
      <c r="A56" s="2331" t="s">
        <v>2324</v>
      </c>
    </row>
    <row r="57" spans="1:16" s="2331" customFormat="1" ht="14.1" customHeight="1">
      <c r="A57" s="2332" t="s">
        <v>2043</v>
      </c>
    </row>
    <row r="58" spans="1:16" s="2331" customFormat="1" ht="14.1" customHeight="1">
      <c r="A58" s="318" t="s">
        <v>1363</v>
      </c>
    </row>
  </sheetData>
  <mergeCells count="7">
    <mergeCell ref="L5:M5"/>
    <mergeCell ref="N5:O5"/>
    <mergeCell ref="B5:C5"/>
    <mergeCell ref="D5:E5"/>
    <mergeCell ref="F5:G5"/>
    <mergeCell ref="H5:I5"/>
    <mergeCell ref="J5:K5"/>
  </mergeCells>
  <hyperlinks>
    <hyperlink ref="A58" location="Inhaltsverzeichnis!A1" display="Zurück zum Inhaltsverzeichnis"/>
  </hyperlinks>
  <pageMargins left="0.7" right="0.7" top="0.78740157499999996" bottom="0.78740157499999996" header="0.3" footer="0.3"/>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2"/>
  <dimension ref="A1:L82"/>
  <sheetViews>
    <sheetView showGridLines="0" tabSelected="1" zoomScaleNormal="100" workbookViewId="0"/>
  </sheetViews>
  <sheetFormatPr baseColWidth="10" defaultColWidth="9.140625" defaultRowHeight="16.5"/>
  <cols>
    <col min="1" max="1" width="150.42578125" style="299" customWidth="1"/>
    <col min="2" max="16384" width="9.140625" style="299"/>
  </cols>
  <sheetData>
    <row r="1" spans="1:12" ht="38.25" customHeight="1">
      <c r="A1" s="1721" t="s">
        <v>0</v>
      </c>
      <c r="D1" s="2306"/>
      <c r="E1" s="693"/>
    </row>
    <row r="2" spans="1:12" ht="25.5">
      <c r="A2" s="1722" t="s">
        <v>1986</v>
      </c>
    </row>
    <row r="3" spans="1:12" ht="20.25">
      <c r="A3" s="695" t="s">
        <v>2163</v>
      </c>
    </row>
    <row r="4" spans="1:12">
      <c r="A4" s="2246" t="s">
        <v>2162</v>
      </c>
    </row>
    <row r="5" spans="1:12" ht="20.25">
      <c r="A5" s="695" t="s">
        <v>1299</v>
      </c>
      <c r="G5" s="693"/>
      <c r="H5" s="693"/>
      <c r="I5" s="693"/>
      <c r="J5" s="693"/>
      <c r="K5" s="693"/>
      <c r="L5" s="693"/>
    </row>
    <row r="6" spans="1:12">
      <c r="A6" s="2246" t="s">
        <v>1300</v>
      </c>
      <c r="G6" s="2251"/>
      <c r="H6" s="2251"/>
      <c r="I6" s="2251"/>
      <c r="J6" s="2251"/>
      <c r="K6" s="2251"/>
      <c r="L6" s="693"/>
    </row>
    <row r="7" spans="1:12">
      <c r="A7" s="2246" t="s">
        <v>1301</v>
      </c>
      <c r="G7" s="693"/>
      <c r="H7" s="693"/>
      <c r="I7" s="693"/>
      <c r="J7" s="693"/>
      <c r="K7" s="693"/>
      <c r="L7" s="693"/>
    </row>
    <row r="8" spans="1:12">
      <c r="A8" s="2246" t="s">
        <v>1302</v>
      </c>
      <c r="G8" s="693"/>
      <c r="H8" s="693"/>
      <c r="I8" s="693"/>
      <c r="J8" s="693"/>
      <c r="K8" s="693"/>
      <c r="L8" s="693"/>
    </row>
    <row r="9" spans="1:12" ht="20.25">
      <c r="A9" s="695" t="s">
        <v>1303</v>
      </c>
    </row>
    <row r="10" spans="1:12">
      <c r="A10" s="2246" t="s">
        <v>1304</v>
      </c>
    </row>
    <row r="11" spans="1:12" ht="20.25">
      <c r="A11" s="695" t="s">
        <v>1305</v>
      </c>
    </row>
    <row r="12" spans="1:12">
      <c r="A12" s="2246" t="s">
        <v>1306</v>
      </c>
    </row>
    <row r="13" spans="1:12">
      <c r="A13" s="2246" t="s">
        <v>1307</v>
      </c>
    </row>
    <row r="14" spans="1:12">
      <c r="A14" s="2246" t="s">
        <v>1308</v>
      </c>
    </row>
    <row r="15" spans="1:12" ht="25.5">
      <c r="A15" s="694" t="s">
        <v>85</v>
      </c>
    </row>
    <row r="16" spans="1:12" ht="20.25">
      <c r="A16" s="695" t="s">
        <v>86</v>
      </c>
    </row>
    <row r="17" spans="1:1">
      <c r="A17" s="2247" t="s">
        <v>1485</v>
      </c>
    </row>
    <row r="18" spans="1:1" ht="15" customHeight="1">
      <c r="A18" s="2246" t="s">
        <v>93</v>
      </c>
    </row>
    <row r="19" spans="1:1" ht="15" customHeight="1">
      <c r="A19" s="2246" t="s">
        <v>98</v>
      </c>
    </row>
    <row r="20" spans="1:1" ht="15" customHeight="1">
      <c r="A20" s="2246" t="s">
        <v>99</v>
      </c>
    </row>
    <row r="21" spans="1:1" ht="15" customHeight="1">
      <c r="A21" s="2246" t="s">
        <v>100</v>
      </c>
    </row>
    <row r="22" spans="1:1" ht="15" customHeight="1">
      <c r="A22" s="2246" t="s">
        <v>101</v>
      </c>
    </row>
    <row r="23" spans="1:1" ht="15" customHeight="1">
      <c r="A23" s="2246" t="s">
        <v>102</v>
      </c>
    </row>
    <row r="24" spans="1:1" ht="15" customHeight="1">
      <c r="A24" s="2246" t="s">
        <v>103</v>
      </c>
    </row>
    <row r="25" spans="1:1" ht="15" customHeight="1">
      <c r="A25" s="2246" t="s">
        <v>104</v>
      </c>
    </row>
    <row r="26" spans="1:1" ht="15" customHeight="1">
      <c r="A26" s="2246" t="s">
        <v>105</v>
      </c>
    </row>
    <row r="27" spans="1:1" ht="15" customHeight="1">
      <c r="A27" s="2246" t="s">
        <v>106</v>
      </c>
    </row>
    <row r="28" spans="1:1" ht="15" customHeight="1">
      <c r="A28" s="2246" t="s">
        <v>107</v>
      </c>
    </row>
    <row r="29" spans="1:1" ht="15" customHeight="1">
      <c r="A29" s="2246" t="s">
        <v>108</v>
      </c>
    </row>
    <row r="30" spans="1:1" ht="15" customHeight="1">
      <c r="A30" s="2246" t="s">
        <v>109</v>
      </c>
    </row>
    <row r="31" spans="1:1" ht="15" customHeight="1">
      <c r="A31" s="2246" t="s">
        <v>110</v>
      </c>
    </row>
    <row r="32" spans="1:1" ht="15" customHeight="1">
      <c r="A32" s="2246" t="s">
        <v>111</v>
      </c>
    </row>
    <row r="33" spans="1:1" ht="15" customHeight="1">
      <c r="A33" s="2246" t="s">
        <v>112</v>
      </c>
    </row>
    <row r="34" spans="1:1" ht="20.25">
      <c r="A34" s="695" t="s">
        <v>94</v>
      </c>
    </row>
    <row r="35" spans="1:1" ht="15" customHeight="1">
      <c r="A35" s="2247" t="s">
        <v>113</v>
      </c>
    </row>
    <row r="36" spans="1:1" ht="15" customHeight="1">
      <c r="A36" s="2247" t="s">
        <v>114</v>
      </c>
    </row>
    <row r="37" spans="1:1" ht="20.25">
      <c r="A37" s="695" t="s">
        <v>95</v>
      </c>
    </row>
    <row r="38" spans="1:1" ht="15" customHeight="1">
      <c r="A38" s="2246" t="s">
        <v>115</v>
      </c>
    </row>
    <row r="39" spans="1:1" ht="15" customHeight="1">
      <c r="A39" s="2247" t="s">
        <v>116</v>
      </c>
    </row>
    <row r="40" spans="1:1" ht="15" customHeight="1">
      <c r="A40" s="2247" t="s">
        <v>117</v>
      </c>
    </row>
    <row r="41" spans="1:1" ht="20.25">
      <c r="A41" s="695" t="s">
        <v>96</v>
      </c>
    </row>
    <row r="42" spans="1:1" ht="15" customHeight="1">
      <c r="A42" s="2247" t="s">
        <v>118</v>
      </c>
    </row>
    <row r="43" spans="1:1" ht="15" customHeight="1">
      <c r="A43" s="2246" t="s">
        <v>119</v>
      </c>
    </row>
    <row r="44" spans="1:1" ht="15" customHeight="1">
      <c r="A44" s="2247" t="s">
        <v>120</v>
      </c>
    </row>
    <row r="45" spans="1:1" ht="15" customHeight="1">
      <c r="A45" s="2246" t="s">
        <v>121</v>
      </c>
    </row>
    <row r="46" spans="1:1" ht="15" customHeight="1">
      <c r="A46" s="2246" t="s">
        <v>2422</v>
      </c>
    </row>
    <row r="47" spans="1:1" ht="15" customHeight="1">
      <c r="A47" s="2247" t="s">
        <v>1995</v>
      </c>
    </row>
    <row r="48" spans="1:1" ht="15" customHeight="1">
      <c r="A48" s="2246" t="s">
        <v>122</v>
      </c>
    </row>
    <row r="49" spans="1:5" ht="15" customHeight="1">
      <c r="A49" s="2247" t="s">
        <v>2106</v>
      </c>
    </row>
    <row r="50" spans="1:5" ht="21" customHeight="1">
      <c r="A50" s="695" t="s">
        <v>1550</v>
      </c>
    </row>
    <row r="51" spans="1:5" ht="15" customHeight="1">
      <c r="A51" s="2246" t="s">
        <v>123</v>
      </c>
    </row>
    <row r="52" spans="1:5" ht="15" customHeight="1">
      <c r="A52" s="2246" t="s">
        <v>124</v>
      </c>
    </row>
    <row r="53" spans="1:5" ht="20.25">
      <c r="A53" s="695" t="s">
        <v>97</v>
      </c>
    </row>
    <row r="54" spans="1:5">
      <c r="A54" s="2247" t="s">
        <v>1484</v>
      </c>
    </row>
    <row r="55" spans="1:5" ht="15" customHeight="1">
      <c r="A55" s="2246" t="s">
        <v>125</v>
      </c>
    </row>
    <row r="56" spans="1:5" ht="15" customHeight="1">
      <c r="A56" s="2247" t="s">
        <v>126</v>
      </c>
    </row>
    <row r="57" spans="1:5" ht="15" customHeight="1">
      <c r="A57" s="2247" t="s">
        <v>127</v>
      </c>
    </row>
    <row r="58" spans="1:5" ht="15" customHeight="1">
      <c r="A58" s="2247" t="s">
        <v>128</v>
      </c>
    </row>
    <row r="59" spans="1:5" ht="15" customHeight="1">
      <c r="A59" s="2247" t="s">
        <v>129</v>
      </c>
    </row>
    <row r="60" spans="1:5" ht="15" customHeight="1">
      <c r="A60" s="2246" t="s">
        <v>2231</v>
      </c>
    </row>
    <row r="61" spans="1:5" ht="15" customHeight="1">
      <c r="A61" s="2246" t="s">
        <v>1230</v>
      </c>
    </row>
    <row r="62" spans="1:5" ht="25.5">
      <c r="A62" s="1723" t="s">
        <v>1342</v>
      </c>
    </row>
    <row r="63" spans="1:5" ht="20.25">
      <c r="A63" s="695" t="s">
        <v>1343</v>
      </c>
    </row>
    <row r="64" spans="1:5">
      <c r="A64" s="2247" t="s">
        <v>1349</v>
      </c>
      <c r="B64" s="1724"/>
      <c r="C64" s="1725"/>
      <c r="D64" s="1725"/>
      <c r="E64" s="1725"/>
    </row>
    <row r="65" spans="1:5">
      <c r="A65" s="2247" t="s">
        <v>1350</v>
      </c>
      <c r="B65" s="1724"/>
      <c r="C65" s="1725"/>
      <c r="D65" s="1725"/>
      <c r="E65" s="1725"/>
    </row>
    <row r="66" spans="1:5">
      <c r="A66" s="2247" t="s">
        <v>1351</v>
      </c>
      <c r="B66" s="1724"/>
      <c r="C66" s="1725"/>
      <c r="D66" s="1725"/>
      <c r="E66" s="1725"/>
    </row>
    <row r="67" spans="1:5">
      <c r="A67" s="2247" t="s">
        <v>1352</v>
      </c>
      <c r="B67" s="1724"/>
      <c r="C67" s="1725"/>
      <c r="D67" s="1725"/>
      <c r="E67" s="1725"/>
    </row>
    <row r="68" spans="1:5">
      <c r="A68" s="2247" t="s">
        <v>1353</v>
      </c>
      <c r="B68" s="1724"/>
      <c r="C68" s="1725"/>
      <c r="D68" s="1725"/>
      <c r="E68" s="1725"/>
    </row>
    <row r="69" spans="1:5">
      <c r="A69" s="2247" t="s">
        <v>1354</v>
      </c>
      <c r="B69" s="1724"/>
      <c r="C69" s="1725"/>
      <c r="D69" s="1725"/>
      <c r="E69" s="1725"/>
    </row>
    <row r="70" spans="1:5">
      <c r="A70" s="2247" t="s">
        <v>2288</v>
      </c>
      <c r="B70" s="1724"/>
      <c r="C70" s="1725"/>
      <c r="D70" s="1725"/>
      <c r="E70" s="1725"/>
    </row>
    <row r="71" spans="1:5" ht="20.25">
      <c r="A71" s="695" t="s">
        <v>1344</v>
      </c>
    </row>
    <row r="72" spans="1:5">
      <c r="A72" s="2247" t="s">
        <v>1355</v>
      </c>
      <c r="B72" s="1724"/>
      <c r="C72" s="1725"/>
      <c r="D72" s="1725"/>
      <c r="E72" s="1725"/>
    </row>
    <row r="73" spans="1:5">
      <c r="A73" s="2247" t="s">
        <v>1356</v>
      </c>
      <c r="B73" s="1724"/>
      <c r="C73" s="1725"/>
      <c r="D73" s="1725"/>
      <c r="E73" s="1725"/>
    </row>
    <row r="74" spans="1:5" ht="20.25">
      <c r="A74" s="2305" t="s">
        <v>1345</v>
      </c>
    </row>
    <row r="75" spans="1:5">
      <c r="A75" s="2247" t="s">
        <v>1357</v>
      </c>
      <c r="B75" s="1724"/>
      <c r="C75" s="1725"/>
      <c r="D75" s="1725"/>
      <c r="E75" s="1725"/>
    </row>
    <row r="76" spans="1:5" ht="25.5">
      <c r="A76" s="1726" t="s">
        <v>1346</v>
      </c>
      <c r="B76" s="1725"/>
      <c r="C76" s="1725"/>
      <c r="D76" s="1725"/>
      <c r="E76" s="1725"/>
    </row>
    <row r="77" spans="1:5">
      <c r="A77" s="2247" t="s">
        <v>1358</v>
      </c>
      <c r="B77" s="1724"/>
      <c r="C77" s="1725"/>
      <c r="D77" s="1725"/>
      <c r="E77" s="1725"/>
    </row>
    <row r="78" spans="1:5">
      <c r="A78" s="2247" t="s">
        <v>1359</v>
      </c>
      <c r="B78" s="1724"/>
      <c r="C78" s="1725"/>
      <c r="D78" s="1725"/>
      <c r="E78" s="1725"/>
    </row>
    <row r="79" spans="1:5" ht="25.5">
      <c r="A79" s="1727" t="s">
        <v>1347</v>
      </c>
      <c r="B79" s="1725"/>
      <c r="C79" s="1725"/>
      <c r="D79" s="1725"/>
      <c r="E79" s="1725"/>
    </row>
    <row r="80" spans="1:5" ht="20.25">
      <c r="A80" s="695" t="s">
        <v>1348</v>
      </c>
    </row>
    <row r="81" spans="1:5">
      <c r="A81" s="2246" t="s">
        <v>1360</v>
      </c>
      <c r="B81" s="1724"/>
      <c r="C81" s="1725"/>
      <c r="D81" s="1725"/>
      <c r="E81" s="1725"/>
    </row>
    <row r="82" spans="1:5" ht="20.25">
      <c r="A82" s="695"/>
    </row>
  </sheetData>
  <hyperlinks>
    <hyperlink ref="A20" location="'0201130'!A1" display="Käufe der aufnehmenden Hand von der Landwirtschaft - Hülsenfrüchte und Ölsaaten (Nr. 0201130)"/>
    <hyperlink ref="A22" location="'0201230'!A1" display="Marktbestände an Hülsenfrüchten und Raps (vorläufige Zahlen) (Nr. 0201230)"/>
    <hyperlink ref="A31" location="'0201700'!A1" display="Bericht über Öle und Fette in Deutschland - vorläufige Zahlen (Nr. 0201700)"/>
    <hyperlink ref="A32" location="'0201730'!A1" display="Marktbestände an Ölkuchen, Expellern und Extraktionsschroten (Nr. 0201730)"/>
    <hyperlink ref="A33" location="'0201750'!A1" display="Verkäufe der Ölmühlen von Ölkuchen und Ölschroten - Vorläufige Zahlen (Nr. 0201750)"/>
    <hyperlink ref="A51" location="'0204470'!A1" display="Verkauf von Ölen durch Ölmühlen und Raffinerien (Nr. 0204470)"/>
    <hyperlink ref="A18" location="'0201030'!A1" display="Versorgungsbilanz für Getreide (Nr. 0201030)"/>
    <hyperlink ref="A19" location="'0201060'!A1" display="Getreidekäufe der aufnehmenden Hand von der Landwirtschaft - vorläufig (Nr. 0201060)"/>
    <hyperlink ref="A21" location="'0201190'!A1" display="Bestände der Wirtschaft an Getreide und Getreideerzeugnissen - vorläufige Zahlen (Nr. 0201190)"/>
    <hyperlink ref="A23" location="'0201260'!A1" display="Marktbestände an Futtermitteln (Nr. 0201260)"/>
    <hyperlink ref="A24" location="'0201290'!A1" display="Versorgungsbilanz für Mehl (Nr. 0201290)"/>
    <hyperlink ref="A25" location="'0201330'!A1" display="Getreidevermahlung und Mehlausbeute in Handelsmühlen (Nr. 0201330)"/>
    <hyperlink ref="A27" location="'0201490'!A1" display="Herstellung von Malz (Nr. 0201490)"/>
    <hyperlink ref="A28" location="'0201530'!A1" display="Herstellung von Mischfutter (vorläufge Zahlen) (Nr. 0201530)"/>
    <hyperlink ref="A29" location="'0201560'!A1" display="Verarbeitung von Getreide zu Mischfutter (vorläufige Zahlen) (Nr. 0201560)"/>
    <hyperlink ref="A30" location="'0201630'!A1" display="Verarbeitung von Nicht-Getreide- und anderen Komponenten zu Mischfutter (vorläufige Zahlen) (Nr. 0201630)"/>
    <hyperlink ref="A35" location="'0202030'!A1" display="Zuckererzeugung, Zuckerabsatz und Zuckerbestände (Nr. 0202030)"/>
    <hyperlink ref="A36" location="'0202060'!A1" display="Zuckerabsatz der Zuckerfabriken und Handelsunternehmen (Nr. 0202060)"/>
    <hyperlink ref="A42" location="'0204035'!A1" display="Monatliche Rohmilchlieferung der deutschen Erzeuger an deutsche milchwirtschaftliche Unternehmen nach Kreisen (Nr. 0204035)"/>
    <hyperlink ref="A52" location="'0204490'!A1" display="Bestände an Ölsaaten und -früchten bei den Ölmühlen (Nr. 0204490)"/>
    <hyperlink ref="A55" location="'0206030'!A1" display="Produktionsindex des Produzierenden Ernährungsgewerbes (Nr. 0206030)"/>
    <hyperlink ref="A56" location="'0206060'!A1" display="Beschäftigte, Umsatz und Exportquote der fachlichen Betriebsteile des Produzierenden Ernährungsgewerbes (Nr. 0206060)"/>
    <hyperlink ref="A57" location="'0206090'!A1" display="Betriebe, Beschäftigte, Arbeitsstunden und Entgelte des Produzierenden Ernährungsgewerbes (Nr. 0206090)"/>
    <hyperlink ref="A58" location="'0206130'!A1" display="Umsatz und Exportquote der Betriebe des Produzierenden Ernährungsgewerbes (Nr. 0206130)"/>
    <hyperlink ref="A59" location="'0206160'!A1" display="Entwicklung ausgewählter Wirtschaftsdaten des Produzierenden Ernährungsgewerbes (Nr. 0206160)"/>
    <hyperlink ref="A60" location="'0206330'!A1" display="Energieverbrauch des Produzierenden Ernährungsgewerbes (Nr. 0206330)"/>
    <hyperlink ref="A38" location="'0203160'!A1" display="Schlachtungen von Tieren in- und ausländischer Herkunft (Nr. 0203160)"/>
    <hyperlink ref="A40" location="'0203230'!A1" display="Fleischanfall von geschlachteten Tieren in- und ausländischer Herkunft (Nr. 0203230)"/>
    <hyperlink ref="A39" location="'0203190'!A1" display="Durchschnittsgewichte der gewerblich geschlachteten Tiere (Nr. 0203190)"/>
    <hyperlink ref="A43" location="'0204040'!A1" display="Kuhmilchlieferung der Erzeuger an deutsche milchwirtschaftliche Unternehmen (Nr. 0204040)"/>
    <hyperlink ref="A10" location="'0109030'!A1" display="Sozialversicherungspflichtig Beschäftigte in Land-, Forstwirtschaft, Fischerei (Nr. 0109030)"/>
    <hyperlink ref="A12" location="'0117360'!A1" display="Betriebe mit männlichen Rindern von mehr als 1 Jahr nach Bestandsgrößenklassen (Nr. 0117360)"/>
    <hyperlink ref="A44" location="'0204047'!A1" display="Ziegen- und Schafmilchanlieferung der deutsche Erzeuger an deutsche milchwirtschaftliche Unternehmen (Nr. 0204047)"/>
    <hyperlink ref="A45" location="'0204050'!A1" display="Herstellung von ausgewählten, ökologisch/biologisch erzeugten, Milchprodukten nach Monaten (Nr. 0204050)"/>
    <hyperlink ref="A48" location="'0204340'!A1" display="Herstellung von Käse nach Fettstufen und Monaten (Nr. 0204340)"/>
    <hyperlink ref="A17" location="'0201_Vorbemerkung'!A1" display="Vorbemerkung (0201)"/>
    <hyperlink ref="A14" location="'0117690'!A1" display="Anzeigepflichtige Tierseuchen der Bundesrepublik Deutschland (Nr. 0117690)"/>
    <hyperlink ref="A64" location="'0301090'!A1" display="Marktpreise für inländisches Getreide (Nr. 0301090)"/>
    <hyperlink ref="A65" location="'0301435'!A1" display="Preise für konventionell erzeugte Kuhmilch (Nr. 0301435)"/>
    <hyperlink ref="A66" location="'0301440'!A1" display="Preise für ökologisch/biologisch erzeugte Kuhmilch (Nr. 0301440)"/>
    <hyperlink ref="A67" location="'0301445'!A1" display="Preise für konventionell und ökologisch/biologisch erzeugte Kuhmilch (Nr. 0301445)"/>
    <hyperlink ref="A68" location="'0301450'!A1" display="Preise für konventionell und ökologisch/biologisch erzeugte Ziegen- und Schafmilch (Nr. 0301450)"/>
    <hyperlink ref="A69" location="'0301460'!A1" display="Marktpreise für Milcherzeugnisse (Nr. 0301460)"/>
    <hyperlink ref="A72" location="'0302030'!A1" display="Teilindex für Erzeugnisse des Nahrungs- und Genussmittelgewerbes (Nr. 0302030)"/>
    <hyperlink ref="A73" location="'0302060'!A1" display="Preismesszahlen für verschiedene Energiearten (Nr. 0302060)"/>
    <hyperlink ref="A75" location="'0304030'!A1" display="Euro-Referenzkurse des Europäischen Systems der Zentralbanken (ESZB) (Nr. 0304030)"/>
    <hyperlink ref="A81" location="'0505030'!A1" display="Index der Erzeugerpreise der Produkte des Holzeinschlags aus den Staatsforsten (Nr. 0505030)"/>
    <hyperlink ref="A6" location="'0106360'!A1" display="Anzahl der Haltungen/Betriebe im November (Jahresergebnis) - Endgültiges Ergebnis der repräsentativen Erhebung über die Viehbestände. (Nr. 0106360)"/>
    <hyperlink ref="A7" location="'0106430'!A1" display="Legehennenhaltung und Eiererzeugung (Nr. 0106430)"/>
    <hyperlink ref="A8" location="'0106460'!A1" display="Geflügelschlachtereien und geschlachtetes Geflügel (Nr. 0106460)"/>
    <hyperlink ref="A13" location="'0117660'!A1" display="Brütereien, eingelegte Bruteier und geschlüpfte Küken (Nr. 0117660)"/>
    <hyperlink ref="A77" location="'0401030'!A1" display="Einfuhr von Gütern der Land- und Ernährungswirtschaft (Nr. 0401030)"/>
    <hyperlink ref="A78" location="'0401060'!A1" display="Ausfuhr von Gütern der Land- und Ernährungswirtschaft (Nr. 0401060)"/>
    <hyperlink ref="A61" location="'0206360'!A1" display="Beschäftigte und Umsatz in zulassungspflichtigen Handwerksunternehmen des Lebensmittelgewerbes - Vierteljahr (Nr. 0206360)"/>
    <hyperlink ref="A47" location="'0204190'!A1" display="Herstellung von ausgewählten Milcherzeugnissen - nach Regionen (0204190)"/>
    <hyperlink ref="A70" location="'0301530'!A1" display="Index der Einfuhrpreise (Nr, 0301530)"/>
    <hyperlink ref="A49" location="'0204240'!A1" display="Herstellung von Butter, Milchfett- und Milchstreichfetterzeugnissen nach Kalenderjahren (Nr. 0204240)"/>
    <hyperlink ref="A4" location="'0104160'!A1" display="Vorläufige Herbstaussaatflächen für die Ernte (Nr. 0104160)"/>
    <hyperlink ref="A26" location="'0201360'!A1" display="Herstellung von Mehl in Handelsmühlen (Nr. 0201360)"/>
    <hyperlink ref="A46" location="'0204230'!A1" display="Herstellung von Sauermilch-, Joghurt- und Kefirerzeugnissen sowie Milchmischerzeugnissen und -getränken (Nr. 0204230)"/>
  </hyperlinks>
  <pageMargins left="0.7" right="0.7" top="0.75" bottom="0.75" header="0.3" footer="0.3"/>
  <pageSetup paperSize="9" orientation="portrait" r:id="rId1"/>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3">
    <tabColor rgb="FFF9E03A"/>
    <pageSetUpPr fitToPage="1"/>
  </sheetPr>
  <dimension ref="A1:K58"/>
  <sheetViews>
    <sheetView showGridLines="0" showZeros="0" zoomScale="150" zoomScaleNormal="150" workbookViewId="0">
      <pane ySplit="6" topLeftCell="A7" activePane="bottomLeft" state="frozen"/>
      <selection pane="bottomLeft"/>
    </sheetView>
  </sheetViews>
  <sheetFormatPr baseColWidth="10" defaultRowHeight="16.5"/>
  <cols>
    <col min="1" max="10" width="7.140625" style="144" customWidth="1"/>
    <col min="11" max="11" width="4.85546875" style="144" customWidth="1"/>
    <col min="12" max="12" width="5.28515625" style="144" customWidth="1"/>
    <col min="13" max="13" width="5.140625" style="144" customWidth="1"/>
    <col min="14" max="14" width="4.7109375" style="144" customWidth="1"/>
    <col min="15" max="15" width="4.85546875" style="144" customWidth="1"/>
    <col min="16" max="16" width="5" style="144" customWidth="1"/>
    <col min="17" max="17" width="5.28515625" style="144" customWidth="1"/>
    <col min="18" max="19" width="4.85546875" style="144" customWidth="1"/>
    <col min="20" max="20" width="4.7109375" style="144" customWidth="1"/>
    <col min="21" max="21" width="5" style="144" customWidth="1"/>
    <col min="22" max="22" width="4.5703125" style="144" customWidth="1"/>
    <col min="23" max="23" width="4.7109375" style="144" customWidth="1"/>
    <col min="24" max="16384" width="11.42578125" style="144"/>
  </cols>
  <sheetData>
    <row r="1" spans="1:10" ht="78.75" customHeight="1">
      <c r="A1" s="280" t="s">
        <v>91</v>
      </c>
      <c r="B1" s="282"/>
      <c r="C1" s="282"/>
      <c r="D1" s="282"/>
      <c r="E1" s="282"/>
      <c r="F1" s="282"/>
      <c r="G1" s="282"/>
      <c r="H1" s="282"/>
      <c r="I1" s="282"/>
      <c r="J1" s="143"/>
    </row>
    <row r="2" spans="1:10" s="1339" customFormat="1" ht="11.25" customHeight="1">
      <c r="A2" s="145" t="s">
        <v>167</v>
      </c>
      <c r="B2" s="145"/>
      <c r="C2" s="145"/>
      <c r="D2" s="145"/>
      <c r="E2" s="145"/>
      <c r="F2" s="145"/>
      <c r="G2" s="145"/>
      <c r="H2" s="145"/>
      <c r="I2" s="145"/>
      <c r="J2" s="145"/>
    </row>
    <row r="3" spans="1:10" s="1339" customFormat="1" ht="11.25" customHeight="1">
      <c r="A3" s="145" t="s">
        <v>231</v>
      </c>
      <c r="B3" s="145"/>
      <c r="C3" s="145"/>
      <c r="D3" s="145"/>
      <c r="E3" s="145"/>
      <c r="F3" s="145"/>
      <c r="G3" s="145"/>
      <c r="H3" s="145"/>
      <c r="I3" s="145"/>
      <c r="J3" s="145"/>
    </row>
    <row r="4" spans="1:10" s="1339" customFormat="1" ht="11.25" customHeight="1">
      <c r="A4" s="145" t="s">
        <v>2310</v>
      </c>
      <c r="B4" s="145"/>
      <c r="C4" s="145"/>
      <c r="D4" s="145"/>
      <c r="E4" s="145"/>
      <c r="F4" s="145"/>
      <c r="G4" s="145"/>
      <c r="H4" s="145"/>
      <c r="I4" s="145"/>
      <c r="J4" s="145"/>
    </row>
    <row r="5" spans="1:10" ht="25.5" customHeight="1">
      <c r="A5" s="2411" t="s">
        <v>199</v>
      </c>
      <c r="B5" s="2412"/>
      <c r="C5" s="1340" t="s">
        <v>229</v>
      </c>
      <c r="D5" s="1341"/>
      <c r="E5" s="1340" t="s">
        <v>228</v>
      </c>
      <c r="F5" s="1342"/>
      <c r="G5" s="1340" t="s">
        <v>215</v>
      </c>
      <c r="H5" s="1341"/>
      <c r="I5" s="1340" t="s">
        <v>232</v>
      </c>
      <c r="J5" s="1343"/>
    </row>
    <row r="6" spans="1:10" ht="16.5" customHeight="1">
      <c r="A6" s="2413"/>
      <c r="B6" s="2414"/>
      <c r="C6" s="375" t="s">
        <v>9</v>
      </c>
      <c r="D6" s="375" t="s">
        <v>2044</v>
      </c>
      <c r="E6" s="375" t="s">
        <v>9</v>
      </c>
      <c r="F6" s="375" t="s">
        <v>2044</v>
      </c>
      <c r="G6" s="375" t="s">
        <v>9</v>
      </c>
      <c r="H6" s="375" t="s">
        <v>2044</v>
      </c>
      <c r="I6" s="375" t="s">
        <v>9</v>
      </c>
      <c r="J6" s="1320" t="s">
        <v>2044</v>
      </c>
    </row>
    <row r="7" spans="1:10" ht="16.5" customHeight="1">
      <c r="A7" s="1344" t="s">
        <v>25</v>
      </c>
      <c r="B7" s="1345"/>
      <c r="C7" s="1346"/>
      <c r="D7" s="1346"/>
      <c r="E7" s="1346"/>
      <c r="F7" s="1346"/>
      <c r="G7" s="1346"/>
      <c r="H7" s="1346"/>
      <c r="I7" s="1346"/>
      <c r="J7" s="1347"/>
    </row>
    <row r="8" spans="1:10" ht="9" customHeight="1">
      <c r="A8" s="395" t="s">
        <v>22</v>
      </c>
      <c r="B8" s="415"/>
      <c r="C8" s="1747">
        <v>492.98</v>
      </c>
      <c r="D8" s="1747">
        <v>528.678</v>
      </c>
      <c r="E8" s="1747">
        <v>23.913</v>
      </c>
      <c r="F8" s="1747">
        <v>26.995000000000001</v>
      </c>
      <c r="G8" s="1747">
        <v>41.216999999999999</v>
      </c>
      <c r="H8" s="1747">
        <v>43.194000000000003</v>
      </c>
      <c r="I8" s="1747">
        <v>558.11</v>
      </c>
      <c r="J8" s="1748">
        <v>598.86699999999996</v>
      </c>
    </row>
    <row r="9" spans="1:10" ht="9" customHeight="1">
      <c r="A9" s="395" t="s">
        <v>197</v>
      </c>
      <c r="B9" s="415"/>
      <c r="C9" s="1747">
        <v>508.03500000000003</v>
      </c>
      <c r="D9" s="1747">
        <v>509.12100000000004</v>
      </c>
      <c r="E9" s="1747">
        <v>29.757999999999999</v>
      </c>
      <c r="F9" s="1747">
        <v>29.704000000000001</v>
      </c>
      <c r="G9" s="1747">
        <v>40.68</v>
      </c>
      <c r="H9" s="1747">
        <v>38.350999999999999</v>
      </c>
      <c r="I9" s="1747">
        <v>578.47299999999996</v>
      </c>
      <c r="J9" s="1748">
        <v>577.17600000000004</v>
      </c>
    </row>
    <row r="10" spans="1:10" ht="9" customHeight="1">
      <c r="A10" s="395" t="s">
        <v>3</v>
      </c>
      <c r="B10" s="415"/>
      <c r="C10" s="1747">
        <v>523.43700000000001</v>
      </c>
      <c r="D10" s="1747">
        <v>512.31700000000001</v>
      </c>
      <c r="E10" s="1747">
        <v>29.783000000000001</v>
      </c>
      <c r="F10" s="1747">
        <v>29.591000000000001</v>
      </c>
      <c r="G10" s="1747">
        <v>41.147999999999996</v>
      </c>
      <c r="H10" s="1747">
        <v>39.387</v>
      </c>
      <c r="I10" s="1747">
        <v>594.36800000000005</v>
      </c>
      <c r="J10" s="1748">
        <v>581.29500000000007</v>
      </c>
    </row>
    <row r="11" spans="1:10" ht="9" customHeight="1">
      <c r="A11" s="395" t="s">
        <v>196</v>
      </c>
      <c r="B11" s="415"/>
      <c r="C11" s="1747">
        <v>525.01900000000001</v>
      </c>
      <c r="D11" s="1747">
        <v>555.52099999999996</v>
      </c>
      <c r="E11" s="1747">
        <v>29.312999999999999</v>
      </c>
      <c r="F11" s="1747">
        <v>29.998999999999999</v>
      </c>
      <c r="G11" s="1747">
        <v>41.924999999999997</v>
      </c>
      <c r="H11" s="1747">
        <v>43.198999999999998</v>
      </c>
      <c r="I11" s="1747">
        <v>596.25699999999995</v>
      </c>
      <c r="J11" s="1748">
        <v>628.71899999999994</v>
      </c>
    </row>
    <row r="12" spans="1:10" ht="9" customHeight="1">
      <c r="A12" s="395" t="s">
        <v>195</v>
      </c>
      <c r="B12" s="415"/>
      <c r="C12" s="1747">
        <v>535.38300000000004</v>
      </c>
      <c r="D12" s="1747">
        <v>544.88900000000001</v>
      </c>
      <c r="E12" s="1747">
        <v>30.486999999999998</v>
      </c>
      <c r="F12" s="1747">
        <v>31.821000000000002</v>
      </c>
      <c r="G12" s="1747">
        <v>43.475999999999999</v>
      </c>
      <c r="H12" s="1747">
        <v>42.230000000000004</v>
      </c>
      <c r="I12" s="1747">
        <v>609.346</v>
      </c>
      <c r="J12" s="1748">
        <v>618.94000000000005</v>
      </c>
    </row>
    <row r="13" spans="1:10" ht="9" customHeight="1">
      <c r="A13" s="395" t="s">
        <v>2</v>
      </c>
      <c r="B13" s="415"/>
      <c r="C13" s="1747">
        <v>485.89</v>
      </c>
      <c r="D13" s="1747"/>
      <c r="E13" s="1747">
        <v>29.806999999999999</v>
      </c>
      <c r="F13" s="1747"/>
      <c r="G13" s="1747">
        <v>40.683</v>
      </c>
      <c r="H13" s="1747"/>
      <c r="I13" s="1747">
        <v>556.38</v>
      </c>
      <c r="J13" s="1748"/>
    </row>
    <row r="14" spans="1:10" ht="9" customHeight="1">
      <c r="A14" s="395" t="s">
        <v>222</v>
      </c>
      <c r="B14" s="415"/>
      <c r="C14" s="1747">
        <v>513.79</v>
      </c>
      <c r="D14" s="1747"/>
      <c r="E14" s="1747">
        <v>29.388000000000002</v>
      </c>
      <c r="F14" s="1747"/>
      <c r="G14" s="1747">
        <v>42.672000000000004</v>
      </c>
      <c r="H14" s="1747"/>
      <c r="I14" s="1747">
        <v>585.85</v>
      </c>
      <c r="J14" s="1748"/>
    </row>
    <row r="15" spans="1:10" ht="9" customHeight="1">
      <c r="A15" s="395" t="s">
        <v>193</v>
      </c>
      <c r="B15" s="415"/>
      <c r="C15" s="1747">
        <v>512.17700000000002</v>
      </c>
      <c r="D15" s="1747"/>
      <c r="E15" s="1747">
        <v>31.454000000000001</v>
      </c>
      <c r="F15" s="1747"/>
      <c r="G15" s="1747">
        <v>41.646999999999998</v>
      </c>
      <c r="H15" s="1747"/>
      <c r="I15" s="1747">
        <v>585.27800000000002</v>
      </c>
      <c r="J15" s="1748"/>
    </row>
    <row r="16" spans="1:10" ht="9" customHeight="1">
      <c r="A16" s="395" t="s">
        <v>1</v>
      </c>
      <c r="B16" s="415"/>
      <c r="C16" s="1747">
        <v>534.28300000000002</v>
      </c>
      <c r="D16" s="1747"/>
      <c r="E16" s="1747">
        <v>31.37</v>
      </c>
      <c r="F16" s="1747"/>
      <c r="G16" s="1747">
        <v>42.064999999999998</v>
      </c>
      <c r="H16" s="1747"/>
      <c r="I16" s="1747">
        <v>607.71800000000007</v>
      </c>
      <c r="J16" s="1748"/>
    </row>
    <row r="17" spans="1:10" ht="9" customHeight="1">
      <c r="A17" s="395" t="s">
        <v>14</v>
      </c>
      <c r="B17" s="415"/>
      <c r="C17" s="1747">
        <v>511.43400000000003</v>
      </c>
      <c r="D17" s="1747"/>
      <c r="E17" s="1747">
        <v>31.343</v>
      </c>
      <c r="F17" s="1747"/>
      <c r="G17" s="1747">
        <v>40.457000000000001</v>
      </c>
      <c r="H17" s="1747"/>
      <c r="I17" s="1747">
        <v>583.23400000000004</v>
      </c>
      <c r="J17" s="1748"/>
    </row>
    <row r="18" spans="1:10" ht="9" customHeight="1">
      <c r="A18" s="395" t="s">
        <v>13</v>
      </c>
      <c r="B18" s="415"/>
      <c r="C18" s="1747">
        <v>510.61400000000003</v>
      </c>
      <c r="D18" s="1747"/>
      <c r="E18" s="1747">
        <v>29.068000000000001</v>
      </c>
      <c r="F18" s="1747"/>
      <c r="G18" s="1747">
        <v>41.096000000000004</v>
      </c>
      <c r="H18" s="1747"/>
      <c r="I18" s="1747">
        <v>580.77800000000002</v>
      </c>
      <c r="J18" s="1748"/>
    </row>
    <row r="19" spans="1:10" ht="9" customHeight="1">
      <c r="A19" s="395" t="s">
        <v>230</v>
      </c>
      <c r="B19" s="415"/>
      <c r="C19" s="1747">
        <v>498.19900000000001</v>
      </c>
      <c r="D19" s="1747"/>
      <c r="E19" s="1747">
        <v>28.542999999999999</v>
      </c>
      <c r="F19" s="1350"/>
      <c r="G19" s="1747">
        <v>40.341999999999999</v>
      </c>
      <c r="H19" s="1747"/>
      <c r="I19" s="1747">
        <v>670.08999999999992</v>
      </c>
      <c r="J19" s="1351"/>
    </row>
    <row r="20" spans="1:10" ht="9" customHeight="1">
      <c r="A20" s="395" t="s">
        <v>1905</v>
      </c>
      <c r="B20" s="415"/>
      <c r="C20" s="1747">
        <v>70.489999999999995</v>
      </c>
      <c r="D20" s="1747"/>
      <c r="E20" s="1350"/>
      <c r="F20" s="1350">
        <v>0</v>
      </c>
      <c r="G20" s="1747">
        <v>32.515999999999998</v>
      </c>
      <c r="H20" s="1747"/>
      <c r="I20" s="1350"/>
      <c r="J20" s="1351"/>
    </row>
    <row r="21" spans="1:10" ht="9" customHeight="1">
      <c r="A21" s="1098" t="s">
        <v>176</v>
      </c>
      <c r="B21" s="2097"/>
      <c r="C21" s="1747">
        <v>2563.6289999999999</v>
      </c>
      <c r="D21" s="1747">
        <v>2585.384</v>
      </c>
      <c r="E21" s="1747">
        <v>144.517</v>
      </c>
      <c r="F21" s="1747">
        <v>143.06100000000001</v>
      </c>
      <c r="G21" s="1747">
        <v>221.19499999999999</v>
      </c>
      <c r="H21" s="1747">
        <v>208.48999999999998</v>
      </c>
      <c r="I21" s="1747">
        <v>2929.3410000000003</v>
      </c>
      <c r="J21" s="1748">
        <v>2936.9349999999999</v>
      </c>
    </row>
    <row r="22" spans="1:10" ht="16.5" customHeight="1">
      <c r="A22" s="1344" t="s">
        <v>208</v>
      </c>
      <c r="B22" s="1345"/>
      <c r="C22" s="1348"/>
      <c r="D22" s="1349"/>
      <c r="E22" s="1348"/>
      <c r="F22" s="1346"/>
      <c r="G22" s="1346"/>
      <c r="H22" s="1346"/>
      <c r="I22" s="1346"/>
      <c r="J22" s="1347"/>
    </row>
    <row r="23" spans="1:10" ht="9" customHeight="1">
      <c r="A23" s="395" t="s">
        <v>22</v>
      </c>
      <c r="B23" s="415"/>
      <c r="C23" s="1747">
        <v>392.00400000000002</v>
      </c>
      <c r="D23" s="1747">
        <v>428.47399999999999</v>
      </c>
      <c r="E23" s="370"/>
      <c r="F23" s="1346"/>
      <c r="G23" s="1747">
        <v>32.302999999999997</v>
      </c>
      <c r="H23" s="1747">
        <v>34.569000000000003</v>
      </c>
      <c r="I23" s="1350">
        <v>424.30700000000002</v>
      </c>
      <c r="J23" s="1351">
        <v>463.04300000000001</v>
      </c>
    </row>
    <row r="24" spans="1:10" ht="9" customHeight="1">
      <c r="A24" s="395" t="s">
        <v>197</v>
      </c>
      <c r="B24" s="415"/>
      <c r="C24" s="1747">
        <v>410.56900000000002</v>
      </c>
      <c r="D24" s="1747">
        <v>415.15300000000002</v>
      </c>
      <c r="E24" s="370"/>
      <c r="F24" s="1346"/>
      <c r="G24" s="1747">
        <v>31.981000000000002</v>
      </c>
      <c r="H24" s="1747">
        <v>29.559000000000001</v>
      </c>
      <c r="I24" s="1350">
        <v>442.55</v>
      </c>
      <c r="J24" s="1351">
        <v>444.71200000000005</v>
      </c>
    </row>
    <row r="25" spans="1:10" ht="9" customHeight="1">
      <c r="A25" s="395" t="s">
        <v>3</v>
      </c>
      <c r="B25" s="415"/>
      <c r="C25" s="1747">
        <v>419.70100000000002</v>
      </c>
      <c r="D25" s="1747">
        <v>417.09699999999998</v>
      </c>
      <c r="E25" s="370"/>
      <c r="F25" s="1346"/>
      <c r="G25" s="1747">
        <v>32.323</v>
      </c>
      <c r="H25" s="1747">
        <v>31.359000000000002</v>
      </c>
      <c r="I25" s="1350">
        <v>452.024</v>
      </c>
      <c r="J25" s="1351">
        <v>448.45599999999996</v>
      </c>
    </row>
    <row r="26" spans="1:10" ht="9" customHeight="1">
      <c r="A26" s="395" t="s">
        <v>196</v>
      </c>
      <c r="B26" s="415"/>
      <c r="C26" s="1747">
        <v>426.60199999999998</v>
      </c>
      <c r="D26" s="1747">
        <v>448.31599999999997</v>
      </c>
      <c r="E26" s="370"/>
      <c r="F26" s="1346"/>
      <c r="G26" s="1747">
        <v>33.088000000000001</v>
      </c>
      <c r="H26" s="1747">
        <v>34.686</v>
      </c>
      <c r="I26" s="1350">
        <v>459.69</v>
      </c>
      <c r="J26" s="1351">
        <v>483.00199999999995</v>
      </c>
    </row>
    <row r="27" spans="1:10" ht="9" customHeight="1">
      <c r="A27" s="395" t="s">
        <v>195</v>
      </c>
      <c r="B27" s="415"/>
      <c r="C27" s="1747">
        <v>436.19900000000001</v>
      </c>
      <c r="D27" s="1747">
        <v>440.44499999999999</v>
      </c>
      <c r="E27" s="370"/>
      <c r="F27" s="1346"/>
      <c r="G27" s="1747">
        <v>34.085999999999999</v>
      </c>
      <c r="H27" s="1747">
        <v>33.343000000000004</v>
      </c>
      <c r="I27" s="1350">
        <v>470.28500000000003</v>
      </c>
      <c r="J27" s="1351">
        <v>473.78800000000001</v>
      </c>
    </row>
    <row r="28" spans="1:10" ht="9" customHeight="1">
      <c r="A28" s="395" t="s">
        <v>2</v>
      </c>
      <c r="B28" s="415"/>
      <c r="C28" s="1747">
        <v>390.89499999999998</v>
      </c>
      <c r="D28" s="1747"/>
      <c r="E28" s="370"/>
      <c r="F28" s="1346"/>
      <c r="G28" s="1747">
        <v>32.253999999999998</v>
      </c>
      <c r="H28" s="1747"/>
      <c r="I28" s="1350">
        <v>423.149</v>
      </c>
      <c r="J28" s="1351"/>
    </row>
    <row r="29" spans="1:10" ht="9" customHeight="1">
      <c r="A29" s="395" t="s">
        <v>222</v>
      </c>
      <c r="B29" s="415"/>
      <c r="C29" s="1747">
        <v>417.99299999999999</v>
      </c>
      <c r="D29" s="1747"/>
      <c r="E29" s="370"/>
      <c r="F29" s="1346"/>
      <c r="G29" s="1747">
        <v>33.651000000000003</v>
      </c>
      <c r="H29" s="1747"/>
      <c r="I29" s="1350">
        <v>451.64400000000001</v>
      </c>
      <c r="J29" s="1351"/>
    </row>
    <row r="30" spans="1:10" ht="9" customHeight="1">
      <c r="A30" s="395" t="s">
        <v>193</v>
      </c>
      <c r="B30" s="415"/>
      <c r="C30" s="1747">
        <v>412.51600000000002</v>
      </c>
      <c r="D30" s="1747"/>
      <c r="E30" s="370"/>
      <c r="F30" s="1346"/>
      <c r="G30" s="1747">
        <v>32.963000000000001</v>
      </c>
      <c r="H30" s="1747"/>
      <c r="I30" s="1350">
        <v>445.47900000000004</v>
      </c>
      <c r="J30" s="1351"/>
    </row>
    <row r="31" spans="1:10" ht="9" customHeight="1">
      <c r="A31" s="395" t="s">
        <v>1</v>
      </c>
      <c r="B31" s="415"/>
      <c r="C31" s="1747">
        <v>433.94200000000001</v>
      </c>
      <c r="D31" s="1747"/>
      <c r="E31" s="370"/>
      <c r="F31" s="1346"/>
      <c r="G31" s="1747">
        <v>33.207999999999998</v>
      </c>
      <c r="H31" s="1747"/>
      <c r="I31" s="1350">
        <v>467.15</v>
      </c>
      <c r="J31" s="1351"/>
    </row>
    <row r="32" spans="1:10" ht="9" customHeight="1">
      <c r="A32" s="395" t="s">
        <v>14</v>
      </c>
      <c r="B32" s="415"/>
      <c r="C32" s="1747">
        <v>417.02600000000001</v>
      </c>
      <c r="D32" s="1747"/>
      <c r="E32" s="370"/>
      <c r="F32" s="1346"/>
      <c r="G32" s="1747">
        <v>32.051000000000002</v>
      </c>
      <c r="H32" s="1747"/>
      <c r="I32" s="1350">
        <v>449.077</v>
      </c>
      <c r="J32" s="1351"/>
    </row>
    <row r="33" spans="1:10" ht="9" customHeight="1">
      <c r="A33" s="395" t="s">
        <v>13</v>
      </c>
      <c r="B33" s="415"/>
      <c r="C33" s="1747">
        <v>414.44200000000001</v>
      </c>
      <c r="D33" s="1747"/>
      <c r="E33" s="370"/>
      <c r="F33" s="1346"/>
      <c r="G33" s="1747">
        <v>32.325000000000003</v>
      </c>
      <c r="H33" s="1747"/>
      <c r="I33" s="1350">
        <v>446.767</v>
      </c>
      <c r="J33" s="1351"/>
    </row>
    <row r="34" spans="1:10" ht="9" customHeight="1">
      <c r="A34" s="395" t="s">
        <v>230</v>
      </c>
      <c r="B34" s="415"/>
      <c r="C34" s="1747">
        <v>401.14100000000002</v>
      </c>
      <c r="D34" s="1747"/>
      <c r="E34" s="370"/>
      <c r="F34" s="1346"/>
      <c r="G34" s="1747">
        <v>31.501999999999999</v>
      </c>
      <c r="H34" s="1747"/>
      <c r="I34" s="1350">
        <v>432.64300000000003</v>
      </c>
      <c r="J34" s="1351"/>
    </row>
    <row r="35" spans="1:10" ht="9" customHeight="1">
      <c r="A35" s="395" t="s">
        <v>1905</v>
      </c>
      <c r="B35" s="415"/>
      <c r="C35" s="1747">
        <v>65.966999999999999</v>
      </c>
      <c r="D35" s="1747"/>
      <c r="E35" s="370"/>
      <c r="F35" s="1346"/>
      <c r="G35" s="1747">
        <v>30.954000000000001</v>
      </c>
      <c r="H35" s="1747"/>
      <c r="I35" s="1350">
        <v>96.920999999999992</v>
      </c>
      <c r="J35" s="1351"/>
    </row>
    <row r="36" spans="1:10" ht="9" customHeight="1">
      <c r="A36" s="1098" t="s">
        <v>176</v>
      </c>
      <c r="B36" s="370"/>
      <c r="C36" s="1747">
        <v>2085.0750000000003</v>
      </c>
      <c r="D36" s="1747">
        <v>2149.4850000000001</v>
      </c>
      <c r="E36" s="370">
        <v>0</v>
      </c>
      <c r="F36" s="1346">
        <v>0</v>
      </c>
      <c r="G36" s="1747">
        <v>163.78100000000001</v>
      </c>
      <c r="H36" s="1747">
        <v>163.51600000000002</v>
      </c>
      <c r="I36" s="1350">
        <v>2248.8559999999998</v>
      </c>
      <c r="J36" s="1351">
        <v>2313.0010000000002</v>
      </c>
    </row>
    <row r="37" spans="1:10" ht="16.5" customHeight="1">
      <c r="A37" s="1344" t="s">
        <v>207</v>
      </c>
      <c r="B37" s="1345"/>
      <c r="C37" s="1348"/>
      <c r="D37" s="1349"/>
      <c r="E37" s="1348"/>
      <c r="F37" s="1346"/>
      <c r="G37" s="1346"/>
      <c r="H37" s="1346"/>
      <c r="I37" s="1346"/>
      <c r="J37" s="1347"/>
    </row>
    <row r="38" spans="1:10" ht="9" customHeight="1">
      <c r="A38" s="395" t="s">
        <v>22</v>
      </c>
      <c r="B38" s="415"/>
      <c r="C38" s="1747">
        <v>100.976</v>
      </c>
      <c r="D38" s="1747">
        <v>100.20399999999999</v>
      </c>
      <c r="E38" s="370"/>
      <c r="F38" s="1346"/>
      <c r="G38" s="1747">
        <v>8.9139999999999997</v>
      </c>
      <c r="H38" s="1747">
        <v>8.625</v>
      </c>
      <c r="I38" s="1350">
        <v>109.89</v>
      </c>
      <c r="J38" s="1351">
        <v>108.82899999999999</v>
      </c>
    </row>
    <row r="39" spans="1:10" ht="9" customHeight="1">
      <c r="A39" s="395" t="s">
        <v>197</v>
      </c>
      <c r="B39" s="415"/>
      <c r="C39" s="1747">
        <v>97.465999999999994</v>
      </c>
      <c r="D39" s="1747">
        <v>93.968000000000004</v>
      </c>
      <c r="E39" s="370"/>
      <c r="F39" s="1346"/>
      <c r="G39" s="1747">
        <v>8.6989999999999998</v>
      </c>
      <c r="H39" s="1747">
        <v>8.7919999999999998</v>
      </c>
      <c r="I39" s="1350">
        <v>106.16499999999999</v>
      </c>
      <c r="J39" s="1351">
        <v>102.76</v>
      </c>
    </row>
    <row r="40" spans="1:10" ht="9" customHeight="1">
      <c r="A40" s="395" t="s">
        <v>3</v>
      </c>
      <c r="B40" s="415"/>
      <c r="C40" s="1747">
        <v>103.736</v>
      </c>
      <c r="D40" s="1747">
        <v>95.22</v>
      </c>
      <c r="E40" s="370"/>
      <c r="F40" s="1346"/>
      <c r="G40" s="1747">
        <v>8.8249999999999993</v>
      </c>
      <c r="H40" s="1747">
        <v>8.0280000000000005</v>
      </c>
      <c r="I40" s="1350">
        <v>112.56100000000001</v>
      </c>
      <c r="J40" s="1351">
        <v>103.248</v>
      </c>
    </row>
    <row r="41" spans="1:10" ht="9" customHeight="1">
      <c r="A41" s="395" t="s">
        <v>196</v>
      </c>
      <c r="B41" s="415"/>
      <c r="C41" s="1747">
        <v>98.417000000000002</v>
      </c>
      <c r="D41" s="1747">
        <v>107.205</v>
      </c>
      <c r="E41" s="370"/>
      <c r="F41" s="1346"/>
      <c r="G41" s="1747">
        <v>8.8369999999999997</v>
      </c>
      <c r="H41" s="1747">
        <v>8.5129999999999999</v>
      </c>
      <c r="I41" s="1350">
        <v>107.254</v>
      </c>
      <c r="J41" s="1351">
        <v>115.718</v>
      </c>
    </row>
    <row r="42" spans="1:10" ht="9" customHeight="1">
      <c r="A42" s="395" t="s">
        <v>195</v>
      </c>
      <c r="B42" s="415"/>
      <c r="C42" s="1747">
        <v>99.183999999999997</v>
      </c>
      <c r="D42" s="1747">
        <v>104.444</v>
      </c>
      <c r="E42" s="370"/>
      <c r="F42" s="1346"/>
      <c r="G42" s="1747">
        <v>9.39</v>
      </c>
      <c r="H42" s="1747">
        <v>8.8870000000000005</v>
      </c>
      <c r="I42" s="1350">
        <v>108.574</v>
      </c>
      <c r="J42" s="1351">
        <v>113.331</v>
      </c>
    </row>
    <row r="43" spans="1:10" ht="9" customHeight="1">
      <c r="A43" s="395" t="s">
        <v>2</v>
      </c>
      <c r="B43" s="415"/>
      <c r="C43" s="1747">
        <v>94.995000000000005</v>
      </c>
      <c r="D43" s="1747"/>
      <c r="E43" s="370"/>
      <c r="F43" s="1346"/>
      <c r="G43" s="1747">
        <v>8.4290000000000003</v>
      </c>
      <c r="H43" s="1747"/>
      <c r="I43" s="1350">
        <v>103.42400000000001</v>
      </c>
      <c r="J43" s="1351"/>
    </row>
    <row r="44" spans="1:10" ht="9" customHeight="1">
      <c r="A44" s="395" t="s">
        <v>222</v>
      </c>
      <c r="B44" s="415"/>
      <c r="C44" s="1747">
        <v>95.796999999999997</v>
      </c>
      <c r="D44" s="1747"/>
      <c r="E44" s="370"/>
      <c r="F44" s="1346"/>
      <c r="G44" s="1747">
        <v>9.0210000000000008</v>
      </c>
      <c r="H44" s="1747"/>
      <c r="I44" s="1350">
        <v>104.818</v>
      </c>
      <c r="J44" s="1351"/>
    </row>
    <row r="45" spans="1:10" ht="9" customHeight="1">
      <c r="A45" s="395" t="s">
        <v>193</v>
      </c>
      <c r="B45" s="415"/>
      <c r="C45" s="1747">
        <v>99.661000000000001</v>
      </c>
      <c r="D45" s="1747"/>
      <c r="E45" s="370"/>
      <c r="F45" s="1346"/>
      <c r="G45" s="1747">
        <v>8.6839999999999993</v>
      </c>
      <c r="H45" s="1747"/>
      <c r="I45" s="1350">
        <v>108.345</v>
      </c>
      <c r="J45" s="1351"/>
    </row>
    <row r="46" spans="1:10" ht="9" customHeight="1">
      <c r="A46" s="395" t="s">
        <v>1</v>
      </c>
      <c r="B46" s="415"/>
      <c r="C46" s="1747">
        <v>100.34099999999999</v>
      </c>
      <c r="D46" s="1747"/>
      <c r="E46" s="370"/>
      <c r="F46" s="1346"/>
      <c r="G46" s="1747">
        <v>8.8569999999999993</v>
      </c>
      <c r="H46" s="1747"/>
      <c r="I46" s="1350">
        <v>109.19799999999999</v>
      </c>
      <c r="J46" s="1351"/>
    </row>
    <row r="47" spans="1:10" ht="9" customHeight="1">
      <c r="A47" s="395" t="s">
        <v>14</v>
      </c>
      <c r="B47" s="415"/>
      <c r="C47" s="1747">
        <v>94.408000000000001</v>
      </c>
      <c r="D47" s="1747"/>
      <c r="E47" s="370"/>
      <c r="F47" s="1346"/>
      <c r="G47" s="1747">
        <v>8.4060000000000006</v>
      </c>
      <c r="H47" s="1747"/>
      <c r="I47" s="1350">
        <v>102.81400000000001</v>
      </c>
      <c r="J47" s="1351"/>
    </row>
    <row r="48" spans="1:10" ht="9" customHeight="1">
      <c r="A48" s="395" t="s">
        <v>13</v>
      </c>
      <c r="B48" s="415"/>
      <c r="C48" s="1747">
        <v>96.171999999999997</v>
      </c>
      <c r="D48" s="1747"/>
      <c r="E48" s="370"/>
      <c r="F48" s="1346"/>
      <c r="G48" s="1747">
        <v>8.7710000000000008</v>
      </c>
      <c r="H48" s="1747"/>
      <c r="I48" s="1350">
        <v>104.943</v>
      </c>
      <c r="J48" s="1351"/>
    </row>
    <row r="49" spans="1:11" ht="9" customHeight="1">
      <c r="A49" s="395" t="s">
        <v>230</v>
      </c>
      <c r="B49" s="415"/>
      <c r="C49" s="1747">
        <v>97.058000000000007</v>
      </c>
      <c r="D49" s="1747"/>
      <c r="E49" s="370"/>
      <c r="F49" s="1346"/>
      <c r="G49" s="1747">
        <v>8.84</v>
      </c>
      <c r="H49" s="1747"/>
      <c r="I49" s="1350">
        <v>105.89800000000001</v>
      </c>
      <c r="J49" s="1351"/>
    </row>
    <row r="50" spans="1:11" ht="9" customHeight="1">
      <c r="A50" s="395" t="s">
        <v>1905</v>
      </c>
      <c r="B50" s="415"/>
      <c r="C50" s="1747">
        <v>4.5229999999999997</v>
      </c>
      <c r="D50" s="1747"/>
      <c r="E50" s="370"/>
      <c r="F50" s="1346"/>
      <c r="G50" s="1747">
        <v>1.5620000000000001</v>
      </c>
      <c r="H50" s="1747"/>
      <c r="I50" s="1350">
        <v>6.085</v>
      </c>
      <c r="J50" s="1351"/>
    </row>
    <row r="51" spans="1:11" ht="9" customHeight="1">
      <c r="A51" s="1330" t="s">
        <v>176</v>
      </c>
      <c r="B51" s="425"/>
      <c r="C51" s="1352">
        <v>499.779</v>
      </c>
      <c r="D51" s="1352">
        <v>501.041</v>
      </c>
      <c r="E51" s="425">
        <v>0</v>
      </c>
      <c r="F51" s="1353">
        <v>0</v>
      </c>
      <c r="G51" s="1352">
        <v>44.664999999999999</v>
      </c>
      <c r="H51" s="1352">
        <v>42.844999999999999</v>
      </c>
      <c r="I51" s="1354">
        <v>544.44399999999996</v>
      </c>
      <c r="J51" s="1355">
        <v>543.88599999999997</v>
      </c>
    </row>
    <row r="52" spans="1:11" s="1339" customFormat="1" ht="14.1" customHeight="1">
      <c r="A52" s="2333" t="s">
        <v>2305</v>
      </c>
    </row>
    <row r="53" spans="1:11" s="1339" customFormat="1" ht="14.1" customHeight="1">
      <c r="A53" s="2333" t="s">
        <v>2311</v>
      </c>
      <c r="K53" s="2334"/>
    </row>
    <row r="54" spans="1:11" s="1339" customFormat="1" ht="14.1" customHeight="1">
      <c r="A54" s="2333" t="s">
        <v>2326</v>
      </c>
      <c r="I54" s="2335"/>
      <c r="K54" s="1357"/>
    </row>
    <row r="55" spans="1:11" s="1339" customFormat="1" ht="14.1" customHeight="1">
      <c r="A55" s="2333" t="s">
        <v>2327</v>
      </c>
    </row>
    <row r="56" spans="1:11" s="1339" customFormat="1" ht="14.1" customHeight="1">
      <c r="A56" s="2333" t="s">
        <v>2324</v>
      </c>
    </row>
    <row r="57" spans="1:11" s="1339" customFormat="1" ht="14.1" customHeight="1">
      <c r="A57" s="1339" t="s">
        <v>2091</v>
      </c>
    </row>
    <row r="58" spans="1:11" s="1339" customFormat="1" ht="14.1" customHeight="1">
      <c r="A58" s="318" t="s">
        <v>1363</v>
      </c>
    </row>
  </sheetData>
  <mergeCells count="1">
    <mergeCell ref="A5:B6"/>
  </mergeCells>
  <hyperlinks>
    <hyperlink ref="A58" location="Inhaltsverzeichnis!A1" display="Zurück zum Inhaltsverzeichnis"/>
  </hyperlinks>
  <pageMargins left="0.78740157480314965" right="0.82677165354330717" top="0.39370078740157483" bottom="0.19685039370078741" header="0.19685039370078741" footer="0.19685039370078741"/>
  <pageSetup paperSize="9" scale="54" orientation="portrait" blackAndWhite="1" verticalDpi="300"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
    <tabColor rgb="FFF9E03A"/>
  </sheetPr>
  <dimension ref="A1:N36"/>
  <sheetViews>
    <sheetView showGridLines="0" showZeros="0" zoomScale="120" zoomScaleNormal="120" workbookViewId="0"/>
  </sheetViews>
  <sheetFormatPr baseColWidth="10" defaultRowHeight="16.5"/>
  <cols>
    <col min="1" max="1" width="10.140625" style="144" customWidth="1"/>
    <col min="2" max="13" width="7.7109375" style="144" customWidth="1"/>
    <col min="14" max="16384" width="11.42578125" style="144"/>
  </cols>
  <sheetData>
    <row r="1" spans="1:13" ht="78" customHeight="1">
      <c r="A1" s="280" t="s">
        <v>92</v>
      </c>
      <c r="B1" s="143"/>
      <c r="C1" s="143"/>
      <c r="D1" s="143"/>
      <c r="E1" s="143"/>
      <c r="F1" s="143"/>
      <c r="G1" s="143"/>
      <c r="H1" s="143"/>
      <c r="I1" s="143"/>
      <c r="J1" s="143"/>
      <c r="K1" s="143"/>
      <c r="L1" s="143"/>
      <c r="M1" s="143"/>
    </row>
    <row r="2" spans="1:13" ht="11.25" customHeight="1">
      <c r="A2" s="145" t="s">
        <v>238</v>
      </c>
      <c r="B2" s="143"/>
      <c r="C2" s="143"/>
      <c r="D2" s="143"/>
      <c r="E2" s="143"/>
      <c r="F2" s="143"/>
      <c r="G2" s="143"/>
      <c r="H2" s="143"/>
      <c r="I2" s="143"/>
      <c r="J2" s="143"/>
      <c r="K2" s="143"/>
      <c r="L2" s="143"/>
      <c r="M2" s="143"/>
    </row>
    <row r="3" spans="1:13" ht="11.25" customHeight="1">
      <c r="A3" s="145" t="s">
        <v>239</v>
      </c>
      <c r="B3" s="143"/>
      <c r="C3" s="143"/>
      <c r="D3" s="143"/>
      <c r="E3" s="143"/>
      <c r="F3" s="143"/>
      <c r="G3" s="143"/>
      <c r="H3" s="143"/>
      <c r="I3" s="143"/>
      <c r="J3" s="143"/>
      <c r="K3" s="143"/>
      <c r="L3" s="143"/>
      <c r="M3" s="143"/>
    </row>
    <row r="4" spans="1:13" ht="11.25" customHeight="1">
      <c r="A4" s="145" t="s">
        <v>2310</v>
      </c>
      <c r="B4" s="143"/>
      <c r="C4" s="143"/>
      <c r="D4" s="143"/>
      <c r="E4" s="143"/>
      <c r="F4" s="143"/>
      <c r="G4" s="143"/>
      <c r="H4" s="143"/>
      <c r="I4" s="143"/>
      <c r="J4" s="143"/>
      <c r="K4" s="143"/>
      <c r="L4" s="143"/>
      <c r="M4" s="143"/>
    </row>
    <row r="5" spans="1:13" ht="15.95" customHeight="1">
      <c r="A5" s="2415"/>
      <c r="B5" s="1316" t="s">
        <v>237</v>
      </c>
      <c r="C5" s="1316"/>
      <c r="D5" s="1316"/>
      <c r="E5" s="1316"/>
      <c r="F5" s="1316"/>
      <c r="G5" s="1316"/>
      <c r="H5" s="1317" t="s">
        <v>236</v>
      </c>
      <c r="I5" s="1316"/>
      <c r="J5" s="1316"/>
      <c r="K5" s="1316"/>
      <c r="L5" s="1316"/>
      <c r="M5" s="1318"/>
    </row>
    <row r="6" spans="1:13" ht="15.95" customHeight="1">
      <c r="A6" s="2416"/>
      <c r="B6" s="1319" t="s">
        <v>235</v>
      </c>
      <c r="C6" s="376" t="s">
        <v>234</v>
      </c>
      <c r="D6" s="376" t="s">
        <v>12</v>
      </c>
      <c r="E6" s="376" t="s">
        <v>11</v>
      </c>
      <c r="F6" s="376" t="s">
        <v>9</v>
      </c>
      <c r="G6" s="376" t="s">
        <v>1989</v>
      </c>
      <c r="H6" s="375" t="s">
        <v>235</v>
      </c>
      <c r="I6" s="1319" t="s">
        <v>234</v>
      </c>
      <c r="J6" s="376" t="s">
        <v>12</v>
      </c>
      <c r="K6" s="376" t="s">
        <v>11</v>
      </c>
      <c r="L6" s="376" t="s">
        <v>9</v>
      </c>
      <c r="M6" s="1320" t="s">
        <v>1989</v>
      </c>
    </row>
    <row r="7" spans="1:13" ht="14.1" customHeight="1">
      <c r="A7" s="369" t="s">
        <v>22</v>
      </c>
      <c r="B7" s="1321">
        <v>12.815</v>
      </c>
      <c r="C7" s="1321">
        <v>10.869</v>
      </c>
      <c r="D7" s="1321">
        <v>12.952999999999999</v>
      </c>
      <c r="E7" s="1321">
        <v>12.292</v>
      </c>
      <c r="F7" s="1322">
        <v>11.292999999999999</v>
      </c>
      <c r="G7" s="1322">
        <v>11.448</v>
      </c>
      <c r="H7" s="1321">
        <v>163.465</v>
      </c>
      <c r="I7" s="1321">
        <v>156.12200000000001</v>
      </c>
      <c r="J7" s="1321">
        <v>160.61699999999999</v>
      </c>
      <c r="K7" s="1321">
        <v>158.12299999999999</v>
      </c>
      <c r="L7" s="2253">
        <v>158.32900000000001</v>
      </c>
      <c r="M7" s="1323">
        <v>154.96899999999999</v>
      </c>
    </row>
    <row r="8" spans="1:13" ht="14.1" customHeight="1">
      <c r="A8" s="369" t="s">
        <v>197</v>
      </c>
      <c r="B8" s="1321">
        <v>14.156000000000001</v>
      </c>
      <c r="C8" s="1321">
        <v>11.083</v>
      </c>
      <c r="D8" s="1321">
        <v>13.095000000000001</v>
      </c>
      <c r="E8" s="1321">
        <v>12.09</v>
      </c>
      <c r="F8" s="1322">
        <v>11.49</v>
      </c>
      <c r="G8" s="1322">
        <v>11.045</v>
      </c>
      <c r="H8" s="1321">
        <v>165.28899999999999</v>
      </c>
      <c r="I8" s="1321">
        <v>146.114</v>
      </c>
      <c r="J8" s="1321">
        <v>161.554</v>
      </c>
      <c r="K8" s="1321">
        <v>163.113</v>
      </c>
      <c r="L8" s="2253">
        <v>153.68700000000001</v>
      </c>
      <c r="M8" s="1323">
        <v>152.15199999999999</v>
      </c>
    </row>
    <row r="9" spans="1:13" ht="14.1" customHeight="1">
      <c r="A9" s="369" t="s">
        <v>3</v>
      </c>
      <c r="B9" s="1321">
        <v>13.37</v>
      </c>
      <c r="C9" s="1321">
        <v>12.391</v>
      </c>
      <c r="D9" s="1321">
        <v>13.82</v>
      </c>
      <c r="E9" s="1321">
        <v>13.377000000000001</v>
      </c>
      <c r="F9" s="1322">
        <v>11.13</v>
      </c>
      <c r="G9" s="1322">
        <v>10.151</v>
      </c>
      <c r="H9" s="1321">
        <v>157.85</v>
      </c>
      <c r="I9" s="1321">
        <v>157.37</v>
      </c>
      <c r="J9" s="1321">
        <v>155.62299999999999</v>
      </c>
      <c r="K9" s="1321">
        <v>158.54900000000001</v>
      </c>
      <c r="L9" s="2253">
        <v>141.19</v>
      </c>
      <c r="M9" s="1323">
        <v>146.37200000000001</v>
      </c>
    </row>
    <row r="10" spans="1:13" ht="14.1" customHeight="1">
      <c r="A10" s="369" t="s">
        <v>196</v>
      </c>
      <c r="B10" s="1321">
        <v>12.711</v>
      </c>
      <c r="C10" s="1321">
        <v>16.414000000000001</v>
      </c>
      <c r="D10" s="1321">
        <v>12.223000000000001</v>
      </c>
      <c r="E10" s="1321">
        <v>11.061</v>
      </c>
      <c r="F10" s="1322">
        <v>10.019</v>
      </c>
      <c r="G10" s="1322">
        <v>10.063000000000001</v>
      </c>
      <c r="H10" s="1321">
        <v>161.43100000000001</v>
      </c>
      <c r="I10" s="1321">
        <v>159.596</v>
      </c>
      <c r="J10" s="1321">
        <v>156.00299999999999</v>
      </c>
      <c r="K10" s="1321">
        <v>165.13900000000001</v>
      </c>
      <c r="L10" s="2253">
        <v>145.16300000000001</v>
      </c>
      <c r="M10" s="1323">
        <v>146.108</v>
      </c>
    </row>
    <row r="11" spans="1:13" ht="14.1" customHeight="1">
      <c r="A11" s="369" t="s">
        <v>195</v>
      </c>
      <c r="B11" s="1321">
        <v>11.07</v>
      </c>
      <c r="C11" s="1321">
        <v>10.318</v>
      </c>
      <c r="D11" s="1321">
        <v>12.798999999999999</v>
      </c>
      <c r="E11" s="1321">
        <v>10.801</v>
      </c>
      <c r="F11" s="1322">
        <v>9.4380000000000006</v>
      </c>
      <c r="G11" s="1322">
        <v>9.0749999999999993</v>
      </c>
      <c r="H11" s="1321">
        <v>160.86099999999999</v>
      </c>
      <c r="I11" s="1321">
        <v>153.65199999999999</v>
      </c>
      <c r="J11" s="1321">
        <v>143.541</v>
      </c>
      <c r="K11" s="1321">
        <v>160.42599999999999</v>
      </c>
      <c r="L11" s="2253">
        <v>141.52500000000001</v>
      </c>
      <c r="M11" s="1323">
        <v>139.69900000000001</v>
      </c>
    </row>
    <row r="12" spans="1:13" ht="14.1" customHeight="1">
      <c r="A12" s="1324" t="s">
        <v>221</v>
      </c>
      <c r="B12" s="1321">
        <v>12.952999999999999</v>
      </c>
      <c r="C12" s="1321">
        <v>11.180999999999999</v>
      </c>
      <c r="D12" s="1321">
        <v>10.965999999999999</v>
      </c>
      <c r="E12" s="1321">
        <v>11.9</v>
      </c>
      <c r="F12" s="1322">
        <v>8.952</v>
      </c>
      <c r="G12" s="1322"/>
      <c r="H12" s="1321">
        <v>156.51499999999999</v>
      </c>
      <c r="I12" s="1321">
        <v>147.41</v>
      </c>
      <c r="J12" s="1321">
        <v>157.797</v>
      </c>
      <c r="K12" s="1321">
        <v>170.20699999999999</v>
      </c>
      <c r="L12" s="2253">
        <v>144.08199999999999</v>
      </c>
      <c r="M12" s="1323"/>
    </row>
    <row r="13" spans="1:13" ht="14.1" customHeight="1">
      <c r="A13" s="369" t="s">
        <v>222</v>
      </c>
      <c r="B13" s="1321">
        <v>11.989000000000001</v>
      </c>
      <c r="C13" s="1321">
        <v>11.16</v>
      </c>
      <c r="D13" s="1321">
        <v>9.6059999999999999</v>
      </c>
      <c r="E13" s="1321">
        <v>12.445</v>
      </c>
      <c r="F13" s="1322">
        <v>8.8989999999999991</v>
      </c>
      <c r="G13" s="1322"/>
      <c r="H13" s="1321">
        <v>159.44800000000001</v>
      </c>
      <c r="I13" s="1321">
        <v>148.71700000000001</v>
      </c>
      <c r="J13" s="1321">
        <v>149.13800000000001</v>
      </c>
      <c r="K13" s="1321">
        <v>165.11799999999999</v>
      </c>
      <c r="L13" s="2253">
        <v>137.768</v>
      </c>
      <c r="M13" s="1323"/>
    </row>
    <row r="14" spans="1:13" ht="14.1" customHeight="1">
      <c r="A14" s="369" t="s">
        <v>193</v>
      </c>
      <c r="B14" s="1321">
        <v>12.930999999999999</v>
      </c>
      <c r="C14" s="1321">
        <v>11.583</v>
      </c>
      <c r="D14" s="1321">
        <v>11.608000000000001</v>
      </c>
      <c r="E14" s="1321">
        <v>11.05</v>
      </c>
      <c r="F14" s="1322">
        <v>9.8239999999999998</v>
      </c>
      <c r="G14" s="1322"/>
      <c r="H14" s="1321">
        <v>154.11600000000001</v>
      </c>
      <c r="I14" s="1321">
        <v>135.58600000000001</v>
      </c>
      <c r="J14" s="1321">
        <v>138.99299999999999</v>
      </c>
      <c r="K14" s="1321">
        <v>143.36000000000001</v>
      </c>
      <c r="L14" s="2253">
        <v>133.476</v>
      </c>
      <c r="M14" s="1323"/>
    </row>
    <row r="15" spans="1:13" ht="14.1" customHeight="1">
      <c r="A15" s="369" t="s">
        <v>1</v>
      </c>
      <c r="B15" s="1321">
        <v>15.568</v>
      </c>
      <c r="C15" s="1321">
        <v>11.673999999999999</v>
      </c>
      <c r="D15" s="1321">
        <v>11.336</v>
      </c>
      <c r="E15" s="1321">
        <v>11.3</v>
      </c>
      <c r="F15" s="1322">
        <v>12.907</v>
      </c>
      <c r="G15" s="1322"/>
      <c r="H15" s="1321">
        <v>162.84</v>
      </c>
      <c r="I15" s="1321">
        <v>158.65600000000001</v>
      </c>
      <c r="J15" s="1321">
        <v>153.24600000000001</v>
      </c>
      <c r="K15" s="1321">
        <v>164.089</v>
      </c>
      <c r="L15" s="2253">
        <v>145.25</v>
      </c>
      <c r="M15" s="1323"/>
    </row>
    <row r="16" spans="1:13" ht="14.1" customHeight="1">
      <c r="A16" s="369" t="s">
        <v>14</v>
      </c>
      <c r="B16" s="1321">
        <v>13.585000000000001</v>
      </c>
      <c r="C16" s="1321">
        <v>11.411</v>
      </c>
      <c r="D16" s="1321">
        <v>13.295</v>
      </c>
      <c r="E16" s="1321">
        <v>12.553000000000001</v>
      </c>
      <c r="F16" s="1321">
        <v>10.627000000000001</v>
      </c>
      <c r="G16" s="1322"/>
      <c r="H16" s="1321">
        <v>147.74600000000001</v>
      </c>
      <c r="I16" s="1321">
        <v>153.46700000000001</v>
      </c>
      <c r="J16" s="1321">
        <v>153.756</v>
      </c>
      <c r="K16" s="1321">
        <v>157.41399999999999</v>
      </c>
      <c r="L16" s="2253">
        <v>144.65600000000001</v>
      </c>
      <c r="M16" s="1323"/>
    </row>
    <row r="17" spans="1:14" ht="14.1" customHeight="1">
      <c r="A17" s="369" t="s">
        <v>13</v>
      </c>
      <c r="B17" s="1321">
        <v>10.73</v>
      </c>
      <c r="C17" s="1321">
        <v>12.067</v>
      </c>
      <c r="D17" s="1321">
        <v>11.593999999999999</v>
      </c>
      <c r="E17" s="1321">
        <v>14.439</v>
      </c>
      <c r="F17" s="1321">
        <v>10.385</v>
      </c>
      <c r="G17" s="1322"/>
      <c r="H17" s="1321">
        <v>137.46700000000001</v>
      </c>
      <c r="I17" s="1321">
        <v>161.14699999999999</v>
      </c>
      <c r="J17" s="1321">
        <v>160.83799999999999</v>
      </c>
      <c r="K17" s="1321">
        <v>160.82</v>
      </c>
      <c r="L17" s="2253">
        <v>155.012</v>
      </c>
      <c r="M17" s="1323"/>
    </row>
    <row r="18" spans="1:14" ht="14.1" customHeight="1">
      <c r="A18" s="1324" t="s">
        <v>204</v>
      </c>
      <c r="B18" s="1321">
        <v>12.61</v>
      </c>
      <c r="C18" s="1321">
        <v>15.358000000000001</v>
      </c>
      <c r="D18" s="1321">
        <v>13.515000000000001</v>
      </c>
      <c r="E18" s="1321">
        <v>9.7710000000000008</v>
      </c>
      <c r="F18" s="1321">
        <v>13.111000000000001</v>
      </c>
      <c r="G18" s="1322"/>
      <c r="H18" s="1321">
        <v>129.62700000000001</v>
      </c>
      <c r="I18" s="1321">
        <v>154.96600000000001</v>
      </c>
      <c r="J18" s="1321">
        <v>153.80699999999999</v>
      </c>
      <c r="K18" s="1321">
        <v>159.27799999999999</v>
      </c>
      <c r="L18" s="2253">
        <v>144.607</v>
      </c>
      <c r="M18" s="1323"/>
    </row>
    <row r="19" spans="1:14" ht="14.1" customHeight="1">
      <c r="A19" s="1325" t="s">
        <v>1904</v>
      </c>
      <c r="B19" s="1326">
        <v>2.4510000000000001</v>
      </c>
      <c r="C19" s="1326">
        <v>2.129</v>
      </c>
      <c r="D19" s="1326">
        <v>1.7250000000000001</v>
      </c>
      <c r="E19" s="1326">
        <v>1.6819999999999999</v>
      </c>
      <c r="F19" s="1326">
        <v>1.7989999999999999</v>
      </c>
      <c r="G19" s="1327"/>
      <c r="H19" s="1326">
        <v>27.859000000000002</v>
      </c>
      <c r="I19" s="1326">
        <v>23.526</v>
      </c>
      <c r="J19" s="1326">
        <v>18.619</v>
      </c>
      <c r="K19" s="1326">
        <v>20.324999999999999</v>
      </c>
      <c r="L19" s="2254">
        <v>16.763999999999999</v>
      </c>
      <c r="M19" s="1328"/>
    </row>
    <row r="20" spans="1:14" ht="14.1" customHeight="1">
      <c r="A20" s="1329" t="s">
        <v>176</v>
      </c>
      <c r="B20" s="1326">
        <v>64.122</v>
      </c>
      <c r="C20" s="1326">
        <v>61.074999999999996</v>
      </c>
      <c r="D20" s="1326">
        <v>64.89</v>
      </c>
      <c r="E20" s="1326">
        <v>59.621000000000002</v>
      </c>
      <c r="F20" s="1326">
        <v>53.370000000000005</v>
      </c>
      <c r="G20" s="1326">
        <v>51.782000000000011</v>
      </c>
      <c r="H20" s="1326">
        <v>808.89600000000007</v>
      </c>
      <c r="I20" s="1326">
        <v>772.85400000000004</v>
      </c>
      <c r="J20" s="1326">
        <v>777.33799999999997</v>
      </c>
      <c r="K20" s="1326">
        <v>805.34999999999991</v>
      </c>
      <c r="L20" s="1326">
        <v>739.89400000000001</v>
      </c>
      <c r="M20" s="1328">
        <v>739.3</v>
      </c>
    </row>
    <row r="21" spans="1:14" ht="14.1" customHeight="1">
      <c r="A21" s="1330" t="s">
        <v>157</v>
      </c>
      <c r="B21" s="1331">
        <v>156.93899999999999</v>
      </c>
      <c r="C21" s="1331">
        <v>147.63800000000001</v>
      </c>
      <c r="D21" s="1331">
        <v>148.535</v>
      </c>
      <c r="E21" s="1331">
        <v>144.761</v>
      </c>
      <c r="F21" s="1331">
        <v>129.874</v>
      </c>
      <c r="G21" s="1331" t="s">
        <v>180</v>
      </c>
      <c r="H21" s="1331">
        <v>1884.5140000000001</v>
      </c>
      <c r="I21" s="1331">
        <v>1856.329</v>
      </c>
      <c r="J21" s="1331">
        <v>1863.5319999999999</v>
      </c>
      <c r="K21" s="1331">
        <v>1945.9609999999998</v>
      </c>
      <c r="L21" s="1331">
        <v>1761.5089999999998</v>
      </c>
      <c r="M21" s="1332" t="s">
        <v>180</v>
      </c>
    </row>
    <row r="22" spans="1:14" s="2324" customFormat="1" ht="14.1" customHeight="1">
      <c r="A22" s="2336" t="s">
        <v>2329</v>
      </c>
    </row>
    <row r="23" spans="1:14" s="2324" customFormat="1" ht="14.1" customHeight="1">
      <c r="A23" s="2336" t="s">
        <v>2328</v>
      </c>
    </row>
    <row r="24" spans="1:14" s="2324" customFormat="1" ht="14.1" customHeight="1">
      <c r="A24" s="2336" t="s">
        <v>233</v>
      </c>
    </row>
    <row r="25" spans="1:14" s="2324" customFormat="1" ht="14.1" customHeight="1">
      <c r="A25" s="2337" t="s">
        <v>2210</v>
      </c>
    </row>
    <row r="26" spans="1:14" s="1339" customFormat="1" ht="14.1" customHeight="1">
      <c r="A26" s="318" t="s">
        <v>1363</v>
      </c>
      <c r="B26" s="2338"/>
      <c r="C26" s="2338"/>
      <c r="D26" s="2338"/>
      <c r="E26" s="2338"/>
      <c r="F26" s="2338"/>
      <c r="G26" s="2338"/>
      <c r="H26" s="2338"/>
      <c r="I26" s="2338"/>
      <c r="J26" s="2338"/>
      <c r="K26" s="2338"/>
      <c r="L26" s="2338"/>
    </row>
    <row r="27" spans="1:14" ht="8.1" customHeight="1">
      <c r="A27" s="1333"/>
      <c r="B27" s="1333"/>
      <c r="C27" s="1333"/>
      <c r="D27" s="1333"/>
      <c r="E27" s="1333"/>
      <c r="F27" s="1333"/>
      <c r="G27" s="1333"/>
      <c r="H27" s="1333"/>
      <c r="I27" s="1333"/>
      <c r="J27" s="1333"/>
      <c r="K27" s="1333"/>
      <c r="L27" s="1333"/>
      <c r="M27" s="1333"/>
      <c r="N27" s="1333"/>
    </row>
    <row r="28" spans="1:14">
      <c r="A28" s="1334"/>
      <c r="B28" s="171"/>
    </row>
    <row r="29" spans="1:14">
      <c r="E29" s="1335"/>
      <c r="L29" s="711"/>
    </row>
    <row r="30" spans="1:14">
      <c r="B30" s="1335">
        <v>0</v>
      </c>
    </row>
    <row r="31" spans="1:14">
      <c r="A31" s="296" t="s">
        <v>168</v>
      </c>
    </row>
    <row r="34" spans="2:8" ht="17.25">
      <c r="B34" s="304"/>
      <c r="C34" s="304"/>
      <c r="D34" s="304"/>
      <c r="E34" s="304"/>
      <c r="F34" s="304"/>
      <c r="G34" s="304"/>
      <c r="H34" s="1336"/>
    </row>
    <row r="35" spans="2:8" ht="17.25">
      <c r="B35" s="304"/>
      <c r="C35" s="304"/>
      <c r="D35" s="304"/>
      <c r="E35" s="304"/>
      <c r="F35" s="304"/>
      <c r="G35" s="304"/>
      <c r="H35" s="1336"/>
    </row>
    <row r="36" spans="2:8" ht="17.25">
      <c r="B36" s="1337"/>
      <c r="C36" s="1337"/>
      <c r="D36" s="1338"/>
      <c r="E36" s="1338"/>
      <c r="F36" s="304"/>
      <c r="G36" s="304"/>
      <c r="H36" s="1336"/>
    </row>
  </sheetData>
  <mergeCells count="1">
    <mergeCell ref="A5:A6"/>
  </mergeCells>
  <hyperlinks>
    <hyperlink ref="A26" location="Inhaltsverzeichnis!A1" display="Zurück zum Inhaltsverzeichnis"/>
  </hyperlinks>
  <pageMargins left="0.78740157480314965" right="0.78740157480314965" top="0.39370078740157483" bottom="0.19685039370078741" header="0.19685039370078741" footer="0.19685039370078741"/>
  <pageSetup paperSize="9" orientation="portrait" verticalDpi="300" r:id="rId1"/>
  <headerFooter alignWithMargins="0">
    <oddFooter>&amp;L&amp;D / &amp;T&amp;R&amp;F / &amp;A</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
    <tabColor rgb="FFF9E03A"/>
  </sheetPr>
  <dimension ref="A1:AF58"/>
  <sheetViews>
    <sheetView showGridLines="0" showZeros="0" zoomScale="140" zoomScaleNormal="140" workbookViewId="0"/>
  </sheetViews>
  <sheetFormatPr baseColWidth="10" defaultRowHeight="16.5"/>
  <cols>
    <col min="1" max="1" width="17.140625" style="292" customWidth="1"/>
    <col min="2" max="17" width="5.42578125" style="292" customWidth="1"/>
    <col min="18" max="16384" width="11.42578125" style="292"/>
  </cols>
  <sheetData>
    <row r="1" spans="1:32" ht="32.25" customHeight="1">
      <c r="A1" s="1280" t="s">
        <v>1900</v>
      </c>
      <c r="B1" s="799"/>
      <c r="C1" s="799"/>
      <c r="D1" s="799"/>
      <c r="E1" s="799"/>
      <c r="F1" s="799"/>
      <c r="G1" s="799"/>
      <c r="H1" s="799"/>
      <c r="I1" s="799"/>
      <c r="J1" s="799"/>
      <c r="K1" s="799"/>
      <c r="L1" s="799"/>
      <c r="M1" s="799"/>
      <c r="N1" s="799"/>
      <c r="O1" s="799"/>
      <c r="P1" s="799"/>
      <c r="Q1" s="799"/>
    </row>
    <row r="2" spans="1:32" ht="10.5" customHeight="1">
      <c r="A2" s="1281" t="s">
        <v>167</v>
      </c>
      <c r="B2" s="799"/>
      <c r="C2" s="799"/>
      <c r="D2" s="799"/>
      <c r="E2" s="799"/>
      <c r="F2" s="799"/>
      <c r="G2" s="799"/>
      <c r="H2" s="799"/>
      <c r="I2" s="799"/>
      <c r="J2" s="799"/>
      <c r="K2" s="799"/>
      <c r="L2" s="799"/>
      <c r="M2" s="799"/>
      <c r="N2" s="799"/>
      <c r="O2" s="799"/>
      <c r="P2" s="799"/>
      <c r="Q2" s="799"/>
    </row>
    <row r="3" spans="1:32" ht="10.5" customHeight="1">
      <c r="A3" s="1281" t="s">
        <v>248</v>
      </c>
      <c r="B3" s="1281"/>
      <c r="C3" s="1281"/>
      <c r="D3" s="1281"/>
      <c r="E3" s="1281"/>
      <c r="F3" s="1281"/>
      <c r="G3" s="1281"/>
      <c r="H3" s="1281"/>
      <c r="I3" s="1281"/>
      <c r="J3" s="1281"/>
      <c r="K3" s="1281"/>
      <c r="L3" s="1281"/>
      <c r="M3" s="1281"/>
      <c r="N3" s="1281"/>
      <c r="O3" s="1281"/>
      <c r="P3" s="1281"/>
      <c r="Q3" s="1281"/>
    </row>
    <row r="4" spans="1:32" ht="10.5" customHeight="1">
      <c r="A4" s="1281" t="s">
        <v>2319</v>
      </c>
      <c r="B4" s="1281"/>
      <c r="C4" s="1281"/>
      <c r="D4" s="1281"/>
      <c r="E4" s="1281"/>
      <c r="F4" s="1281"/>
      <c r="G4" s="1281"/>
      <c r="H4" s="1281"/>
      <c r="I4" s="1281"/>
      <c r="J4" s="1281"/>
      <c r="K4" s="1281"/>
      <c r="L4" s="1281"/>
      <c r="M4" s="1281"/>
      <c r="N4" s="1281"/>
      <c r="O4" s="1281"/>
      <c r="P4" s="1281"/>
      <c r="Q4" s="1281"/>
    </row>
    <row r="5" spans="1:32" ht="22.5" customHeight="1">
      <c r="A5" s="2421"/>
      <c r="B5" s="1282" t="s">
        <v>247</v>
      </c>
      <c r="C5" s="1283"/>
      <c r="D5" s="1284" t="s">
        <v>249</v>
      </c>
      <c r="E5" s="1283"/>
      <c r="F5" s="1282" t="s">
        <v>246</v>
      </c>
      <c r="G5" s="1283"/>
      <c r="H5" s="1282" t="s">
        <v>245</v>
      </c>
      <c r="I5" s="1283"/>
      <c r="J5" s="1282" t="s">
        <v>244</v>
      </c>
      <c r="K5" s="1283"/>
      <c r="L5" s="1284" t="s">
        <v>243</v>
      </c>
      <c r="M5" s="1283"/>
      <c r="N5" s="1284" t="s">
        <v>1901</v>
      </c>
      <c r="O5" s="1283"/>
      <c r="P5" s="1282" t="s">
        <v>250</v>
      </c>
      <c r="Q5" s="1285"/>
      <c r="R5" s="1286"/>
      <c r="S5" s="1287"/>
      <c r="T5" s="1287"/>
      <c r="U5" s="1287"/>
      <c r="V5" s="1287"/>
      <c r="W5" s="1287"/>
      <c r="X5" s="1287"/>
      <c r="Y5" s="1287"/>
      <c r="Z5" s="1287"/>
      <c r="AA5" s="1287"/>
      <c r="AB5" s="1287"/>
      <c r="AC5" s="1287"/>
    </row>
    <row r="6" spans="1:32" ht="12" customHeight="1">
      <c r="A6" s="2422"/>
      <c r="B6" s="2419" t="s">
        <v>2045</v>
      </c>
      <c r="C6" s="2419" t="s">
        <v>2046</v>
      </c>
      <c r="D6" s="2419" t="s">
        <v>2045</v>
      </c>
      <c r="E6" s="2419" t="s">
        <v>2046</v>
      </c>
      <c r="F6" s="2419" t="s">
        <v>2045</v>
      </c>
      <c r="G6" s="2419" t="s">
        <v>2046</v>
      </c>
      <c r="H6" s="2419" t="s">
        <v>2045</v>
      </c>
      <c r="I6" s="2419" t="s">
        <v>2046</v>
      </c>
      <c r="J6" s="2419" t="s">
        <v>2045</v>
      </c>
      <c r="K6" s="2419" t="s">
        <v>2046</v>
      </c>
      <c r="L6" s="2419" t="s">
        <v>2045</v>
      </c>
      <c r="M6" s="2419" t="s">
        <v>2046</v>
      </c>
      <c r="N6" s="2419" t="s">
        <v>2045</v>
      </c>
      <c r="O6" s="2419" t="s">
        <v>2046</v>
      </c>
      <c r="P6" s="2419" t="s">
        <v>2045</v>
      </c>
      <c r="Q6" s="2417" t="s">
        <v>2046</v>
      </c>
      <c r="R6" s="1286"/>
      <c r="S6" s="1287"/>
      <c r="T6" s="1287"/>
      <c r="U6" s="1287"/>
      <c r="V6" s="1287"/>
      <c r="W6" s="1287"/>
      <c r="X6" s="1287"/>
      <c r="Y6" s="1287"/>
      <c r="Z6" s="1287"/>
      <c r="AA6" s="1287"/>
      <c r="AB6" s="1287"/>
      <c r="AC6" s="1287"/>
      <c r="AD6" s="1287"/>
      <c r="AE6" s="1287"/>
      <c r="AF6" s="1287"/>
    </row>
    <row r="7" spans="1:32" ht="10.5" customHeight="1">
      <c r="A7" s="2423"/>
      <c r="B7" s="2420"/>
      <c r="C7" s="2420"/>
      <c r="D7" s="2420"/>
      <c r="E7" s="2420"/>
      <c r="F7" s="2420"/>
      <c r="G7" s="2420"/>
      <c r="H7" s="2420"/>
      <c r="I7" s="2420"/>
      <c r="J7" s="2420"/>
      <c r="K7" s="2420"/>
      <c r="L7" s="2420"/>
      <c r="M7" s="2420"/>
      <c r="N7" s="2420"/>
      <c r="O7" s="2420"/>
      <c r="P7" s="2420"/>
      <c r="Q7" s="2418"/>
      <c r="R7" s="1286"/>
      <c r="S7" s="1286"/>
      <c r="T7" s="1287"/>
      <c r="U7" s="1287"/>
      <c r="V7" s="1287"/>
      <c r="W7" s="1287"/>
      <c r="X7" s="1287"/>
      <c r="Y7" s="1287"/>
      <c r="Z7" s="1287"/>
      <c r="AA7" s="1287"/>
      <c r="AB7" s="1287"/>
      <c r="AC7" s="1287"/>
      <c r="AD7" s="1287"/>
      <c r="AE7" s="1287"/>
      <c r="AF7" s="1287"/>
    </row>
    <row r="8" spans="1:32" ht="10.5" customHeight="1">
      <c r="A8" s="1288" t="s">
        <v>208</v>
      </c>
      <c r="B8" s="1218"/>
      <c r="C8" s="1218"/>
      <c r="D8" s="1218"/>
      <c r="E8" s="1218"/>
      <c r="F8" s="1218"/>
      <c r="G8" s="1218"/>
      <c r="H8" s="1218"/>
      <c r="I8" s="1218"/>
      <c r="J8" s="1218"/>
      <c r="K8" s="1218"/>
      <c r="L8" s="1218"/>
      <c r="M8" s="1218"/>
      <c r="N8" s="1218"/>
      <c r="O8" s="1218"/>
      <c r="P8" s="1218"/>
      <c r="Q8" s="1252"/>
    </row>
    <row r="9" spans="1:32" ht="10.5" customHeight="1">
      <c r="A9" s="1289" t="s">
        <v>22</v>
      </c>
      <c r="B9" s="1221">
        <v>14.103</v>
      </c>
      <c r="C9" s="1221">
        <v>16.367999999999999</v>
      </c>
      <c r="D9" s="1221">
        <v>469.15600000000001</v>
      </c>
      <c r="E9" s="1221">
        <v>511.81700000000001</v>
      </c>
      <c r="F9" s="1221">
        <v>23.306000000000001</v>
      </c>
      <c r="G9" s="1221">
        <v>23.436</v>
      </c>
      <c r="H9" s="1221">
        <v>594.87099999999998</v>
      </c>
      <c r="I9" s="1221">
        <v>643.48400000000004</v>
      </c>
      <c r="J9" s="1221">
        <v>233.256</v>
      </c>
      <c r="K9" s="1221">
        <v>247.24</v>
      </c>
      <c r="L9" s="1221">
        <v>131.608</v>
      </c>
      <c r="M9" s="1221">
        <v>140.83199999999999</v>
      </c>
      <c r="N9" s="1221">
        <v>1482.52</v>
      </c>
      <c r="O9" s="1221">
        <v>1599.92</v>
      </c>
      <c r="P9" s="1290">
        <v>48.905309877775686</v>
      </c>
      <c r="Q9" s="1291">
        <v>48.116530826541322</v>
      </c>
      <c r="R9" s="1292"/>
      <c r="S9" s="1293"/>
      <c r="T9" s="1294"/>
      <c r="U9" s="1295"/>
    </row>
    <row r="10" spans="1:32" ht="10.5" customHeight="1">
      <c r="A10" s="1289" t="s">
        <v>197</v>
      </c>
      <c r="B10" s="1221">
        <v>15.678000000000001</v>
      </c>
      <c r="C10" s="1221">
        <v>15.994</v>
      </c>
      <c r="D10" s="1221">
        <v>491.822</v>
      </c>
      <c r="E10" s="1221">
        <v>483.32</v>
      </c>
      <c r="F10" s="1221">
        <v>24.085999999999999</v>
      </c>
      <c r="G10" s="1221">
        <v>22.274000000000001</v>
      </c>
      <c r="H10" s="1221">
        <v>651.41</v>
      </c>
      <c r="I10" s="1221">
        <v>631.56700000000001</v>
      </c>
      <c r="J10" s="1221">
        <v>253.87799999999999</v>
      </c>
      <c r="K10" s="1221">
        <v>243.00200000000001</v>
      </c>
      <c r="L10" s="1221">
        <v>141.68299999999999</v>
      </c>
      <c r="M10" s="1221">
        <v>134.63499999999999</v>
      </c>
      <c r="N10" s="1221">
        <v>1594.9459999999999</v>
      </c>
      <c r="O10" s="1221">
        <v>1545.5619999999999</v>
      </c>
      <c r="P10" s="1290">
        <v>45.458028046090597</v>
      </c>
      <c r="Q10" s="1291">
        <v>49.808807411155293</v>
      </c>
      <c r="R10" s="1292"/>
      <c r="S10" s="1293"/>
      <c r="T10" s="1294"/>
      <c r="U10" s="1295"/>
    </row>
    <row r="11" spans="1:32" ht="10.5" customHeight="1">
      <c r="A11" s="1289" t="s">
        <v>3</v>
      </c>
      <c r="B11" s="1221">
        <v>16.079999999999998</v>
      </c>
      <c r="C11" s="1221">
        <v>17.684000000000001</v>
      </c>
      <c r="D11" s="1221">
        <v>464.072</v>
      </c>
      <c r="E11" s="1221">
        <v>472.90499999999997</v>
      </c>
      <c r="F11" s="1221">
        <v>23.120999999999999</v>
      </c>
      <c r="G11" s="1221">
        <v>24.8</v>
      </c>
      <c r="H11" s="1221">
        <v>612.24699999999996</v>
      </c>
      <c r="I11" s="1221">
        <v>604.30499999999995</v>
      </c>
      <c r="J11" s="1221">
        <v>237.53399999999999</v>
      </c>
      <c r="K11" s="1221">
        <v>235.41</v>
      </c>
      <c r="L11" s="1221">
        <v>130.87299999999999</v>
      </c>
      <c r="M11" s="1221">
        <v>125.152</v>
      </c>
      <c r="N11" s="1221">
        <v>1498.4639999999999</v>
      </c>
      <c r="O11" s="1221">
        <v>1493.39</v>
      </c>
      <c r="P11" s="1290">
        <v>48.384946184893337</v>
      </c>
      <c r="Q11" s="1291">
        <v>51.548892117933015</v>
      </c>
      <c r="R11" s="1292"/>
      <c r="S11" s="1293"/>
      <c r="T11" s="1294"/>
      <c r="U11" s="1295"/>
    </row>
    <row r="12" spans="1:32" ht="10.5" customHeight="1">
      <c r="A12" s="1289" t="s">
        <v>196</v>
      </c>
      <c r="B12" s="1221">
        <v>17.655999999999999</v>
      </c>
      <c r="C12" s="1221">
        <v>20.132000000000001</v>
      </c>
      <c r="D12" s="1221">
        <v>480.15300000000002</v>
      </c>
      <c r="E12" s="1221">
        <v>513.58600000000001</v>
      </c>
      <c r="F12" s="1221">
        <v>25.861000000000001</v>
      </c>
      <c r="G12" s="1221">
        <v>26.202000000000002</v>
      </c>
      <c r="H12" s="1221">
        <v>614.95699999999999</v>
      </c>
      <c r="I12" s="1221">
        <v>682.56</v>
      </c>
      <c r="J12" s="1221">
        <v>248.45099999999999</v>
      </c>
      <c r="K12" s="1221">
        <v>260.27800000000002</v>
      </c>
      <c r="L12" s="1221">
        <v>134.90600000000001</v>
      </c>
      <c r="M12" s="1221">
        <v>142.31299999999999</v>
      </c>
      <c r="N12" s="1221">
        <v>1535.5630000000001</v>
      </c>
      <c r="O12" s="1221">
        <v>1660.2380000000001</v>
      </c>
      <c r="P12" s="1290">
        <v>47.215972252522363</v>
      </c>
      <c r="Q12" s="1291">
        <v>46.368412239690926</v>
      </c>
      <c r="R12" s="1292"/>
      <c r="S12" s="1293"/>
      <c r="T12" s="1294"/>
      <c r="U12" s="819"/>
    </row>
    <row r="13" spans="1:32" ht="10.5" customHeight="1">
      <c r="A13" s="1289" t="s">
        <v>195</v>
      </c>
      <c r="B13" s="1221">
        <v>20.190000000000001</v>
      </c>
      <c r="C13" s="1221">
        <v>19.949000000000002</v>
      </c>
      <c r="D13" s="1221">
        <v>503.43799999999999</v>
      </c>
      <c r="E13" s="1221">
        <v>480.58199999999999</v>
      </c>
      <c r="F13" s="1221">
        <v>28.260999999999999</v>
      </c>
      <c r="G13" s="1221">
        <v>25.681999999999999</v>
      </c>
      <c r="H13" s="1221">
        <v>630.54</v>
      </c>
      <c r="I13" s="1221">
        <v>635.85</v>
      </c>
      <c r="J13" s="1221">
        <v>253.441</v>
      </c>
      <c r="K13" s="1221">
        <v>249.334</v>
      </c>
      <c r="L13" s="1221">
        <v>138.745</v>
      </c>
      <c r="M13" s="1221">
        <v>127.577</v>
      </c>
      <c r="N13" s="1221">
        <v>1589.0609999999999</v>
      </c>
      <c r="O13" s="1221">
        <v>1553.241</v>
      </c>
      <c r="P13" s="1290">
        <v>45.626379352334496</v>
      </c>
      <c r="Q13" s="1291">
        <v>49.56255983456527</v>
      </c>
      <c r="R13" s="1295"/>
      <c r="S13" s="1249"/>
      <c r="T13" s="819"/>
      <c r="U13" s="819"/>
    </row>
    <row r="14" spans="1:32" ht="10.5" customHeight="1">
      <c r="A14" s="1289" t="s">
        <v>221</v>
      </c>
      <c r="B14" s="1221">
        <v>19.085000000000001</v>
      </c>
      <c r="C14" s="1221">
        <v>0</v>
      </c>
      <c r="D14" s="1221">
        <v>497.57400000000001</v>
      </c>
      <c r="E14" s="1221">
        <v>0</v>
      </c>
      <c r="F14" s="1221">
        <v>25.547000000000001</v>
      </c>
      <c r="G14" s="1221">
        <v>0</v>
      </c>
      <c r="H14" s="1221">
        <v>623.58600000000001</v>
      </c>
      <c r="I14" s="1221">
        <v>0</v>
      </c>
      <c r="J14" s="1221">
        <v>240.10300000000001</v>
      </c>
      <c r="K14" s="1221">
        <v>0</v>
      </c>
      <c r="L14" s="1221">
        <v>137.096</v>
      </c>
      <c r="M14" s="1221">
        <v>0</v>
      </c>
      <c r="N14" s="1221">
        <v>1556.1949999999999</v>
      </c>
      <c r="O14" s="1221">
        <v>0</v>
      </c>
      <c r="P14" s="1290">
        <v>46.589983903045578</v>
      </c>
      <c r="Q14" s="1291"/>
      <c r="R14" s="1295"/>
      <c r="S14" s="819"/>
      <c r="U14" s="819"/>
    </row>
    <row r="15" spans="1:32" ht="10.5" customHeight="1">
      <c r="A15" s="1289" t="s">
        <v>222</v>
      </c>
      <c r="B15" s="1221">
        <v>21.605</v>
      </c>
      <c r="C15" s="1221">
        <v>0</v>
      </c>
      <c r="D15" s="1221">
        <v>513.47</v>
      </c>
      <c r="E15" s="1221">
        <v>0</v>
      </c>
      <c r="F15" s="1221">
        <v>26.638000000000002</v>
      </c>
      <c r="G15" s="1221">
        <v>0</v>
      </c>
      <c r="H15" s="1221">
        <v>631.84400000000005</v>
      </c>
      <c r="I15" s="1221">
        <v>0</v>
      </c>
      <c r="J15" s="1221">
        <v>249.411</v>
      </c>
      <c r="K15" s="1221">
        <v>0</v>
      </c>
      <c r="L15" s="1221">
        <v>139.04599999999999</v>
      </c>
      <c r="M15" s="1221">
        <v>0</v>
      </c>
      <c r="N15" s="1221">
        <v>1598.193</v>
      </c>
      <c r="O15" s="1221">
        <v>0</v>
      </c>
      <c r="P15" s="1290">
        <v>45.36567235621731</v>
      </c>
      <c r="Q15" s="1291"/>
      <c r="S15" s="819"/>
      <c r="U15" s="1295"/>
    </row>
    <row r="16" spans="1:32" ht="10.5" customHeight="1">
      <c r="A16" s="1289" t="s">
        <v>242</v>
      </c>
      <c r="B16" s="1221">
        <v>19.05</v>
      </c>
      <c r="C16" s="1221">
        <v>0</v>
      </c>
      <c r="D16" s="1221">
        <v>483.387</v>
      </c>
      <c r="E16" s="1221">
        <v>0</v>
      </c>
      <c r="F16" s="1221">
        <v>24.936</v>
      </c>
      <c r="G16" s="1221">
        <v>0</v>
      </c>
      <c r="H16" s="1221">
        <v>579.44200000000001</v>
      </c>
      <c r="I16" s="1221">
        <v>0</v>
      </c>
      <c r="J16" s="1221">
        <v>236.48400000000001</v>
      </c>
      <c r="K16" s="1221">
        <v>0</v>
      </c>
      <c r="L16" s="1221">
        <v>131.9</v>
      </c>
      <c r="M16" s="1221">
        <v>0</v>
      </c>
      <c r="N16" s="1221">
        <v>1491.549</v>
      </c>
      <c r="O16" s="1221">
        <v>0</v>
      </c>
      <c r="P16" s="1290">
        <v>48.609264596738029</v>
      </c>
      <c r="Q16" s="1291"/>
      <c r="S16" s="819"/>
      <c r="U16" s="1295"/>
    </row>
    <row r="17" spans="1:21" ht="10.5" customHeight="1">
      <c r="A17" s="1289" t="s">
        <v>1</v>
      </c>
      <c r="B17" s="1221">
        <v>18.251999999999999</v>
      </c>
      <c r="C17" s="1221">
        <v>0</v>
      </c>
      <c r="D17" s="1221">
        <v>505.59</v>
      </c>
      <c r="E17" s="1221">
        <v>0</v>
      </c>
      <c r="F17" s="1221">
        <v>24.297999999999998</v>
      </c>
      <c r="G17" s="1221">
        <v>0</v>
      </c>
      <c r="H17" s="1221">
        <v>602.40899999999999</v>
      </c>
      <c r="I17" s="1221">
        <v>0</v>
      </c>
      <c r="J17" s="1221">
        <v>243.85900000000001</v>
      </c>
      <c r="K17" s="1221">
        <v>0</v>
      </c>
      <c r="L17" s="1221">
        <v>136.49600000000001</v>
      </c>
      <c r="M17" s="1221">
        <v>0</v>
      </c>
      <c r="N17" s="1221">
        <v>1546.8979999999999</v>
      </c>
      <c r="O17" s="1221">
        <v>0</v>
      </c>
      <c r="P17" s="1290">
        <v>46.869994013826386</v>
      </c>
      <c r="Q17" s="1291"/>
      <c r="S17" s="819"/>
      <c r="U17" s="1295"/>
    </row>
    <row r="18" spans="1:21" ht="10.5" customHeight="1">
      <c r="A18" s="1289" t="s">
        <v>241</v>
      </c>
      <c r="B18" s="1221">
        <v>19.655999999999999</v>
      </c>
      <c r="C18" s="1221">
        <v>0</v>
      </c>
      <c r="D18" s="1221">
        <v>512.16300000000001</v>
      </c>
      <c r="E18" s="1221">
        <v>0</v>
      </c>
      <c r="F18" s="1221">
        <v>24.582000000000001</v>
      </c>
      <c r="G18" s="1221">
        <v>0</v>
      </c>
      <c r="H18" s="1221">
        <v>610.87</v>
      </c>
      <c r="I18" s="1221">
        <v>0</v>
      </c>
      <c r="J18" s="1221">
        <v>246.60900000000001</v>
      </c>
      <c r="K18" s="1221">
        <v>0</v>
      </c>
      <c r="L18" s="1221">
        <v>141.756</v>
      </c>
      <c r="M18" s="1221">
        <v>0</v>
      </c>
      <c r="N18" s="1221">
        <v>1574.7729999999999</v>
      </c>
      <c r="O18" s="1221">
        <v>0</v>
      </c>
      <c r="P18" s="1290">
        <v>46.040349942499653</v>
      </c>
      <c r="Q18" s="1291"/>
      <c r="R18" s="1295"/>
      <c r="S18" s="819"/>
      <c r="U18" s="1295"/>
    </row>
    <row r="19" spans="1:21" ht="10.5" customHeight="1">
      <c r="A19" s="1289" t="s">
        <v>240</v>
      </c>
      <c r="B19" s="1221">
        <v>16.803000000000001</v>
      </c>
      <c r="C19" s="1221">
        <v>0</v>
      </c>
      <c r="D19" s="1221">
        <v>505.66199999999998</v>
      </c>
      <c r="E19" s="1221">
        <v>0</v>
      </c>
      <c r="F19" s="1221">
        <v>22.53</v>
      </c>
      <c r="G19" s="1221">
        <v>0</v>
      </c>
      <c r="H19" s="1221">
        <v>628.16</v>
      </c>
      <c r="I19" s="1221">
        <v>0</v>
      </c>
      <c r="J19" s="1221">
        <v>255.50899999999999</v>
      </c>
      <c r="K19" s="1221">
        <v>0</v>
      </c>
      <c r="L19" s="1221">
        <v>138.50899999999999</v>
      </c>
      <c r="M19" s="1221">
        <v>0</v>
      </c>
      <c r="N19" s="1221">
        <v>1583.2429999999999</v>
      </c>
      <c r="O19" s="1221">
        <v>0</v>
      </c>
      <c r="P19" s="1290">
        <v>45.794044249682464</v>
      </c>
      <c r="Q19" s="1291"/>
      <c r="R19" s="1295"/>
      <c r="S19" s="819"/>
      <c r="U19" s="1295"/>
    </row>
    <row r="20" spans="1:21" ht="10.5" customHeight="1">
      <c r="A20" s="1296" t="s">
        <v>204</v>
      </c>
      <c r="B20" s="1257">
        <v>14.534000000000001</v>
      </c>
      <c r="C20" s="1257">
        <v>0</v>
      </c>
      <c r="D20" s="1257">
        <v>462.47699999999998</v>
      </c>
      <c r="E20" s="1257">
        <v>0</v>
      </c>
      <c r="F20" s="1257">
        <v>21.21</v>
      </c>
      <c r="G20" s="1257">
        <v>0</v>
      </c>
      <c r="H20" s="1257">
        <v>584.49400000000003</v>
      </c>
      <c r="I20" s="1257">
        <v>0</v>
      </c>
      <c r="J20" s="1257">
        <v>231.45400000000001</v>
      </c>
      <c r="K20" s="1257">
        <v>0</v>
      </c>
      <c r="L20" s="1257">
        <v>125.04900000000001</v>
      </c>
      <c r="M20" s="1257">
        <v>0</v>
      </c>
      <c r="N20" s="1257">
        <v>1453.789</v>
      </c>
      <c r="O20" s="1257">
        <v>0</v>
      </c>
      <c r="P20" s="1297">
        <v>49.871817712198954</v>
      </c>
      <c r="Q20" s="1298"/>
      <c r="R20" s="1295"/>
      <c r="S20" s="819"/>
      <c r="U20" s="1295"/>
    </row>
    <row r="21" spans="1:21" ht="10.5" customHeight="1">
      <c r="A21" s="1299" t="s">
        <v>176</v>
      </c>
      <c r="B21" s="1229">
        <v>83.706999999999994</v>
      </c>
      <c r="C21" s="1229">
        <v>90.126999999999995</v>
      </c>
      <c r="D21" s="1229">
        <v>2408.6410000000001</v>
      </c>
      <c r="E21" s="1229">
        <v>2462.21</v>
      </c>
      <c r="F21" s="1229">
        <v>124.63499999999999</v>
      </c>
      <c r="G21" s="1229">
        <v>122.39400000000001</v>
      </c>
      <c r="H21" s="1229">
        <v>3104.0249999999996</v>
      </c>
      <c r="I21" s="1229">
        <v>3197.7659999999996</v>
      </c>
      <c r="J21" s="1229">
        <v>1226.56</v>
      </c>
      <c r="K21" s="1229">
        <v>1235.2640000000001</v>
      </c>
      <c r="L21" s="1229">
        <v>677.81499999999994</v>
      </c>
      <c r="M21" s="1229">
        <v>670.50900000000001</v>
      </c>
      <c r="N21" s="1229">
        <v>7700.5540000000001</v>
      </c>
      <c r="O21" s="1229">
        <v>7852.3510000000006</v>
      </c>
      <c r="P21" s="1801">
        <v>48.618592896043587</v>
      </c>
      <c r="Q21" s="1802">
        <v>47.702528834994766</v>
      </c>
      <c r="R21" s="1249"/>
      <c r="S21" s="804"/>
      <c r="T21" s="819"/>
    </row>
    <row r="22" spans="1:21" ht="10.5" customHeight="1">
      <c r="A22" s="1288" t="s">
        <v>207</v>
      </c>
      <c r="B22" s="1218"/>
      <c r="C22" s="1218"/>
      <c r="D22" s="1218"/>
      <c r="E22" s="1218"/>
      <c r="F22" s="1218"/>
      <c r="G22" s="1218"/>
      <c r="H22" s="1218"/>
      <c r="I22" s="1218"/>
      <c r="J22" s="1218"/>
      <c r="K22" s="1218"/>
      <c r="L22" s="1218"/>
      <c r="M22" s="1218"/>
      <c r="N22" s="1218"/>
      <c r="O22" s="1218"/>
      <c r="P22" s="1218"/>
      <c r="Q22" s="1252"/>
      <c r="R22" s="819"/>
      <c r="S22" s="819"/>
    </row>
    <row r="23" spans="1:21" ht="10.5" customHeight="1">
      <c r="A23" s="1289" t="s">
        <v>22</v>
      </c>
      <c r="B23" s="1221">
        <v>0.11799999999999999</v>
      </c>
      <c r="C23" s="1221">
        <v>0.193</v>
      </c>
      <c r="D23" s="1221">
        <v>44.488999999999997</v>
      </c>
      <c r="E23" s="1221">
        <v>44.9</v>
      </c>
      <c r="F23" s="1221">
        <v>1.2090000000000001</v>
      </c>
      <c r="G23" s="1221">
        <v>1.3009999999999999</v>
      </c>
      <c r="H23" s="1221">
        <v>56.121000000000002</v>
      </c>
      <c r="I23" s="1221">
        <v>64.733000000000004</v>
      </c>
      <c r="J23" s="1221">
        <v>91.256</v>
      </c>
      <c r="K23" s="1221">
        <v>93.665000000000006</v>
      </c>
      <c r="L23" s="1221">
        <v>53.735999999999997</v>
      </c>
      <c r="M23" s="1221">
        <v>66.078000000000003</v>
      </c>
      <c r="N23" s="1232">
        <v>255.489</v>
      </c>
      <c r="O23" s="1232">
        <v>280.423</v>
      </c>
      <c r="P23" s="1301">
        <v>54.335020294415806</v>
      </c>
      <c r="Q23" s="1302">
        <v>53.089083277762519</v>
      </c>
      <c r="R23" s="1303"/>
      <c r="S23" s="1304"/>
      <c r="T23" s="1305"/>
      <c r="U23" s="1304"/>
    </row>
    <row r="24" spans="1:21" ht="10.5" customHeight="1">
      <c r="A24" s="1289" t="s">
        <v>197</v>
      </c>
      <c r="B24" s="1221">
        <v>0.13300000000000001</v>
      </c>
      <c r="C24" s="1221">
        <v>0.108</v>
      </c>
      <c r="D24" s="1221">
        <v>46.935000000000002</v>
      </c>
      <c r="E24" s="1221">
        <v>42.734000000000002</v>
      </c>
      <c r="F24" s="1221">
        <v>1.444</v>
      </c>
      <c r="G24" s="1221">
        <v>1.1519999999999999</v>
      </c>
      <c r="H24" s="1221">
        <v>60.42</v>
      </c>
      <c r="I24" s="1221">
        <v>62.494</v>
      </c>
      <c r="J24" s="1221">
        <v>98.682000000000002</v>
      </c>
      <c r="K24" s="1221">
        <v>91.013000000000005</v>
      </c>
      <c r="L24" s="1221">
        <v>52.613999999999997</v>
      </c>
      <c r="M24" s="1221">
        <v>48.052</v>
      </c>
      <c r="N24" s="1232">
        <v>269.23899999999998</v>
      </c>
      <c r="O24" s="1232">
        <v>253.48400000000001</v>
      </c>
      <c r="P24" s="1301">
        <v>51.560138018637723</v>
      </c>
      <c r="Q24" s="1302">
        <v>58.731123068911643</v>
      </c>
      <c r="R24" s="819"/>
      <c r="S24" s="1304"/>
      <c r="T24" s="1305"/>
      <c r="U24" s="1304"/>
    </row>
    <row r="25" spans="1:21" ht="10.5" customHeight="1">
      <c r="A25" s="1289" t="s">
        <v>3</v>
      </c>
      <c r="B25" s="1221">
        <v>0.124</v>
      </c>
      <c r="C25" s="1221">
        <v>0.16900000000000001</v>
      </c>
      <c r="D25" s="1221">
        <v>41.335999999999999</v>
      </c>
      <c r="E25" s="1221">
        <v>40.762</v>
      </c>
      <c r="F25" s="1221">
        <v>1.2829999999999999</v>
      </c>
      <c r="G25" s="1221">
        <v>1.2250000000000001</v>
      </c>
      <c r="H25" s="1221">
        <v>59.002000000000002</v>
      </c>
      <c r="I25" s="1221">
        <v>60.08</v>
      </c>
      <c r="J25" s="1221">
        <v>89.436000000000007</v>
      </c>
      <c r="K25" s="1221">
        <v>85.262</v>
      </c>
      <c r="L25" s="1221">
        <v>49.893000000000001</v>
      </c>
      <c r="M25" s="1221">
        <v>47.942</v>
      </c>
      <c r="N25" s="1232">
        <v>247.834</v>
      </c>
      <c r="O25" s="1232">
        <v>242.55099999999999</v>
      </c>
      <c r="P25" s="1301">
        <v>56.013299224480903</v>
      </c>
      <c r="Q25" s="1302">
        <v>61.378431752497413</v>
      </c>
      <c r="R25" s="819"/>
      <c r="S25" s="1304"/>
      <c r="T25" s="1305"/>
      <c r="U25" s="1304"/>
    </row>
    <row r="26" spans="1:21" ht="10.5" customHeight="1">
      <c r="A26" s="1289" t="s">
        <v>196</v>
      </c>
      <c r="B26" s="1221">
        <v>0.17399999999999999</v>
      </c>
      <c r="C26" s="1221">
        <v>0.223</v>
      </c>
      <c r="D26" s="1221">
        <v>42.194000000000003</v>
      </c>
      <c r="E26" s="1221">
        <v>42.668999999999997</v>
      </c>
      <c r="F26" s="1221">
        <v>1.464</v>
      </c>
      <c r="G26" s="1221">
        <v>1.129</v>
      </c>
      <c r="H26" s="1221">
        <v>61.667999999999999</v>
      </c>
      <c r="I26" s="1221">
        <v>65.989999999999995</v>
      </c>
      <c r="J26" s="1221">
        <v>89.241</v>
      </c>
      <c r="K26" s="1221">
        <v>95.430999999999997</v>
      </c>
      <c r="L26" s="1221">
        <v>49.77</v>
      </c>
      <c r="M26" s="1221">
        <v>55.395000000000003</v>
      </c>
      <c r="N26" s="1232">
        <v>250.483</v>
      </c>
      <c r="O26" s="1232">
        <v>267.07799999999997</v>
      </c>
      <c r="P26" s="1301">
        <v>55.420926769481362</v>
      </c>
      <c r="Q26" s="1302">
        <v>55.741768322362759</v>
      </c>
      <c r="R26" s="819"/>
      <c r="S26" s="1304"/>
      <c r="T26" s="1305"/>
      <c r="U26" s="819"/>
    </row>
    <row r="27" spans="1:21" ht="10.5" customHeight="1">
      <c r="A27" s="1289" t="s">
        <v>195</v>
      </c>
      <c r="B27" s="1221">
        <v>0.161</v>
      </c>
      <c r="C27" s="1221">
        <v>0.17100000000000001</v>
      </c>
      <c r="D27" s="1221">
        <v>44.612000000000002</v>
      </c>
      <c r="E27" s="1221">
        <v>39.451999999999998</v>
      </c>
      <c r="F27" s="1221">
        <v>1.3680000000000001</v>
      </c>
      <c r="G27" s="1221">
        <v>1.1930000000000001</v>
      </c>
      <c r="H27" s="1221">
        <v>65.069999999999993</v>
      </c>
      <c r="I27" s="1221">
        <v>64.322999999999993</v>
      </c>
      <c r="J27" s="1221">
        <v>94.105000000000004</v>
      </c>
      <c r="K27" s="1221">
        <v>91.051000000000002</v>
      </c>
      <c r="L27" s="1221">
        <v>54.052</v>
      </c>
      <c r="M27" s="1221">
        <v>52.198</v>
      </c>
      <c r="N27" s="1232">
        <v>264.52300000000002</v>
      </c>
      <c r="O27" s="1232">
        <v>253.596</v>
      </c>
      <c r="P27" s="1301">
        <v>52.479368523720048</v>
      </c>
      <c r="Q27" s="1302">
        <v>58.705184624363156</v>
      </c>
      <c r="R27" s="819"/>
      <c r="S27" s="1304"/>
      <c r="T27" s="1305"/>
      <c r="U27" s="1304"/>
    </row>
    <row r="28" spans="1:21" ht="10.5" customHeight="1">
      <c r="A28" s="1289" t="s">
        <v>221</v>
      </c>
      <c r="B28" s="1221">
        <v>0.13600000000000001</v>
      </c>
      <c r="C28" s="1221">
        <v>0</v>
      </c>
      <c r="D28" s="1221">
        <v>43.177999999999997</v>
      </c>
      <c r="E28" s="1221">
        <v>0</v>
      </c>
      <c r="F28" s="1221">
        <v>1.3340000000000001</v>
      </c>
      <c r="G28" s="1221">
        <v>0</v>
      </c>
      <c r="H28" s="1221">
        <v>61.179000000000002</v>
      </c>
      <c r="I28" s="1221">
        <v>0</v>
      </c>
      <c r="J28" s="1221">
        <v>86.724999999999994</v>
      </c>
      <c r="K28" s="1221">
        <v>0</v>
      </c>
      <c r="L28" s="1221">
        <v>51.216999999999999</v>
      </c>
      <c r="M28" s="1221">
        <v>0</v>
      </c>
      <c r="N28" s="1232">
        <v>247.66300000000001</v>
      </c>
      <c r="O28" s="1232">
        <v>0</v>
      </c>
      <c r="P28" s="1301">
        <v>56.051973851564419</v>
      </c>
      <c r="Q28" s="1302"/>
      <c r="R28" s="819"/>
      <c r="S28" s="1304"/>
      <c r="T28" s="1305"/>
      <c r="U28" s="1304"/>
    </row>
    <row r="29" spans="1:21" ht="10.5" customHeight="1">
      <c r="A29" s="1289" t="s">
        <v>222</v>
      </c>
      <c r="B29" s="1221">
        <v>0.16700000000000001</v>
      </c>
      <c r="C29" s="1221">
        <v>0</v>
      </c>
      <c r="D29" s="1221">
        <v>43.94</v>
      </c>
      <c r="E29" s="1221">
        <v>0</v>
      </c>
      <c r="F29" s="1221">
        <v>1.288</v>
      </c>
      <c r="G29" s="1221">
        <v>0</v>
      </c>
      <c r="H29" s="1221">
        <v>62.484000000000002</v>
      </c>
      <c r="I29" s="1221">
        <v>0</v>
      </c>
      <c r="J29" s="1221">
        <v>90.628</v>
      </c>
      <c r="K29" s="1221">
        <v>0</v>
      </c>
      <c r="L29" s="1221">
        <v>54.694000000000003</v>
      </c>
      <c r="M29" s="1221">
        <v>0</v>
      </c>
      <c r="N29" s="1232">
        <v>257.62599999999998</v>
      </c>
      <c r="O29" s="1232">
        <v>0</v>
      </c>
      <c r="P29" s="1301">
        <v>53.884312918727154</v>
      </c>
      <c r="Q29" s="1302"/>
      <c r="R29" s="819"/>
      <c r="S29" s="1304"/>
      <c r="T29" s="1305"/>
      <c r="U29" s="819"/>
    </row>
    <row r="30" spans="1:21" ht="10.5" customHeight="1">
      <c r="A30" s="1289" t="s">
        <v>242</v>
      </c>
      <c r="B30" s="1221">
        <v>0.16800000000000001</v>
      </c>
      <c r="C30" s="1221">
        <v>0</v>
      </c>
      <c r="D30" s="1221">
        <v>42.075000000000003</v>
      </c>
      <c r="E30" s="1221">
        <v>0</v>
      </c>
      <c r="F30" s="1221">
        <v>1.2609999999999999</v>
      </c>
      <c r="G30" s="1221">
        <v>0</v>
      </c>
      <c r="H30" s="1221">
        <v>57.593000000000004</v>
      </c>
      <c r="I30" s="1221">
        <v>0</v>
      </c>
      <c r="J30" s="1221">
        <v>85.570999999999998</v>
      </c>
      <c r="K30" s="1221">
        <v>0</v>
      </c>
      <c r="L30" s="1221">
        <v>66.063000000000002</v>
      </c>
      <c r="M30" s="1221">
        <v>0</v>
      </c>
      <c r="N30" s="1232">
        <v>257.22000000000003</v>
      </c>
      <c r="O30" s="1232">
        <v>0</v>
      </c>
      <c r="P30" s="1301">
        <v>53.96936474613171</v>
      </c>
      <c r="Q30" s="1302"/>
      <c r="R30" s="819"/>
      <c r="S30" s="819"/>
      <c r="T30" s="1305"/>
      <c r="U30" s="819"/>
    </row>
    <row r="31" spans="1:21" ht="10.5" customHeight="1">
      <c r="A31" s="1289" t="s">
        <v>1</v>
      </c>
      <c r="B31" s="1221">
        <v>0.16400000000000001</v>
      </c>
      <c r="C31" s="1221">
        <v>0</v>
      </c>
      <c r="D31" s="1221">
        <v>44.372999999999998</v>
      </c>
      <c r="E31" s="1221">
        <v>0</v>
      </c>
      <c r="F31" s="1221">
        <v>1.2649999999999999</v>
      </c>
      <c r="G31" s="1221">
        <v>0</v>
      </c>
      <c r="H31" s="1221">
        <v>56.82</v>
      </c>
      <c r="I31" s="1221">
        <v>0</v>
      </c>
      <c r="J31" s="1221">
        <v>90.03</v>
      </c>
      <c r="K31" s="1221">
        <v>0</v>
      </c>
      <c r="L31" s="1221">
        <v>49.265000000000001</v>
      </c>
      <c r="M31" s="1221">
        <v>0</v>
      </c>
      <c r="N31" s="1232">
        <v>247.035</v>
      </c>
      <c r="O31" s="1232">
        <v>0</v>
      </c>
      <c r="P31" s="1301">
        <v>56.19446637116198</v>
      </c>
      <c r="Q31" s="1302"/>
      <c r="R31" s="819"/>
      <c r="S31" s="1221"/>
      <c r="T31" s="1305"/>
      <c r="U31" s="819"/>
    </row>
    <row r="32" spans="1:21" ht="10.5" customHeight="1">
      <c r="A32" s="1289" t="s">
        <v>241</v>
      </c>
      <c r="B32" s="1221">
        <v>0.192</v>
      </c>
      <c r="C32" s="1221">
        <v>0</v>
      </c>
      <c r="D32" s="1221">
        <v>46.545999999999999</v>
      </c>
      <c r="E32" s="1221">
        <v>0</v>
      </c>
      <c r="F32" s="1221">
        <v>1.3959999999999999</v>
      </c>
      <c r="G32" s="1221">
        <v>0</v>
      </c>
      <c r="H32" s="1221">
        <v>64.929000000000002</v>
      </c>
      <c r="I32" s="1221">
        <v>0</v>
      </c>
      <c r="J32" s="1221">
        <v>90.19</v>
      </c>
      <c r="K32" s="1221">
        <v>0</v>
      </c>
      <c r="L32" s="1221">
        <v>59.817</v>
      </c>
      <c r="M32" s="1221">
        <v>0</v>
      </c>
      <c r="N32" s="1232">
        <v>269.30599999999998</v>
      </c>
      <c r="O32" s="1232">
        <v>0</v>
      </c>
      <c r="P32" s="1301">
        <v>51.547310494381861</v>
      </c>
      <c r="Q32" s="1302"/>
      <c r="R32" s="819"/>
      <c r="S32" s="1221"/>
      <c r="T32" s="1305"/>
      <c r="U32" s="819"/>
    </row>
    <row r="33" spans="1:21" ht="10.5" customHeight="1">
      <c r="A33" s="1289" t="s">
        <v>240</v>
      </c>
      <c r="B33" s="1221">
        <v>0.14299999999999999</v>
      </c>
      <c r="C33" s="1221">
        <v>0</v>
      </c>
      <c r="D33" s="1221">
        <v>43.96</v>
      </c>
      <c r="E33" s="1221">
        <v>0</v>
      </c>
      <c r="F33" s="1221">
        <v>1.2410000000000001</v>
      </c>
      <c r="G33" s="1221">
        <v>0</v>
      </c>
      <c r="H33" s="1221">
        <v>62.244999999999997</v>
      </c>
      <c r="I33" s="1221">
        <v>0</v>
      </c>
      <c r="J33" s="1221">
        <v>96.918000000000006</v>
      </c>
      <c r="K33" s="1221">
        <v>0</v>
      </c>
      <c r="L33" s="1221">
        <v>49.878999999999998</v>
      </c>
      <c r="M33" s="1221">
        <v>0</v>
      </c>
      <c r="N33" s="1232">
        <v>261.90899999999999</v>
      </c>
      <c r="O33" s="1232">
        <v>0</v>
      </c>
      <c r="P33" s="1301">
        <v>53.003142312788029</v>
      </c>
      <c r="Q33" s="1302"/>
      <c r="R33" s="819"/>
      <c r="S33" s="1221"/>
      <c r="T33" s="1305"/>
      <c r="U33" s="819"/>
    </row>
    <row r="34" spans="1:21" ht="10.5" customHeight="1">
      <c r="A34" s="1296" t="s">
        <v>204</v>
      </c>
      <c r="B34" s="1257">
        <v>0.11899999999999999</v>
      </c>
      <c r="C34" s="1257">
        <v>0</v>
      </c>
      <c r="D34" s="1257">
        <v>37.084000000000003</v>
      </c>
      <c r="E34" s="1257">
        <v>0</v>
      </c>
      <c r="F34" s="1257">
        <v>1.075</v>
      </c>
      <c r="G34" s="1257">
        <v>0</v>
      </c>
      <c r="H34" s="1257">
        <v>56.24</v>
      </c>
      <c r="I34" s="1257">
        <v>0</v>
      </c>
      <c r="J34" s="1257">
        <v>83.399000000000001</v>
      </c>
      <c r="K34" s="1257">
        <v>0</v>
      </c>
      <c r="L34" s="1257">
        <v>60.981000000000002</v>
      </c>
      <c r="M34" s="1257">
        <v>0</v>
      </c>
      <c r="N34" s="1306">
        <v>247.006</v>
      </c>
      <c r="O34" s="1306">
        <v>0</v>
      </c>
      <c r="P34" s="1307">
        <v>56.201063941766598</v>
      </c>
      <c r="Q34" s="1308"/>
      <c r="R34" s="819"/>
      <c r="S34" s="1221"/>
      <c r="T34" s="1305"/>
      <c r="U34" s="819"/>
    </row>
    <row r="35" spans="1:21" ht="10.5" customHeight="1">
      <c r="A35" s="1299" t="s">
        <v>176</v>
      </c>
      <c r="B35" s="1229">
        <v>0.71</v>
      </c>
      <c r="C35" s="1229">
        <v>0.86399999999999999</v>
      </c>
      <c r="D35" s="1229">
        <v>219.566</v>
      </c>
      <c r="E35" s="1229">
        <v>210.517</v>
      </c>
      <c r="F35" s="1229">
        <v>6.7680000000000007</v>
      </c>
      <c r="G35" s="1229">
        <v>6</v>
      </c>
      <c r="H35" s="1229">
        <v>302.28100000000001</v>
      </c>
      <c r="I35" s="1229">
        <v>317.62</v>
      </c>
      <c r="J35" s="1229">
        <v>462.72</v>
      </c>
      <c r="K35" s="1229">
        <v>456.42199999999997</v>
      </c>
      <c r="L35" s="1229">
        <v>260.065</v>
      </c>
      <c r="M35" s="1229">
        <v>269.66500000000002</v>
      </c>
      <c r="N35" s="1229">
        <v>1287.5679999999998</v>
      </c>
      <c r="O35" s="1229">
        <v>1297.1320000000001</v>
      </c>
      <c r="P35" s="1801">
        <v>55.483904539410737</v>
      </c>
      <c r="Q35" s="1802">
        <v>55.240484391719576</v>
      </c>
      <c r="R35" s="804"/>
      <c r="S35" s="819"/>
    </row>
    <row r="36" spans="1:21" ht="10.5" customHeight="1">
      <c r="A36" s="1309" t="s">
        <v>25</v>
      </c>
      <c r="B36" s="1218"/>
      <c r="C36" s="1218"/>
      <c r="D36" s="1218"/>
      <c r="E36" s="1218"/>
      <c r="F36" s="1218"/>
      <c r="G36" s="1218"/>
      <c r="H36" s="1218"/>
      <c r="I36" s="1218"/>
      <c r="J36" s="1218"/>
      <c r="K36" s="1218"/>
      <c r="L36" s="1218"/>
      <c r="M36" s="1218"/>
      <c r="N36" s="1218"/>
      <c r="O36" s="1218"/>
      <c r="P36" s="1218"/>
      <c r="Q36" s="1252"/>
      <c r="R36" s="819"/>
      <c r="S36" s="819"/>
    </row>
    <row r="37" spans="1:21" ht="10.5" customHeight="1">
      <c r="A37" s="1289" t="s">
        <v>22</v>
      </c>
      <c r="B37" s="1221">
        <v>14.221</v>
      </c>
      <c r="C37" s="1221">
        <v>16.561</v>
      </c>
      <c r="D37" s="1221">
        <v>513.64499999999998</v>
      </c>
      <c r="E37" s="1221">
        <v>556.71699999999998</v>
      </c>
      <c r="F37" s="1221">
        <v>24.515000000000001</v>
      </c>
      <c r="G37" s="1221">
        <v>24.736999999999998</v>
      </c>
      <c r="H37" s="1221">
        <v>650.99199999999996</v>
      </c>
      <c r="I37" s="1221">
        <v>708.21699999999998</v>
      </c>
      <c r="J37" s="1221">
        <v>324.512</v>
      </c>
      <c r="K37" s="1221">
        <v>340.90499999999997</v>
      </c>
      <c r="L37" s="1221">
        <v>185.34399999999999</v>
      </c>
      <c r="M37" s="1221">
        <v>206.91</v>
      </c>
      <c r="N37" s="1221">
        <v>1738.009</v>
      </c>
      <c r="O37" s="1221">
        <v>1880.3430000000001</v>
      </c>
      <c r="P37" s="1290">
        <v>49.703482548134104</v>
      </c>
      <c r="Q37" s="1291">
        <v>48.858107270854305</v>
      </c>
      <c r="R37" s="1249"/>
      <c r="S37" s="1246"/>
      <c r="T37" s="819"/>
    </row>
    <row r="38" spans="1:21" ht="10.5" customHeight="1">
      <c r="A38" s="1289" t="s">
        <v>197</v>
      </c>
      <c r="B38" s="1221">
        <v>15.811</v>
      </c>
      <c r="C38" s="1221">
        <v>16.102</v>
      </c>
      <c r="D38" s="1221">
        <v>538.75699999999995</v>
      </c>
      <c r="E38" s="1221">
        <v>526.05399999999997</v>
      </c>
      <c r="F38" s="1221">
        <v>25.53</v>
      </c>
      <c r="G38" s="1221">
        <v>23.425999999999998</v>
      </c>
      <c r="H38" s="1221">
        <v>711.83</v>
      </c>
      <c r="I38" s="1221">
        <v>694.06100000000004</v>
      </c>
      <c r="J38" s="1221">
        <v>352.56</v>
      </c>
      <c r="K38" s="1221">
        <v>334.01499999999999</v>
      </c>
      <c r="L38" s="1221">
        <v>194.297</v>
      </c>
      <c r="M38" s="1221">
        <v>182.68700000000001</v>
      </c>
      <c r="N38" s="1221">
        <v>1864.1849999999999</v>
      </c>
      <c r="O38" s="1221">
        <v>1799.046</v>
      </c>
      <c r="P38" s="1290">
        <v>46.339338638600786</v>
      </c>
      <c r="Q38" s="1291">
        <v>51.065953844426431</v>
      </c>
      <c r="R38" s="1249"/>
      <c r="S38" s="1246"/>
      <c r="T38" s="819"/>
    </row>
    <row r="39" spans="1:21" ht="10.5" customHeight="1">
      <c r="A39" s="1289" t="s">
        <v>3</v>
      </c>
      <c r="B39" s="1221">
        <v>16.204000000000001</v>
      </c>
      <c r="C39" s="1221">
        <v>17.853000000000002</v>
      </c>
      <c r="D39" s="1221">
        <v>505.40800000000002</v>
      </c>
      <c r="E39" s="1221">
        <v>513.66700000000003</v>
      </c>
      <c r="F39" s="1221">
        <v>24.404</v>
      </c>
      <c r="G39" s="1221">
        <v>26.024999999999999</v>
      </c>
      <c r="H39" s="1221">
        <v>671.24900000000002</v>
      </c>
      <c r="I39" s="1221">
        <v>664.38499999999999</v>
      </c>
      <c r="J39" s="1221">
        <v>326.97000000000003</v>
      </c>
      <c r="K39" s="1221">
        <v>320.67200000000003</v>
      </c>
      <c r="L39" s="1221">
        <v>180.76599999999999</v>
      </c>
      <c r="M39" s="1221">
        <v>173.09399999999999</v>
      </c>
      <c r="N39" s="1221">
        <v>1746.298</v>
      </c>
      <c r="O39" s="1221">
        <v>1735.941</v>
      </c>
      <c r="P39" s="1290">
        <v>49.467559374173256</v>
      </c>
      <c r="Q39" s="1291">
        <v>52.922305539185949</v>
      </c>
      <c r="R39" s="1249"/>
      <c r="S39" s="1246"/>
      <c r="T39" s="819"/>
    </row>
    <row r="40" spans="1:21" ht="10.5" customHeight="1">
      <c r="A40" s="1289" t="s">
        <v>196</v>
      </c>
      <c r="B40" s="1221">
        <v>17.829999999999998</v>
      </c>
      <c r="C40" s="1221">
        <v>20.355</v>
      </c>
      <c r="D40" s="1221">
        <v>522.34699999999998</v>
      </c>
      <c r="E40" s="1221">
        <v>556.255</v>
      </c>
      <c r="F40" s="1221">
        <v>27.324999999999999</v>
      </c>
      <c r="G40" s="1221">
        <v>27.331</v>
      </c>
      <c r="H40" s="1221">
        <v>676.625</v>
      </c>
      <c r="I40" s="1221">
        <v>748.55</v>
      </c>
      <c r="J40" s="1221">
        <v>337.69200000000001</v>
      </c>
      <c r="K40" s="1221">
        <v>355.709</v>
      </c>
      <c r="L40" s="1221">
        <v>184.67599999999999</v>
      </c>
      <c r="M40" s="1221">
        <v>197.708</v>
      </c>
      <c r="N40" s="1221">
        <v>1786.046</v>
      </c>
      <c r="O40" s="1221">
        <v>1927.316</v>
      </c>
      <c r="P40" s="1290">
        <v>48.366671407119412</v>
      </c>
      <c r="Q40" s="1291">
        <v>47.667325960039761</v>
      </c>
      <c r="R40" s="1249"/>
      <c r="S40" s="1246"/>
      <c r="T40" s="819"/>
    </row>
    <row r="41" spans="1:21" ht="10.5" customHeight="1">
      <c r="A41" s="1289" t="s">
        <v>195</v>
      </c>
      <c r="B41" s="1221">
        <v>20.350999999999999</v>
      </c>
      <c r="C41" s="1221">
        <v>20.12</v>
      </c>
      <c r="D41" s="1221">
        <v>548.04999999999995</v>
      </c>
      <c r="E41" s="1221">
        <v>520.03399999999999</v>
      </c>
      <c r="F41" s="1221">
        <v>29.629000000000001</v>
      </c>
      <c r="G41" s="1221">
        <v>26.875</v>
      </c>
      <c r="H41" s="1221">
        <v>695.61</v>
      </c>
      <c r="I41" s="1221">
        <v>700.173</v>
      </c>
      <c r="J41" s="1221">
        <v>347.54599999999999</v>
      </c>
      <c r="K41" s="1221">
        <v>340.38499999999999</v>
      </c>
      <c r="L41" s="1221">
        <v>192.797</v>
      </c>
      <c r="M41" s="1221">
        <v>179.77500000000001</v>
      </c>
      <c r="N41" s="1221">
        <v>1853.5840000000001</v>
      </c>
      <c r="O41" s="1221">
        <v>1806.837</v>
      </c>
      <c r="P41" s="1290">
        <v>46.604362143825156</v>
      </c>
      <c r="Q41" s="1291">
        <v>50.845759744791586</v>
      </c>
      <c r="R41" s="1249"/>
      <c r="S41" s="1246"/>
      <c r="T41" s="819"/>
    </row>
    <row r="42" spans="1:21" ht="10.5" customHeight="1">
      <c r="A42" s="1289" t="s">
        <v>221</v>
      </c>
      <c r="B42" s="1221">
        <v>19.221</v>
      </c>
      <c r="C42" s="1221">
        <v>0</v>
      </c>
      <c r="D42" s="1221">
        <v>540.75199999999995</v>
      </c>
      <c r="E42" s="1221">
        <v>0</v>
      </c>
      <c r="F42" s="1221">
        <v>26.881</v>
      </c>
      <c r="G42" s="1221">
        <v>0</v>
      </c>
      <c r="H42" s="1221">
        <v>684.76499999999999</v>
      </c>
      <c r="I42" s="1221">
        <v>0</v>
      </c>
      <c r="J42" s="1221">
        <v>326.82799999999997</v>
      </c>
      <c r="K42" s="1221">
        <v>0</v>
      </c>
      <c r="L42" s="1221">
        <v>188.31299999999999</v>
      </c>
      <c r="M42" s="1221">
        <v>0</v>
      </c>
      <c r="N42" s="1221">
        <v>1803.8579999999999</v>
      </c>
      <c r="O42" s="1221">
        <v>0</v>
      </c>
      <c r="P42" s="1290">
        <v>47.889079960839496</v>
      </c>
      <c r="Q42" s="1291"/>
      <c r="R42" s="1249"/>
      <c r="S42" s="1246"/>
      <c r="T42" s="819"/>
    </row>
    <row r="43" spans="1:21" ht="10.5" customHeight="1">
      <c r="A43" s="1289" t="s">
        <v>222</v>
      </c>
      <c r="B43" s="1221">
        <v>21.771999999999998</v>
      </c>
      <c r="C43" s="1221">
        <v>0</v>
      </c>
      <c r="D43" s="1221">
        <v>557.41</v>
      </c>
      <c r="E43" s="1221">
        <v>0</v>
      </c>
      <c r="F43" s="1221">
        <v>27.925999999999998</v>
      </c>
      <c r="G43" s="1221">
        <v>0</v>
      </c>
      <c r="H43" s="1221">
        <v>694.32799999999997</v>
      </c>
      <c r="I43" s="1221">
        <v>0</v>
      </c>
      <c r="J43" s="1221">
        <v>340.03899999999999</v>
      </c>
      <c r="K43" s="1221">
        <v>0</v>
      </c>
      <c r="L43" s="1221">
        <v>193.74</v>
      </c>
      <c r="M43" s="1221">
        <v>0</v>
      </c>
      <c r="N43" s="1221">
        <v>1855.819</v>
      </c>
      <c r="O43" s="1221">
        <v>0</v>
      </c>
      <c r="P43" s="1290">
        <v>46.548235576853138</v>
      </c>
      <c r="Q43" s="1291"/>
      <c r="R43" s="1249"/>
      <c r="S43" s="1246"/>
      <c r="T43" s="819"/>
    </row>
    <row r="44" spans="1:21" ht="10.5" customHeight="1">
      <c r="A44" s="1289" t="s">
        <v>242</v>
      </c>
      <c r="B44" s="1221">
        <v>19.218</v>
      </c>
      <c r="C44" s="1221">
        <v>0</v>
      </c>
      <c r="D44" s="1221">
        <v>525.46199999999999</v>
      </c>
      <c r="E44" s="1221">
        <v>0</v>
      </c>
      <c r="F44" s="1221">
        <v>26.196999999999999</v>
      </c>
      <c r="G44" s="1221">
        <v>0</v>
      </c>
      <c r="H44" s="1221">
        <v>637.03499999999997</v>
      </c>
      <c r="I44" s="1221">
        <v>0</v>
      </c>
      <c r="J44" s="1221">
        <v>322.05500000000001</v>
      </c>
      <c r="K44" s="1221">
        <v>0</v>
      </c>
      <c r="L44" s="1221">
        <v>197.96299999999999</v>
      </c>
      <c r="M44" s="1221">
        <v>0</v>
      </c>
      <c r="N44" s="1221">
        <v>1748.769</v>
      </c>
      <c r="O44" s="1221">
        <v>0</v>
      </c>
      <c r="P44" s="1290">
        <v>49.397662012535676</v>
      </c>
      <c r="Q44" s="1291"/>
      <c r="R44" s="1249"/>
      <c r="S44" s="1246"/>
      <c r="T44" s="819"/>
    </row>
    <row r="45" spans="1:21" ht="10.5" customHeight="1">
      <c r="A45" s="1289" t="s">
        <v>1</v>
      </c>
      <c r="B45" s="1221">
        <v>18.416</v>
      </c>
      <c r="C45" s="1221">
        <v>0</v>
      </c>
      <c r="D45" s="1221">
        <v>549.96299999999997</v>
      </c>
      <c r="E45" s="1221">
        <v>0</v>
      </c>
      <c r="F45" s="1221">
        <v>25.562999999999999</v>
      </c>
      <c r="G45" s="1221">
        <v>0</v>
      </c>
      <c r="H45" s="1221">
        <v>659.22900000000004</v>
      </c>
      <c r="I45" s="1221">
        <v>0</v>
      </c>
      <c r="J45" s="1221">
        <v>333.88900000000001</v>
      </c>
      <c r="K45" s="1221">
        <v>0</v>
      </c>
      <c r="L45" s="1221">
        <v>185.761</v>
      </c>
      <c r="M45" s="1221">
        <v>0</v>
      </c>
      <c r="N45" s="1221">
        <v>1793.933</v>
      </c>
      <c r="O45" s="1221">
        <v>0</v>
      </c>
      <c r="P45" s="1290">
        <v>48.154028048985111</v>
      </c>
      <c r="Q45" s="1291"/>
      <c r="R45" s="1249"/>
      <c r="S45" s="1246"/>
      <c r="T45" s="819"/>
    </row>
    <row r="46" spans="1:21" ht="10.5" customHeight="1">
      <c r="A46" s="1289" t="s">
        <v>241</v>
      </c>
      <c r="B46" s="1221">
        <v>19.847999999999999</v>
      </c>
      <c r="C46" s="1221">
        <v>0</v>
      </c>
      <c r="D46" s="1221">
        <v>558.70899999999995</v>
      </c>
      <c r="E46" s="1221">
        <v>0</v>
      </c>
      <c r="F46" s="1221">
        <v>25.978000000000002</v>
      </c>
      <c r="G46" s="1221">
        <v>0</v>
      </c>
      <c r="H46" s="1221">
        <v>675.79899999999998</v>
      </c>
      <c r="I46" s="1221">
        <v>0</v>
      </c>
      <c r="J46" s="1221">
        <v>336.79899999999998</v>
      </c>
      <c r="K46" s="1221">
        <v>0</v>
      </c>
      <c r="L46" s="1221">
        <v>201.57300000000001</v>
      </c>
      <c r="M46" s="1221">
        <v>0</v>
      </c>
      <c r="N46" s="1221">
        <v>1844.079</v>
      </c>
      <c r="O46" s="1221">
        <v>0</v>
      </c>
      <c r="P46" s="1290">
        <v>46.844576615210087</v>
      </c>
      <c r="Q46" s="1291"/>
      <c r="R46" s="1249"/>
      <c r="S46" s="1246"/>
      <c r="T46" s="819"/>
    </row>
    <row r="47" spans="1:21" ht="10.5" customHeight="1">
      <c r="A47" s="1289" t="s">
        <v>240</v>
      </c>
      <c r="B47" s="1221">
        <v>16.946000000000002</v>
      </c>
      <c r="C47" s="1221">
        <v>0</v>
      </c>
      <c r="D47" s="1221">
        <v>549.62199999999996</v>
      </c>
      <c r="E47" s="1221">
        <v>0</v>
      </c>
      <c r="F47" s="1221">
        <v>23.771000000000001</v>
      </c>
      <c r="G47" s="1221">
        <v>0</v>
      </c>
      <c r="H47" s="1221">
        <v>690.40499999999997</v>
      </c>
      <c r="I47" s="1221">
        <v>0</v>
      </c>
      <c r="J47" s="1221">
        <v>352.42700000000002</v>
      </c>
      <c r="K47" s="1221">
        <v>0</v>
      </c>
      <c r="L47" s="1221">
        <v>188.38800000000001</v>
      </c>
      <c r="M47" s="1221">
        <v>0</v>
      </c>
      <c r="N47" s="1221">
        <v>1845.152</v>
      </c>
      <c r="O47" s="1221">
        <v>0</v>
      </c>
      <c r="P47" s="1290">
        <v>46.817335373996293</v>
      </c>
      <c r="Q47" s="1291"/>
      <c r="R47" s="1249"/>
      <c r="S47" s="1246"/>
      <c r="T47" s="819"/>
    </row>
    <row r="48" spans="1:21" ht="10.5" customHeight="1">
      <c r="A48" s="1289" t="s">
        <v>4</v>
      </c>
      <c r="B48" s="1221">
        <v>14.653</v>
      </c>
      <c r="C48" s="1221">
        <v>0</v>
      </c>
      <c r="D48" s="1221">
        <v>499.56099999999998</v>
      </c>
      <c r="E48" s="1221">
        <v>0</v>
      </c>
      <c r="F48" s="1221">
        <v>22.285</v>
      </c>
      <c r="G48" s="1221">
        <v>0</v>
      </c>
      <c r="H48" s="1221">
        <v>640.73400000000004</v>
      </c>
      <c r="I48" s="1221">
        <v>0</v>
      </c>
      <c r="J48" s="1221">
        <v>314.85300000000001</v>
      </c>
      <c r="K48" s="1221">
        <v>0</v>
      </c>
      <c r="L48" s="1221">
        <v>186.03</v>
      </c>
      <c r="M48" s="1221">
        <v>0</v>
      </c>
      <c r="N48" s="1221">
        <v>1700.7950000000001</v>
      </c>
      <c r="O48" s="1221">
        <v>0</v>
      </c>
      <c r="P48" s="1290">
        <v>50.791012438300911</v>
      </c>
      <c r="Q48" s="1291"/>
      <c r="R48" s="1249"/>
      <c r="S48" s="1246"/>
      <c r="T48" s="819"/>
    </row>
    <row r="49" spans="1:21" ht="10.5" customHeight="1">
      <c r="A49" s="1296" t="s">
        <v>176</v>
      </c>
      <c r="B49" s="1266">
        <v>84.417000000000002</v>
      </c>
      <c r="C49" s="1266">
        <v>90.991</v>
      </c>
      <c r="D49" s="1266">
        <v>2628.2070000000003</v>
      </c>
      <c r="E49" s="1266">
        <v>2672.7270000000003</v>
      </c>
      <c r="F49" s="1266">
        <v>131.40299999999999</v>
      </c>
      <c r="G49" s="1266">
        <v>128.39400000000001</v>
      </c>
      <c r="H49" s="1266">
        <v>3406.306</v>
      </c>
      <c r="I49" s="1266">
        <v>3515.3859999999995</v>
      </c>
      <c r="J49" s="1266">
        <v>1689.28</v>
      </c>
      <c r="K49" s="1266">
        <v>1691.6859999999999</v>
      </c>
      <c r="L49" s="1266">
        <v>937.87999999999988</v>
      </c>
      <c r="M49" s="1266">
        <v>940.17399999999998</v>
      </c>
      <c r="N49" s="1266">
        <v>8988.1220000000012</v>
      </c>
      <c r="O49" s="1266">
        <v>9149.4830000000002</v>
      </c>
      <c r="P49" s="1803">
        <v>49.602063701405022</v>
      </c>
      <c r="Q49" s="1310">
        <v>48.771192864121396</v>
      </c>
      <c r="R49" s="1249"/>
      <c r="S49" s="819"/>
      <c r="U49" s="819"/>
    </row>
    <row r="50" spans="1:21" ht="10.5" customHeight="1">
      <c r="A50" s="1299" t="s">
        <v>1902</v>
      </c>
      <c r="B50" s="1261">
        <v>13.563000000000001</v>
      </c>
      <c r="C50" s="1229">
        <v>0</v>
      </c>
      <c r="D50" s="1261">
        <v>52.658000000000001</v>
      </c>
      <c r="E50" s="1229">
        <v>0</v>
      </c>
      <c r="F50" s="1261">
        <v>1.8480000000000001</v>
      </c>
      <c r="G50" s="1229">
        <v>0</v>
      </c>
      <c r="H50" s="1261">
        <v>21.166</v>
      </c>
      <c r="I50" s="1229">
        <v>0</v>
      </c>
      <c r="J50" s="1261">
        <v>0.81599999999999995</v>
      </c>
      <c r="K50" s="1229">
        <v>0</v>
      </c>
      <c r="L50" s="1261">
        <v>25.4</v>
      </c>
      <c r="M50" s="1229">
        <v>0</v>
      </c>
      <c r="N50" s="1261">
        <v>125.821</v>
      </c>
      <c r="O50" s="1229">
        <v>0</v>
      </c>
      <c r="P50" s="1300">
        <v>45.955762551561349</v>
      </c>
      <c r="Q50" s="1310"/>
      <c r="R50" s="819"/>
      <c r="S50" s="1234"/>
      <c r="U50" s="819"/>
    </row>
    <row r="51" spans="1:21" ht="10.5" customHeight="1">
      <c r="A51" s="1311" t="s">
        <v>1903</v>
      </c>
      <c r="B51" s="1312">
        <v>228.05399999999997</v>
      </c>
      <c r="C51" s="1270"/>
      <c r="D51" s="1269">
        <v>6462.3440000000001</v>
      </c>
      <c r="E51" s="1270"/>
      <c r="F51" s="1269">
        <v>311.85200000000003</v>
      </c>
      <c r="G51" s="1270"/>
      <c r="H51" s="1269">
        <v>8109.7669999999998</v>
      </c>
      <c r="I51" s="1270"/>
      <c r="J51" s="1269">
        <v>4016.9859999999999</v>
      </c>
      <c r="K51" s="1270"/>
      <c r="L51" s="1269">
        <v>2305.0480000000002</v>
      </c>
      <c r="M51" s="1270"/>
      <c r="N51" s="1269">
        <v>21706.348000000002</v>
      </c>
      <c r="O51" s="1270"/>
      <c r="P51" s="1313">
        <v>48.828135437614833</v>
      </c>
      <c r="Q51" s="1314"/>
      <c r="R51" s="1245"/>
      <c r="S51" s="819"/>
      <c r="U51" s="819"/>
    </row>
    <row r="52" spans="1:21" ht="14.1" customHeight="1">
      <c r="A52" s="82" t="s">
        <v>2305</v>
      </c>
      <c r="B52" s="819"/>
      <c r="C52" s="819"/>
      <c r="D52" s="819"/>
      <c r="E52" s="819"/>
      <c r="F52" s="819"/>
      <c r="G52" s="819"/>
      <c r="H52" s="819"/>
      <c r="I52" s="819"/>
      <c r="J52" s="819"/>
      <c r="K52" s="819"/>
      <c r="L52" s="819"/>
      <c r="M52" s="819"/>
      <c r="N52" s="819"/>
      <c r="O52" s="819"/>
      <c r="P52" s="819"/>
      <c r="Q52" s="819"/>
      <c r="R52" s="819"/>
      <c r="S52" s="819"/>
    </row>
    <row r="53" spans="1:21" ht="14.1" customHeight="1">
      <c r="A53" s="82" t="s">
        <v>2311</v>
      </c>
      <c r="B53" s="819"/>
      <c r="C53" s="819"/>
      <c r="D53" s="819"/>
      <c r="E53" s="819"/>
      <c r="F53" s="819"/>
      <c r="G53" s="819"/>
      <c r="H53" s="819"/>
      <c r="I53" s="819"/>
      <c r="J53" s="819"/>
      <c r="K53" s="819"/>
      <c r="L53" s="819"/>
      <c r="M53" s="819"/>
      <c r="N53" s="819"/>
      <c r="O53" s="819"/>
      <c r="P53" s="819"/>
      <c r="Q53" s="819"/>
      <c r="R53" s="819"/>
      <c r="S53" s="819"/>
    </row>
    <row r="54" spans="1:21" ht="14.1" customHeight="1">
      <c r="A54" s="1315" t="s">
        <v>252</v>
      </c>
      <c r="B54" s="819"/>
      <c r="C54" s="819"/>
      <c r="D54" s="819"/>
      <c r="E54" s="819"/>
      <c r="F54" s="819"/>
      <c r="G54" s="819"/>
      <c r="H54" s="819"/>
      <c r="I54" s="819"/>
      <c r="J54" s="819"/>
      <c r="K54" s="819"/>
      <c r="L54" s="819"/>
      <c r="M54" s="819"/>
      <c r="N54" s="819"/>
      <c r="O54" s="819"/>
      <c r="P54" s="819"/>
      <c r="Q54" s="819"/>
      <c r="R54" s="819"/>
      <c r="S54" s="819"/>
    </row>
    <row r="55" spans="1:21" ht="14.1" customHeight="1">
      <c r="A55" s="1315" t="s">
        <v>253</v>
      </c>
      <c r="B55" s="819"/>
      <c r="C55" s="819"/>
      <c r="D55" s="819"/>
      <c r="E55" s="819"/>
      <c r="F55" s="819"/>
      <c r="G55" s="819"/>
      <c r="H55" s="819"/>
      <c r="I55" s="819"/>
      <c r="J55" s="819"/>
      <c r="K55" s="819"/>
      <c r="L55" s="819"/>
      <c r="M55" s="819"/>
      <c r="N55" s="819"/>
      <c r="O55" s="819"/>
      <c r="P55" s="819"/>
      <c r="Q55" s="819"/>
      <c r="R55" s="819"/>
      <c r="S55" s="819"/>
      <c r="U55" s="1246"/>
    </row>
    <row r="56" spans="1:21" ht="14.1" customHeight="1">
      <c r="A56" s="82" t="s">
        <v>251</v>
      </c>
      <c r="B56" s="819"/>
      <c r="C56" s="819"/>
      <c r="D56" s="819"/>
      <c r="E56" s="819"/>
      <c r="F56" s="819"/>
      <c r="G56" s="819"/>
      <c r="H56" s="819"/>
      <c r="I56" s="819"/>
      <c r="J56" s="819"/>
      <c r="K56" s="819"/>
      <c r="L56" s="819"/>
      <c r="M56" s="819"/>
      <c r="N56" s="819"/>
      <c r="O56" s="819"/>
      <c r="P56" s="819"/>
      <c r="Q56" s="819"/>
      <c r="R56" s="819"/>
      <c r="S56" s="819"/>
    </row>
    <row r="57" spans="1:21" ht="14.1" customHeight="1">
      <c r="A57" s="819" t="s">
        <v>2210</v>
      </c>
      <c r="B57" s="1246"/>
      <c r="C57" s="819"/>
      <c r="D57" s="1246"/>
      <c r="E57" s="819"/>
      <c r="F57" s="1246"/>
      <c r="G57" s="819"/>
      <c r="H57" s="1246"/>
      <c r="I57" s="819"/>
      <c r="J57" s="1246"/>
      <c r="K57" s="819"/>
      <c r="L57" s="1246"/>
      <c r="M57" s="819"/>
      <c r="N57" s="1246"/>
      <c r="O57" s="819"/>
      <c r="P57" s="1246"/>
      <c r="Q57" s="819"/>
    </row>
    <row r="58" spans="1:21" ht="14.1" customHeight="1">
      <c r="A58" s="141" t="s">
        <v>1363</v>
      </c>
      <c r="E58" s="1246"/>
      <c r="F58" s="820"/>
    </row>
  </sheetData>
  <mergeCells count="17">
    <mergeCell ref="B6:B7"/>
    <mergeCell ref="C6:C7"/>
    <mergeCell ref="D6:D7"/>
    <mergeCell ref="E6:E7"/>
    <mergeCell ref="A5:A7"/>
    <mergeCell ref="F6:F7"/>
    <mergeCell ref="G6:G7"/>
    <mergeCell ref="H6:H7"/>
    <mergeCell ref="I6:I7"/>
    <mergeCell ref="P6:P7"/>
    <mergeCell ref="Q6:Q7"/>
    <mergeCell ref="J6:J7"/>
    <mergeCell ref="K6:K7"/>
    <mergeCell ref="L6:L7"/>
    <mergeCell ref="M6:M7"/>
    <mergeCell ref="O6:O7"/>
    <mergeCell ref="N6:N7"/>
  </mergeCells>
  <hyperlinks>
    <hyperlink ref="A58" location="Inhaltsverzeichnis!A1" display="Zurück zum Inhaltsverzeichnis"/>
  </hyperlinks>
  <pageMargins left="0.78740157480314965" right="0.78740157480314965" top="0.39370078740157483" bottom="0.19685039370078741" header="0.19685039370078741" footer="0.19685039370078741"/>
  <pageSetup paperSize="9" orientation="portrait" r:id="rId1"/>
  <headerFooter alignWithMargins="0">
    <oddFooter>&amp;L&amp;D / &amp;T&amp;R&amp;F</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
    <tabColor rgb="FFF9E03A"/>
  </sheetPr>
  <dimension ref="A1:T59"/>
  <sheetViews>
    <sheetView showGridLines="0" showZeros="0" zoomScale="140" zoomScaleNormal="140" workbookViewId="0"/>
  </sheetViews>
  <sheetFormatPr baseColWidth="10" defaultRowHeight="16.5"/>
  <cols>
    <col min="1" max="1" width="17.85546875" style="292" customWidth="1"/>
    <col min="2" max="14" width="5.28515625" style="292" customWidth="1"/>
    <col min="15" max="15" width="5.5703125" style="292" customWidth="1"/>
    <col min="16" max="16384" width="11.42578125" style="292"/>
  </cols>
  <sheetData>
    <row r="1" spans="1:17" ht="30" customHeight="1">
      <c r="A1" s="798" t="s">
        <v>1894</v>
      </c>
      <c r="B1" s="799"/>
      <c r="C1" s="799"/>
      <c r="D1" s="799"/>
      <c r="E1" s="799"/>
      <c r="F1" s="799"/>
      <c r="G1" s="799"/>
      <c r="H1" s="799"/>
      <c r="I1" s="799"/>
      <c r="J1" s="799"/>
      <c r="K1" s="799"/>
      <c r="L1" s="799"/>
      <c r="M1" s="799"/>
      <c r="N1" s="799"/>
      <c r="O1" s="799"/>
    </row>
    <row r="2" spans="1:17" ht="12.75" customHeight="1">
      <c r="A2" s="315" t="s">
        <v>167</v>
      </c>
      <c r="B2" s="825"/>
      <c r="C2" s="825"/>
      <c r="D2" s="825"/>
      <c r="E2" s="825"/>
      <c r="F2" s="825"/>
      <c r="G2" s="825"/>
      <c r="H2" s="825"/>
      <c r="I2" s="825"/>
      <c r="J2" s="825"/>
      <c r="K2" s="825"/>
      <c r="L2" s="825"/>
      <c r="M2" s="825"/>
      <c r="N2" s="825"/>
      <c r="O2" s="825"/>
    </row>
    <row r="3" spans="1:17" ht="12.75" customHeight="1">
      <c r="A3" s="315" t="s">
        <v>272</v>
      </c>
      <c r="B3" s="825"/>
      <c r="C3" s="825"/>
      <c r="D3" s="825"/>
      <c r="E3" s="825"/>
      <c r="F3" s="825"/>
      <c r="G3" s="825"/>
      <c r="H3" s="825"/>
      <c r="I3" s="825"/>
      <c r="J3" s="825"/>
      <c r="K3" s="825"/>
      <c r="L3" s="825"/>
      <c r="M3" s="825"/>
      <c r="N3" s="825"/>
      <c r="O3" s="825"/>
    </row>
    <row r="4" spans="1:17" ht="12.75" customHeight="1">
      <c r="A4" s="315" t="s">
        <v>2319</v>
      </c>
      <c r="B4" s="825"/>
      <c r="C4" s="825"/>
      <c r="D4" s="825"/>
      <c r="E4" s="825"/>
      <c r="F4" s="825"/>
      <c r="G4" s="825"/>
      <c r="H4" s="825"/>
      <c r="I4" s="825"/>
      <c r="J4" s="825"/>
      <c r="K4" s="825"/>
      <c r="L4" s="825"/>
      <c r="M4" s="825"/>
      <c r="N4" s="825"/>
      <c r="O4" s="825"/>
    </row>
    <row r="5" spans="1:17" ht="11.1" customHeight="1">
      <c r="A5" s="2428" t="s">
        <v>219</v>
      </c>
      <c r="B5" s="2424" t="s">
        <v>1895</v>
      </c>
      <c r="C5" s="2425"/>
      <c r="D5" s="2424" t="s">
        <v>220</v>
      </c>
      <c r="E5" s="2425"/>
      <c r="F5" s="2424" t="s">
        <v>271</v>
      </c>
      <c r="G5" s="2425"/>
      <c r="H5" s="2424" t="s">
        <v>270</v>
      </c>
      <c r="I5" s="2425"/>
      <c r="J5" s="2424" t="s">
        <v>158</v>
      </c>
      <c r="K5" s="2425"/>
      <c r="L5" s="2424" t="s">
        <v>170</v>
      </c>
      <c r="M5" s="2425"/>
      <c r="N5" s="2424" t="s">
        <v>269</v>
      </c>
      <c r="O5" s="2398"/>
    </row>
    <row r="6" spans="1:17" ht="9.9499999999999993" customHeight="1">
      <c r="A6" s="2429"/>
      <c r="B6" s="2397"/>
      <c r="C6" s="2426"/>
      <c r="D6" s="2397"/>
      <c r="E6" s="2426"/>
      <c r="F6" s="2397"/>
      <c r="G6" s="2426"/>
      <c r="H6" s="2397"/>
      <c r="I6" s="2426"/>
      <c r="J6" s="2397"/>
      <c r="K6" s="2426"/>
      <c r="L6" s="2397"/>
      <c r="M6" s="2426"/>
      <c r="N6" s="2397"/>
      <c r="O6" s="2427"/>
    </row>
    <row r="7" spans="1:17" ht="11.1" customHeight="1">
      <c r="A7" s="2429"/>
      <c r="B7" s="2431" t="s">
        <v>2045</v>
      </c>
      <c r="C7" s="2431" t="s">
        <v>2046</v>
      </c>
      <c r="D7" s="2431" t="s">
        <v>2045</v>
      </c>
      <c r="E7" s="2431" t="s">
        <v>2046</v>
      </c>
      <c r="F7" s="2431" t="s">
        <v>2045</v>
      </c>
      <c r="G7" s="2431" t="s">
        <v>2046</v>
      </c>
      <c r="H7" s="2431" t="s">
        <v>2045</v>
      </c>
      <c r="I7" s="2431" t="s">
        <v>2046</v>
      </c>
      <c r="J7" s="2431" t="s">
        <v>2045</v>
      </c>
      <c r="K7" s="2431" t="s">
        <v>2046</v>
      </c>
      <c r="L7" s="2431" t="s">
        <v>2045</v>
      </c>
      <c r="M7" s="2431" t="s">
        <v>2046</v>
      </c>
      <c r="N7" s="2431" t="s">
        <v>2045</v>
      </c>
      <c r="O7" s="2431" t="s">
        <v>2046</v>
      </c>
    </row>
    <row r="8" spans="1:17" ht="9.9499999999999993" customHeight="1">
      <c r="A8" s="2430"/>
      <c r="B8" s="2432"/>
      <c r="C8" s="2432"/>
      <c r="D8" s="2432"/>
      <c r="E8" s="2432"/>
      <c r="F8" s="2432"/>
      <c r="G8" s="2432"/>
      <c r="H8" s="2432"/>
      <c r="I8" s="2432"/>
      <c r="J8" s="2432"/>
      <c r="K8" s="2432"/>
      <c r="L8" s="2432"/>
      <c r="M8" s="2432"/>
      <c r="N8" s="2432"/>
      <c r="O8" s="2432"/>
    </row>
    <row r="9" spans="1:17" ht="12.95" customHeight="1">
      <c r="A9" s="1217" t="s">
        <v>208</v>
      </c>
      <c r="B9" s="1218"/>
      <c r="C9" s="1218"/>
      <c r="D9" s="1218"/>
      <c r="E9" s="1218"/>
      <c r="F9" s="1218"/>
      <c r="G9" s="1218"/>
      <c r="H9" s="1218"/>
      <c r="I9" s="1218"/>
      <c r="J9" s="1218"/>
      <c r="K9" s="1218"/>
      <c r="L9" s="1218"/>
      <c r="M9" s="1218"/>
      <c r="N9" s="1218"/>
      <c r="O9" s="1252"/>
    </row>
    <row r="10" spans="1:17" ht="9" customHeight="1">
      <c r="A10" s="1253" t="s">
        <v>265</v>
      </c>
      <c r="B10" s="1221">
        <v>249.59399999999999</v>
      </c>
      <c r="C10" s="1221">
        <v>300.66199999999998</v>
      </c>
      <c r="D10" s="1221">
        <v>96.147000000000006</v>
      </c>
      <c r="E10" s="1221">
        <v>94.26</v>
      </c>
      <c r="F10" s="1221">
        <v>170.01</v>
      </c>
      <c r="G10" s="1221">
        <v>165.87899999999999</v>
      </c>
      <c r="H10" s="1221">
        <v>5.431</v>
      </c>
      <c r="I10" s="1221">
        <v>2.8130000000000002</v>
      </c>
      <c r="J10" s="1221">
        <v>160.44</v>
      </c>
      <c r="K10" s="1221">
        <v>172.16399999999999</v>
      </c>
      <c r="L10" s="1221">
        <v>43.408999999999999</v>
      </c>
      <c r="M10" s="1221">
        <v>34.048000000000002</v>
      </c>
      <c r="N10" s="1254">
        <v>725.03100000000006</v>
      </c>
      <c r="O10" s="1255">
        <v>769.82599999999991</v>
      </c>
      <c r="P10" s="819"/>
    </row>
    <row r="11" spans="1:17" ht="9" customHeight="1">
      <c r="A11" s="1253" t="s">
        <v>264</v>
      </c>
      <c r="B11" s="1221">
        <v>290.952</v>
      </c>
      <c r="C11" s="1221">
        <v>268.84699999999998</v>
      </c>
      <c r="D11" s="1221">
        <v>97.722999999999999</v>
      </c>
      <c r="E11" s="1221">
        <v>98.51</v>
      </c>
      <c r="F11" s="1221">
        <v>177.792</v>
      </c>
      <c r="G11" s="1221">
        <v>160.37100000000001</v>
      </c>
      <c r="H11" s="1221">
        <v>4.7889999999999997</v>
      </c>
      <c r="I11" s="1221">
        <v>4.4829999999999997</v>
      </c>
      <c r="J11" s="1221">
        <v>178.32599999999999</v>
      </c>
      <c r="K11" s="1221">
        <v>170.88300000000001</v>
      </c>
      <c r="L11" s="1221">
        <v>44.405999999999999</v>
      </c>
      <c r="M11" s="1221">
        <v>37.756</v>
      </c>
      <c r="N11" s="1254">
        <v>793.98799999999994</v>
      </c>
      <c r="O11" s="1255">
        <v>740.84999999999991</v>
      </c>
    </row>
    <row r="12" spans="1:17" ht="9" customHeight="1">
      <c r="A12" s="1253" t="s">
        <v>263</v>
      </c>
      <c r="B12" s="1221">
        <v>264.38600000000002</v>
      </c>
      <c r="C12" s="1221">
        <v>250.66200000000001</v>
      </c>
      <c r="D12" s="1221">
        <v>93.653000000000006</v>
      </c>
      <c r="E12" s="1221">
        <v>97.106999999999999</v>
      </c>
      <c r="F12" s="1221">
        <v>157.85900000000001</v>
      </c>
      <c r="G12" s="1221">
        <v>157.97800000000001</v>
      </c>
      <c r="H12" s="1221">
        <v>4.5119999999999996</v>
      </c>
      <c r="I12" s="1221">
        <v>4.976</v>
      </c>
      <c r="J12" s="1221">
        <v>168.32</v>
      </c>
      <c r="K12" s="1221">
        <v>165.27199999999999</v>
      </c>
      <c r="L12" s="1221">
        <v>41.68</v>
      </c>
      <c r="M12" s="1221">
        <v>39.54</v>
      </c>
      <c r="N12" s="1254">
        <v>730.41</v>
      </c>
      <c r="O12" s="1255">
        <v>715.53499999999997</v>
      </c>
    </row>
    <row r="13" spans="1:17" ht="9" customHeight="1">
      <c r="A13" s="1253" t="s">
        <v>262</v>
      </c>
      <c r="B13" s="1221">
        <v>277.36399999999998</v>
      </c>
      <c r="C13" s="1221">
        <v>263.65600000000001</v>
      </c>
      <c r="D13" s="1221">
        <v>96.906000000000006</v>
      </c>
      <c r="E13" s="1221">
        <v>107.09</v>
      </c>
      <c r="F13" s="1221">
        <v>157.40799999999999</v>
      </c>
      <c r="G13" s="1221">
        <v>173.25</v>
      </c>
      <c r="H13" s="1221">
        <v>4.0890000000000004</v>
      </c>
      <c r="I13" s="1221">
        <v>5.4809999999999999</v>
      </c>
      <c r="J13" s="1221">
        <v>165.52600000000001</v>
      </c>
      <c r="K13" s="1221">
        <v>196.41399999999999</v>
      </c>
      <c r="L13" s="1221">
        <v>40.345999999999997</v>
      </c>
      <c r="M13" s="1221">
        <v>42</v>
      </c>
      <c r="N13" s="1254">
        <v>741.63900000000012</v>
      </c>
      <c r="O13" s="1255">
        <v>787.89099999999996</v>
      </c>
    </row>
    <row r="14" spans="1:17" ht="9" customHeight="1">
      <c r="A14" s="1253" t="s">
        <v>261</v>
      </c>
      <c r="B14" s="1221">
        <v>286.27699999999999</v>
      </c>
      <c r="C14" s="1221">
        <v>230.93</v>
      </c>
      <c r="D14" s="1221">
        <v>95.588999999999999</v>
      </c>
      <c r="E14" s="1221">
        <v>99.131</v>
      </c>
      <c r="F14" s="1221">
        <v>158.13800000000001</v>
      </c>
      <c r="G14" s="1221">
        <v>165.065</v>
      </c>
      <c r="H14" s="1221">
        <v>3.218</v>
      </c>
      <c r="I14" s="1221">
        <v>6.048</v>
      </c>
      <c r="J14" s="1221">
        <v>170.102</v>
      </c>
      <c r="K14" s="1221">
        <v>197.23</v>
      </c>
      <c r="L14" s="1221">
        <v>39.509</v>
      </c>
      <c r="M14" s="1221">
        <v>33.264000000000003</v>
      </c>
      <c r="N14" s="1254">
        <v>752.83299999999997</v>
      </c>
      <c r="O14" s="1255">
        <v>731.66800000000001</v>
      </c>
    </row>
    <row r="15" spans="1:17" ht="9" customHeight="1">
      <c r="A15" s="1253" t="s">
        <v>268</v>
      </c>
      <c r="B15" s="1221">
        <v>278.26299999999998</v>
      </c>
      <c r="C15" s="1221">
        <v>0</v>
      </c>
      <c r="D15" s="1221">
        <v>93.263000000000005</v>
      </c>
      <c r="E15" s="1221">
        <v>0</v>
      </c>
      <c r="F15" s="1221">
        <v>151.898</v>
      </c>
      <c r="G15" s="1221">
        <v>0</v>
      </c>
      <c r="H15" s="1221">
        <v>3.4489999999999998</v>
      </c>
      <c r="I15" s="1221">
        <v>0</v>
      </c>
      <c r="J15" s="1221">
        <v>169.798</v>
      </c>
      <c r="K15" s="1221">
        <v>0</v>
      </c>
      <c r="L15" s="1221">
        <v>37.414999999999999</v>
      </c>
      <c r="M15" s="1221">
        <v>0</v>
      </c>
      <c r="N15" s="1254">
        <v>734.0859999999999</v>
      </c>
      <c r="O15" s="1255">
        <v>0</v>
      </c>
      <c r="P15" s="819"/>
      <c r="Q15" s="304"/>
    </row>
    <row r="16" spans="1:17" ht="9" customHeight="1">
      <c r="A16" s="1253" t="s">
        <v>1896</v>
      </c>
      <c r="B16" s="1221">
        <v>284.56299999999999</v>
      </c>
      <c r="C16" s="1221">
        <v>0</v>
      </c>
      <c r="D16" s="1221">
        <v>95.153999999999996</v>
      </c>
      <c r="E16" s="1221">
        <v>0</v>
      </c>
      <c r="F16" s="1221">
        <v>154.40899999999999</v>
      </c>
      <c r="G16" s="1221">
        <v>0</v>
      </c>
      <c r="H16" s="1221">
        <v>3.2450000000000001</v>
      </c>
      <c r="I16" s="1221">
        <v>0</v>
      </c>
      <c r="J16" s="1221">
        <v>175.864</v>
      </c>
      <c r="K16" s="1221">
        <v>0</v>
      </c>
      <c r="L16" s="1221">
        <v>36.328000000000003</v>
      </c>
      <c r="M16" s="1221">
        <v>0</v>
      </c>
      <c r="N16" s="1254">
        <v>749.56299999999999</v>
      </c>
      <c r="O16" s="1255">
        <v>0</v>
      </c>
      <c r="Q16" s="1249"/>
    </row>
    <row r="17" spans="1:17" ht="9" customHeight="1">
      <c r="A17" s="1253" t="s">
        <v>267</v>
      </c>
      <c r="B17" s="1221">
        <v>262.85300000000001</v>
      </c>
      <c r="C17" s="1221">
        <v>0</v>
      </c>
      <c r="D17" s="1221">
        <v>88.295000000000002</v>
      </c>
      <c r="E17" s="1221">
        <v>0</v>
      </c>
      <c r="F17" s="1221">
        <v>142.24299999999999</v>
      </c>
      <c r="G17" s="1221">
        <v>0</v>
      </c>
      <c r="H17" s="1221">
        <v>2.86</v>
      </c>
      <c r="I17" s="1221">
        <v>0</v>
      </c>
      <c r="J17" s="1221">
        <v>167.58199999999999</v>
      </c>
      <c r="K17" s="1221">
        <v>0</v>
      </c>
      <c r="L17" s="1221">
        <v>31.027000000000001</v>
      </c>
      <c r="M17" s="1221">
        <v>0</v>
      </c>
      <c r="N17" s="1254">
        <v>694.86000000000013</v>
      </c>
      <c r="O17" s="1255">
        <v>0</v>
      </c>
      <c r="Q17" s="1249"/>
    </row>
    <row r="18" spans="1:17" ht="9" customHeight="1">
      <c r="A18" s="1253" t="s">
        <v>266</v>
      </c>
      <c r="B18" s="1221">
        <v>283.279</v>
      </c>
      <c r="C18" s="1221">
        <v>0</v>
      </c>
      <c r="D18" s="1221">
        <v>92.563999999999993</v>
      </c>
      <c r="E18" s="1221">
        <v>0</v>
      </c>
      <c r="F18" s="1221">
        <v>146.90700000000001</v>
      </c>
      <c r="G18" s="1221">
        <v>0</v>
      </c>
      <c r="H18" s="1221">
        <v>2.8570000000000002</v>
      </c>
      <c r="I18" s="1221">
        <v>0</v>
      </c>
      <c r="J18" s="1221">
        <v>175.84</v>
      </c>
      <c r="K18" s="1221">
        <v>0</v>
      </c>
      <c r="L18" s="1221">
        <v>28.695</v>
      </c>
      <c r="M18" s="1221">
        <v>0</v>
      </c>
      <c r="N18" s="1254">
        <v>730.14200000000005</v>
      </c>
      <c r="O18" s="1255">
        <v>0</v>
      </c>
      <c r="Q18" s="1249"/>
    </row>
    <row r="19" spans="1:17" ht="9" customHeight="1">
      <c r="A19" s="1253" t="s">
        <v>1897</v>
      </c>
      <c r="B19" s="1221">
        <v>287.28800000000001</v>
      </c>
      <c r="C19" s="1221">
        <v>0</v>
      </c>
      <c r="D19" s="1221">
        <v>92.492000000000004</v>
      </c>
      <c r="E19" s="1221">
        <v>0</v>
      </c>
      <c r="F19" s="1221">
        <v>148.53800000000001</v>
      </c>
      <c r="G19" s="1221">
        <v>0</v>
      </c>
      <c r="H19" s="1221">
        <v>2.7650000000000001</v>
      </c>
      <c r="I19" s="1221">
        <v>0</v>
      </c>
      <c r="J19" s="1221">
        <v>172.303</v>
      </c>
      <c r="K19" s="1221">
        <v>0</v>
      </c>
      <c r="L19" s="1221">
        <v>30.353999999999999</v>
      </c>
      <c r="M19" s="1221">
        <v>0</v>
      </c>
      <c r="N19" s="1254">
        <v>733.74</v>
      </c>
      <c r="O19" s="1255">
        <v>0</v>
      </c>
      <c r="P19" s="1221"/>
      <c r="Q19" s="819"/>
    </row>
    <row r="20" spans="1:17" ht="9" customHeight="1">
      <c r="A20" s="1253" t="s">
        <v>256</v>
      </c>
      <c r="B20" s="1221">
        <v>298.46800000000002</v>
      </c>
      <c r="C20" s="1221">
        <v>0</v>
      </c>
      <c r="D20" s="1221">
        <v>94.259</v>
      </c>
      <c r="E20" s="1221">
        <v>0</v>
      </c>
      <c r="F20" s="1221">
        <v>151.83699999999999</v>
      </c>
      <c r="G20" s="1221">
        <v>0</v>
      </c>
      <c r="H20" s="1221">
        <v>2.8969999999999998</v>
      </c>
      <c r="I20" s="1221">
        <v>0</v>
      </c>
      <c r="J20" s="1221">
        <v>174.13300000000001</v>
      </c>
      <c r="K20" s="1221">
        <v>0</v>
      </c>
      <c r="L20" s="1221">
        <v>32.350999999999999</v>
      </c>
      <c r="M20" s="1221">
        <v>0</v>
      </c>
      <c r="N20" s="1254">
        <v>753.94500000000016</v>
      </c>
      <c r="O20" s="1255">
        <v>0</v>
      </c>
      <c r="P20" s="1221"/>
      <c r="Q20" s="819"/>
    </row>
    <row r="21" spans="1:17" ht="9" customHeight="1">
      <c r="A21" s="1256" t="s">
        <v>255</v>
      </c>
      <c r="B21" s="1257">
        <v>275.33699999999999</v>
      </c>
      <c r="C21" s="1257">
        <v>0</v>
      </c>
      <c r="D21" s="1257">
        <v>86.347999999999999</v>
      </c>
      <c r="E21" s="1257">
        <v>0</v>
      </c>
      <c r="F21" s="1257">
        <v>147.00299999999999</v>
      </c>
      <c r="G21" s="1257">
        <v>0</v>
      </c>
      <c r="H21" s="1257">
        <v>2.6869999999999998</v>
      </c>
      <c r="I21" s="1257">
        <v>0</v>
      </c>
      <c r="J21" s="1257">
        <v>160.279</v>
      </c>
      <c r="K21" s="1257">
        <v>0</v>
      </c>
      <c r="L21" s="1257">
        <v>30.242000000000001</v>
      </c>
      <c r="M21" s="1257">
        <v>0</v>
      </c>
      <c r="N21" s="1258">
        <v>701.89599999999996</v>
      </c>
      <c r="O21" s="1259">
        <v>0</v>
      </c>
      <c r="P21" s="1221"/>
      <c r="Q21" s="819"/>
    </row>
    <row r="22" spans="1:17" ht="9" customHeight="1">
      <c r="A22" s="1260" t="s">
        <v>176</v>
      </c>
      <c r="B22" s="1229">
        <v>1368.5730000000001</v>
      </c>
      <c r="C22" s="1229">
        <v>1314.7570000000001</v>
      </c>
      <c r="D22" s="1229">
        <v>480.01800000000003</v>
      </c>
      <c r="E22" s="1229">
        <v>496.09799999999996</v>
      </c>
      <c r="F22" s="1229">
        <v>821.20700000000011</v>
      </c>
      <c r="G22" s="1229">
        <v>822.54300000000012</v>
      </c>
      <c r="H22" s="1229">
        <v>22.038999999999998</v>
      </c>
      <c r="I22" s="1229">
        <v>23.801000000000002</v>
      </c>
      <c r="J22" s="1229">
        <v>842.71399999999994</v>
      </c>
      <c r="K22" s="1229">
        <v>901.96299999999997</v>
      </c>
      <c r="L22" s="1229">
        <v>209.35000000000002</v>
      </c>
      <c r="M22" s="1229">
        <v>186.608</v>
      </c>
      <c r="N22" s="1229">
        <v>3743.9010000000003</v>
      </c>
      <c r="O22" s="1262">
        <v>3745.77</v>
      </c>
      <c r="P22" s="1245"/>
      <c r="Q22" s="1246"/>
    </row>
    <row r="23" spans="1:17" ht="12.95" customHeight="1">
      <c r="A23" s="1217" t="s">
        <v>207</v>
      </c>
      <c r="B23" s="1218"/>
      <c r="C23" s="1218"/>
      <c r="D23" s="1218"/>
      <c r="E23" s="1218"/>
      <c r="F23" s="1218"/>
      <c r="G23" s="1218"/>
      <c r="H23" s="1218"/>
      <c r="I23" s="1218"/>
      <c r="J23" s="1218"/>
      <c r="K23" s="1218"/>
      <c r="L23" s="1218"/>
      <c r="M23" s="1218"/>
      <c r="N23" s="1218"/>
      <c r="O23" s="1252"/>
      <c r="Q23" s="1246"/>
    </row>
    <row r="24" spans="1:17" ht="9" customHeight="1">
      <c r="A24" s="1263" t="s">
        <v>22</v>
      </c>
      <c r="B24" s="1221">
        <v>71.37</v>
      </c>
      <c r="C24" s="1221">
        <v>78.801000000000002</v>
      </c>
      <c r="D24" s="1221">
        <v>6.1820000000000004</v>
      </c>
      <c r="E24" s="1221">
        <v>7.2729999999999997</v>
      </c>
      <c r="F24" s="1221">
        <v>18.548999999999999</v>
      </c>
      <c r="G24" s="1221">
        <v>20.193999999999999</v>
      </c>
      <c r="H24" s="1221">
        <v>1.577</v>
      </c>
      <c r="I24" s="1221">
        <v>0.91</v>
      </c>
      <c r="J24" s="1221">
        <v>37.142000000000003</v>
      </c>
      <c r="K24" s="1221">
        <v>36.93</v>
      </c>
      <c r="L24" s="1221">
        <v>4</v>
      </c>
      <c r="M24" s="1221">
        <v>4.766</v>
      </c>
      <c r="N24" s="1221">
        <v>138.82</v>
      </c>
      <c r="O24" s="1223">
        <v>148.874</v>
      </c>
    </row>
    <row r="25" spans="1:17" ht="9" customHeight="1">
      <c r="A25" s="1263" t="s">
        <v>197</v>
      </c>
      <c r="B25" s="1221">
        <v>76.534999999999997</v>
      </c>
      <c r="C25" s="1221">
        <v>74.281000000000006</v>
      </c>
      <c r="D25" s="1221">
        <v>5.9390000000000001</v>
      </c>
      <c r="E25" s="1221">
        <v>7.0350000000000001</v>
      </c>
      <c r="F25" s="1221">
        <v>20.439</v>
      </c>
      <c r="G25" s="1221">
        <v>20.030999999999999</v>
      </c>
      <c r="H25" s="1221">
        <v>1.802</v>
      </c>
      <c r="I25" s="1221">
        <v>1.3069999999999999</v>
      </c>
      <c r="J25" s="1221">
        <v>40.94</v>
      </c>
      <c r="K25" s="1221">
        <v>35.671999999999997</v>
      </c>
      <c r="L25" s="1221">
        <v>4.7629999999999999</v>
      </c>
      <c r="M25" s="1221">
        <v>4.6589999999999998</v>
      </c>
      <c r="N25" s="1221">
        <v>150.41799999999998</v>
      </c>
      <c r="O25" s="1223">
        <v>142.98500000000001</v>
      </c>
    </row>
    <row r="26" spans="1:17" ht="9" customHeight="1">
      <c r="A26" s="1263" t="s">
        <v>3</v>
      </c>
      <c r="B26" s="1221">
        <v>68.397000000000006</v>
      </c>
      <c r="C26" s="1221">
        <v>68.754000000000005</v>
      </c>
      <c r="D26" s="1221">
        <v>6.16</v>
      </c>
      <c r="E26" s="1221">
        <v>6.4790000000000001</v>
      </c>
      <c r="F26" s="1221">
        <v>19.471</v>
      </c>
      <c r="G26" s="1221">
        <v>19.585000000000001</v>
      </c>
      <c r="H26" s="1221">
        <v>1.89</v>
      </c>
      <c r="I26" s="1221">
        <v>1.5349999999999999</v>
      </c>
      <c r="J26" s="1221">
        <v>36.058</v>
      </c>
      <c r="K26" s="1221">
        <v>35.130000000000003</v>
      </c>
      <c r="L26" s="1221">
        <v>4.0679999999999996</v>
      </c>
      <c r="M26" s="1221">
        <v>3.923</v>
      </c>
      <c r="N26" s="1221">
        <v>136.04400000000001</v>
      </c>
      <c r="O26" s="1223">
        <v>135.40600000000001</v>
      </c>
    </row>
    <row r="27" spans="1:17" ht="9" customHeight="1">
      <c r="A27" s="1253" t="s">
        <v>262</v>
      </c>
      <c r="B27" s="1221">
        <v>73.974999999999994</v>
      </c>
      <c r="C27" s="1221">
        <v>74.486000000000004</v>
      </c>
      <c r="D27" s="1221">
        <v>6.6310000000000002</v>
      </c>
      <c r="E27" s="1221">
        <v>7.0439999999999996</v>
      </c>
      <c r="F27" s="1221">
        <v>19.631</v>
      </c>
      <c r="G27" s="1221">
        <v>21.265999999999998</v>
      </c>
      <c r="H27" s="1221">
        <v>1.5589999999999999</v>
      </c>
      <c r="I27" s="1221">
        <v>1.726</v>
      </c>
      <c r="J27" s="1221">
        <v>36.552999999999997</v>
      </c>
      <c r="K27" s="1221">
        <v>40.03</v>
      </c>
      <c r="L27" s="1221">
        <v>4.3949999999999996</v>
      </c>
      <c r="M27" s="1221">
        <v>4.2240000000000002</v>
      </c>
      <c r="N27" s="1221">
        <v>142.744</v>
      </c>
      <c r="O27" s="1223">
        <v>148.77599999999998</v>
      </c>
    </row>
    <row r="28" spans="1:17" ht="9" customHeight="1">
      <c r="A28" s="1253" t="s">
        <v>261</v>
      </c>
      <c r="B28" s="1221">
        <v>76.06</v>
      </c>
      <c r="C28" s="1221">
        <v>68.45</v>
      </c>
      <c r="D28" s="1221">
        <v>6.234</v>
      </c>
      <c r="E28" s="1221">
        <v>7.1040000000000001</v>
      </c>
      <c r="F28" s="1221">
        <v>19.751000000000001</v>
      </c>
      <c r="G28" s="1221">
        <v>20.869</v>
      </c>
      <c r="H28" s="1221">
        <v>1.21</v>
      </c>
      <c r="I28" s="1221">
        <v>1.7070000000000001</v>
      </c>
      <c r="J28" s="1221">
        <v>38.140999999999998</v>
      </c>
      <c r="K28" s="1221">
        <v>38.402999999999999</v>
      </c>
      <c r="L28" s="1221">
        <v>4.9710000000000001</v>
      </c>
      <c r="M28" s="1221">
        <v>3.968</v>
      </c>
      <c r="N28" s="1221">
        <v>146.36699999999999</v>
      </c>
      <c r="O28" s="1223">
        <v>140.50099999999998</v>
      </c>
    </row>
    <row r="29" spans="1:17" ht="9" customHeight="1">
      <c r="A29" s="1253" t="s">
        <v>1898</v>
      </c>
      <c r="B29" s="1221">
        <v>71.83</v>
      </c>
      <c r="C29" s="1221">
        <v>0</v>
      </c>
      <c r="D29" s="1221">
        <v>5.93</v>
      </c>
      <c r="E29" s="1221">
        <v>0</v>
      </c>
      <c r="F29" s="1221">
        <v>19.045000000000002</v>
      </c>
      <c r="G29" s="1221">
        <v>0</v>
      </c>
      <c r="H29" s="1221">
        <v>1.0309999999999999</v>
      </c>
      <c r="I29" s="1221">
        <v>0</v>
      </c>
      <c r="J29" s="1221">
        <v>35.710999999999999</v>
      </c>
      <c r="K29" s="1221">
        <v>0</v>
      </c>
      <c r="L29" s="1221">
        <v>4.5880000000000001</v>
      </c>
      <c r="M29" s="1221">
        <v>0</v>
      </c>
      <c r="N29" s="1221">
        <v>138.13499999999999</v>
      </c>
      <c r="O29" s="1223">
        <v>0</v>
      </c>
    </row>
    <row r="30" spans="1:17" ht="9" customHeight="1">
      <c r="A30" s="1263" t="s">
        <v>222</v>
      </c>
      <c r="B30" s="1221">
        <v>76.620999999999995</v>
      </c>
      <c r="C30" s="1221">
        <v>0</v>
      </c>
      <c r="D30" s="1221">
        <v>6.181</v>
      </c>
      <c r="E30" s="1221">
        <v>0</v>
      </c>
      <c r="F30" s="1221">
        <v>19.041</v>
      </c>
      <c r="G30" s="1221">
        <v>0</v>
      </c>
      <c r="H30" s="1221">
        <v>1.0529999999999999</v>
      </c>
      <c r="I30" s="1221">
        <v>0</v>
      </c>
      <c r="J30" s="1221">
        <v>37.142000000000003</v>
      </c>
      <c r="K30" s="1221">
        <v>0</v>
      </c>
      <c r="L30" s="1221">
        <v>4.7549999999999999</v>
      </c>
      <c r="M30" s="1221">
        <v>0</v>
      </c>
      <c r="N30" s="1221">
        <v>144.79299999999998</v>
      </c>
      <c r="O30" s="1223">
        <v>0</v>
      </c>
    </row>
    <row r="31" spans="1:17" ht="9" customHeight="1">
      <c r="A31" s="1263" t="s">
        <v>193</v>
      </c>
      <c r="B31" s="1221">
        <v>70.867000000000004</v>
      </c>
      <c r="C31" s="1221">
        <v>0</v>
      </c>
      <c r="D31" s="1221">
        <v>6.1109999999999998</v>
      </c>
      <c r="E31" s="1221">
        <v>0</v>
      </c>
      <c r="F31" s="1221">
        <v>16.972000000000001</v>
      </c>
      <c r="G31" s="1221">
        <v>0</v>
      </c>
      <c r="H31" s="1221">
        <v>1.17</v>
      </c>
      <c r="I31" s="1221">
        <v>0</v>
      </c>
      <c r="J31" s="1221">
        <v>35.555999999999997</v>
      </c>
      <c r="K31" s="1221">
        <v>0</v>
      </c>
      <c r="L31" s="1221">
        <v>4.3479999999999999</v>
      </c>
      <c r="M31" s="1221">
        <v>0</v>
      </c>
      <c r="N31" s="1221">
        <v>135.02400000000003</v>
      </c>
      <c r="O31" s="1223">
        <v>0</v>
      </c>
    </row>
    <row r="32" spans="1:17" ht="9" customHeight="1">
      <c r="A32" s="1263" t="s">
        <v>1</v>
      </c>
      <c r="B32" s="1221">
        <v>73.751999999999995</v>
      </c>
      <c r="C32" s="1221">
        <v>0</v>
      </c>
      <c r="D32" s="1221">
        <v>5.9050000000000002</v>
      </c>
      <c r="E32" s="1221">
        <v>0</v>
      </c>
      <c r="F32" s="1221">
        <v>17.928000000000001</v>
      </c>
      <c r="G32" s="1221">
        <v>0</v>
      </c>
      <c r="H32" s="1221">
        <v>1.014</v>
      </c>
      <c r="I32" s="1221">
        <v>0</v>
      </c>
      <c r="J32" s="1221">
        <v>35.344999999999999</v>
      </c>
      <c r="K32" s="1221">
        <v>0</v>
      </c>
      <c r="L32" s="1221">
        <v>4.1440000000000001</v>
      </c>
      <c r="M32" s="1221">
        <v>0</v>
      </c>
      <c r="N32" s="1221">
        <v>138.08799999999999</v>
      </c>
      <c r="O32" s="1223">
        <v>0</v>
      </c>
    </row>
    <row r="33" spans="1:20" ht="9" customHeight="1">
      <c r="A33" s="1263" t="s">
        <v>14</v>
      </c>
      <c r="B33" s="1221">
        <v>76.186000000000007</v>
      </c>
      <c r="C33" s="1221">
        <v>0</v>
      </c>
      <c r="D33" s="1221">
        <v>6.5750000000000002</v>
      </c>
      <c r="E33" s="1221">
        <v>0</v>
      </c>
      <c r="F33" s="1221">
        <v>19.010999999999999</v>
      </c>
      <c r="G33" s="1221">
        <v>0</v>
      </c>
      <c r="H33" s="1221">
        <v>0.99099999999999999</v>
      </c>
      <c r="I33" s="1221">
        <v>0</v>
      </c>
      <c r="J33" s="1221">
        <v>35.883000000000003</v>
      </c>
      <c r="K33" s="1221">
        <v>0</v>
      </c>
      <c r="L33" s="1221">
        <v>4.1180000000000003</v>
      </c>
      <c r="M33" s="1221">
        <v>0</v>
      </c>
      <c r="N33" s="1221">
        <v>142.76400000000001</v>
      </c>
      <c r="O33" s="1223">
        <v>0</v>
      </c>
    </row>
    <row r="34" spans="1:20" ht="9" customHeight="1">
      <c r="A34" s="1263" t="s">
        <v>13</v>
      </c>
      <c r="B34" s="1221">
        <v>82.411000000000001</v>
      </c>
      <c r="C34" s="1221">
        <v>0</v>
      </c>
      <c r="D34" s="1221">
        <v>7.0780000000000003</v>
      </c>
      <c r="E34" s="1221">
        <v>0</v>
      </c>
      <c r="F34" s="1221">
        <v>19.474</v>
      </c>
      <c r="G34" s="1221">
        <v>0</v>
      </c>
      <c r="H34" s="1221">
        <v>0.85</v>
      </c>
      <c r="I34" s="1221">
        <v>0</v>
      </c>
      <c r="J34" s="1221">
        <v>37.454000000000001</v>
      </c>
      <c r="K34" s="1221">
        <v>0</v>
      </c>
      <c r="L34" s="1221">
        <v>4.0529999999999999</v>
      </c>
      <c r="M34" s="1221">
        <v>0</v>
      </c>
      <c r="N34" s="1221">
        <v>151.32</v>
      </c>
      <c r="O34" s="1223">
        <v>0</v>
      </c>
    </row>
    <row r="35" spans="1:20" ht="9" customHeight="1">
      <c r="A35" s="1253" t="s">
        <v>255</v>
      </c>
      <c r="B35" s="1221">
        <v>72.643000000000001</v>
      </c>
      <c r="C35" s="1221">
        <v>0</v>
      </c>
      <c r="D35" s="1221">
        <v>6.65</v>
      </c>
      <c r="E35" s="1221">
        <v>0</v>
      </c>
      <c r="F35" s="1221">
        <v>17.225000000000001</v>
      </c>
      <c r="G35" s="1221">
        <v>0</v>
      </c>
      <c r="H35" s="1221">
        <v>0.91700000000000004</v>
      </c>
      <c r="I35" s="1221">
        <v>0</v>
      </c>
      <c r="J35" s="1221">
        <v>32.707000000000001</v>
      </c>
      <c r="K35" s="1221">
        <v>0</v>
      </c>
      <c r="L35" s="1221">
        <v>4.1909999999999998</v>
      </c>
      <c r="M35" s="1221">
        <v>0</v>
      </c>
      <c r="N35" s="1221">
        <v>134.333</v>
      </c>
      <c r="O35" s="1223">
        <v>0</v>
      </c>
    </row>
    <row r="36" spans="1:20" ht="9" customHeight="1">
      <c r="A36" s="1260" t="s">
        <v>176</v>
      </c>
      <c r="B36" s="1229">
        <v>366.33700000000005</v>
      </c>
      <c r="C36" s="1229">
        <v>364.77199999999999</v>
      </c>
      <c r="D36" s="1229">
        <v>31.146000000000001</v>
      </c>
      <c r="E36" s="1229">
        <v>34.935000000000002</v>
      </c>
      <c r="F36" s="1229">
        <v>97.841000000000008</v>
      </c>
      <c r="G36" s="1229">
        <v>101.94499999999999</v>
      </c>
      <c r="H36" s="1229">
        <v>8.0380000000000003</v>
      </c>
      <c r="I36" s="1229">
        <v>7.1849999999999996</v>
      </c>
      <c r="J36" s="1229">
        <v>188.83399999999997</v>
      </c>
      <c r="K36" s="1229">
        <v>186.16499999999999</v>
      </c>
      <c r="L36" s="1229">
        <v>22.196999999999999</v>
      </c>
      <c r="M36" s="1229">
        <v>21.540000000000003</v>
      </c>
      <c r="N36" s="1229">
        <v>714.39299999999992</v>
      </c>
      <c r="O36" s="1262">
        <v>716.54200000000003</v>
      </c>
      <c r="S36" s="304"/>
      <c r="T36" s="304"/>
    </row>
    <row r="37" spans="1:20" ht="12.95" customHeight="1">
      <c r="A37" s="1264" t="s">
        <v>25</v>
      </c>
      <c r="B37" s="1218"/>
      <c r="C37" s="1218"/>
      <c r="D37" s="1218"/>
      <c r="E37" s="1218"/>
      <c r="F37" s="1218"/>
      <c r="G37" s="1218"/>
      <c r="H37" s="1218"/>
      <c r="I37" s="1218"/>
      <c r="J37" s="1218"/>
      <c r="K37" s="1218"/>
      <c r="L37" s="1218"/>
      <c r="M37" s="1218"/>
      <c r="N37" s="1218"/>
      <c r="O37" s="1252"/>
      <c r="S37" s="304"/>
      <c r="T37" s="304"/>
    </row>
    <row r="38" spans="1:20" ht="9" customHeight="1">
      <c r="A38" s="1253" t="s">
        <v>265</v>
      </c>
      <c r="B38" s="1221">
        <v>320.964</v>
      </c>
      <c r="C38" s="1221">
        <v>379.46300000000002</v>
      </c>
      <c r="D38" s="1221">
        <v>102.32899999999999</v>
      </c>
      <c r="E38" s="1221">
        <v>101.533</v>
      </c>
      <c r="F38" s="1221">
        <v>188.559</v>
      </c>
      <c r="G38" s="1221">
        <v>186.07300000000001</v>
      </c>
      <c r="H38" s="1221">
        <v>7.008</v>
      </c>
      <c r="I38" s="1221">
        <v>3.7229999999999999</v>
      </c>
      <c r="J38" s="1221">
        <v>197.58199999999999</v>
      </c>
      <c r="K38" s="1221">
        <v>209.09399999999999</v>
      </c>
      <c r="L38" s="1221">
        <v>47.408999999999999</v>
      </c>
      <c r="M38" s="1221">
        <v>38.814</v>
      </c>
      <c r="N38" s="1221">
        <v>863.851</v>
      </c>
      <c r="O38" s="1223">
        <v>918.69999999999993</v>
      </c>
      <c r="P38" s="819"/>
    </row>
    <row r="39" spans="1:20" ht="9" customHeight="1">
      <c r="A39" s="1253" t="s">
        <v>264</v>
      </c>
      <c r="B39" s="1221">
        <v>367.48700000000002</v>
      </c>
      <c r="C39" s="1221">
        <v>343.12799999999999</v>
      </c>
      <c r="D39" s="1221">
        <v>103.66200000000001</v>
      </c>
      <c r="E39" s="1221">
        <v>105.545</v>
      </c>
      <c r="F39" s="1221">
        <v>198.23099999999999</v>
      </c>
      <c r="G39" s="1221">
        <v>180.40199999999999</v>
      </c>
      <c r="H39" s="1221">
        <v>6.5910000000000002</v>
      </c>
      <c r="I39" s="1221">
        <v>5.79</v>
      </c>
      <c r="J39" s="1221">
        <v>219.26599999999999</v>
      </c>
      <c r="K39" s="1221">
        <v>206.55500000000001</v>
      </c>
      <c r="L39" s="1221">
        <v>49.168999999999997</v>
      </c>
      <c r="M39" s="1221">
        <v>42.414999999999999</v>
      </c>
      <c r="N39" s="1221">
        <v>944.40599999999995</v>
      </c>
      <c r="O39" s="1223">
        <v>883.83500000000004</v>
      </c>
    </row>
    <row r="40" spans="1:20" ht="9" customHeight="1">
      <c r="A40" s="1253" t="s">
        <v>263</v>
      </c>
      <c r="B40" s="1221">
        <v>332.78300000000002</v>
      </c>
      <c r="C40" s="1221">
        <v>319.416</v>
      </c>
      <c r="D40" s="1221">
        <v>99.813000000000002</v>
      </c>
      <c r="E40" s="1221">
        <v>103.586</v>
      </c>
      <c r="F40" s="1221">
        <v>177.33</v>
      </c>
      <c r="G40" s="1221">
        <v>177.56299999999999</v>
      </c>
      <c r="H40" s="1221">
        <v>6.4020000000000001</v>
      </c>
      <c r="I40" s="1221">
        <v>6.5110000000000001</v>
      </c>
      <c r="J40" s="1221">
        <v>204.37799999999999</v>
      </c>
      <c r="K40" s="1221">
        <v>200.40199999999999</v>
      </c>
      <c r="L40" s="1221">
        <v>45.747999999999998</v>
      </c>
      <c r="M40" s="1221">
        <v>43.463000000000001</v>
      </c>
      <c r="N40" s="1221">
        <v>866.45400000000018</v>
      </c>
      <c r="O40" s="1223">
        <v>850.94100000000003</v>
      </c>
      <c r="P40" s="819"/>
    </row>
    <row r="41" spans="1:20" ht="9" customHeight="1">
      <c r="A41" s="1253" t="s">
        <v>262</v>
      </c>
      <c r="B41" s="1221">
        <v>351.339</v>
      </c>
      <c r="C41" s="1221">
        <v>338.142</v>
      </c>
      <c r="D41" s="1221">
        <v>103.53700000000001</v>
      </c>
      <c r="E41" s="1221">
        <v>114.134</v>
      </c>
      <c r="F41" s="1221">
        <v>177.03899999999999</v>
      </c>
      <c r="G41" s="1221">
        <v>194.51599999999999</v>
      </c>
      <c r="H41" s="1221">
        <v>5.6479999999999997</v>
      </c>
      <c r="I41" s="1221">
        <v>7.2069999999999999</v>
      </c>
      <c r="J41" s="1221">
        <v>202.07900000000001</v>
      </c>
      <c r="K41" s="1221">
        <v>236.44399999999999</v>
      </c>
      <c r="L41" s="1221">
        <v>44.741</v>
      </c>
      <c r="M41" s="1221">
        <v>46.223999999999997</v>
      </c>
      <c r="N41" s="1221">
        <v>884.38300000000004</v>
      </c>
      <c r="O41" s="1223">
        <v>936.66700000000003</v>
      </c>
    </row>
    <row r="42" spans="1:20" ht="9" customHeight="1">
      <c r="A42" s="1253" t="s">
        <v>261</v>
      </c>
      <c r="B42" s="1221">
        <v>362.33699999999999</v>
      </c>
      <c r="C42" s="1221">
        <v>299.38</v>
      </c>
      <c r="D42" s="1221">
        <v>101.82299999999999</v>
      </c>
      <c r="E42" s="1221">
        <v>106.235</v>
      </c>
      <c r="F42" s="1221">
        <v>177.88900000000001</v>
      </c>
      <c r="G42" s="1221">
        <v>185.934</v>
      </c>
      <c r="H42" s="1221">
        <v>4.4279999999999999</v>
      </c>
      <c r="I42" s="1221">
        <v>7.7549999999999999</v>
      </c>
      <c r="J42" s="1221">
        <v>208.24299999999999</v>
      </c>
      <c r="K42" s="1221">
        <v>235.63300000000001</v>
      </c>
      <c r="L42" s="1221">
        <v>44.48</v>
      </c>
      <c r="M42" s="1221">
        <v>37.231999999999999</v>
      </c>
      <c r="N42" s="1221">
        <v>899.2</v>
      </c>
      <c r="O42" s="1223">
        <v>872.16899999999998</v>
      </c>
      <c r="Q42" s="1221"/>
    </row>
    <row r="43" spans="1:20" ht="9" customHeight="1">
      <c r="A43" s="1253" t="s">
        <v>1898</v>
      </c>
      <c r="B43" s="1221">
        <v>350.09300000000002</v>
      </c>
      <c r="C43" s="1221">
        <v>0</v>
      </c>
      <c r="D43" s="1221">
        <v>99.192999999999998</v>
      </c>
      <c r="E43" s="1221">
        <v>0</v>
      </c>
      <c r="F43" s="1221">
        <v>170.94300000000001</v>
      </c>
      <c r="G43" s="1221">
        <v>0</v>
      </c>
      <c r="H43" s="1221">
        <v>4.4800000000000004</v>
      </c>
      <c r="I43" s="1221">
        <v>0</v>
      </c>
      <c r="J43" s="1221">
        <v>205.50899999999999</v>
      </c>
      <c r="K43" s="1221">
        <v>0</v>
      </c>
      <c r="L43" s="1221">
        <v>42.003</v>
      </c>
      <c r="M43" s="1221">
        <v>0</v>
      </c>
      <c r="N43" s="1221">
        <v>872.22100000000012</v>
      </c>
      <c r="O43" s="1223">
        <v>0</v>
      </c>
      <c r="Q43" s="1221"/>
    </row>
    <row r="44" spans="1:20" ht="9" customHeight="1">
      <c r="A44" s="1253" t="s">
        <v>260</v>
      </c>
      <c r="B44" s="1221">
        <v>361.18400000000003</v>
      </c>
      <c r="C44" s="1221">
        <v>0</v>
      </c>
      <c r="D44" s="1221">
        <v>101.33499999999999</v>
      </c>
      <c r="E44" s="1221">
        <v>0</v>
      </c>
      <c r="F44" s="1221">
        <v>173.45</v>
      </c>
      <c r="G44" s="1221">
        <v>0</v>
      </c>
      <c r="H44" s="1221">
        <v>4.298</v>
      </c>
      <c r="I44" s="1221">
        <v>0</v>
      </c>
      <c r="J44" s="1221">
        <v>213.006</v>
      </c>
      <c r="K44" s="1221">
        <v>0</v>
      </c>
      <c r="L44" s="1221">
        <v>41.082999999999998</v>
      </c>
      <c r="M44" s="1221">
        <v>0</v>
      </c>
      <c r="N44" s="1221">
        <v>894.35599999999999</v>
      </c>
      <c r="O44" s="1223">
        <v>0</v>
      </c>
    </row>
    <row r="45" spans="1:20" ht="9" customHeight="1">
      <c r="A45" s="1253" t="s">
        <v>259</v>
      </c>
      <c r="B45" s="1221">
        <v>333.72</v>
      </c>
      <c r="C45" s="1221">
        <v>0</v>
      </c>
      <c r="D45" s="1221">
        <v>94.406000000000006</v>
      </c>
      <c r="E45" s="1221">
        <v>0</v>
      </c>
      <c r="F45" s="1221">
        <v>159.215</v>
      </c>
      <c r="G45" s="1221">
        <v>0</v>
      </c>
      <c r="H45" s="1221">
        <v>4.03</v>
      </c>
      <c r="I45" s="1221">
        <v>0</v>
      </c>
      <c r="J45" s="1221">
        <v>203.13800000000001</v>
      </c>
      <c r="K45" s="1221">
        <v>0</v>
      </c>
      <c r="L45" s="1221">
        <v>35.375</v>
      </c>
      <c r="M45" s="1221">
        <v>0</v>
      </c>
      <c r="N45" s="1221">
        <v>829.88400000000001</v>
      </c>
      <c r="O45" s="1223">
        <v>0</v>
      </c>
    </row>
    <row r="46" spans="1:20" ht="9" customHeight="1">
      <c r="A46" s="1253" t="s">
        <v>258</v>
      </c>
      <c r="B46" s="1221">
        <v>357.03100000000001</v>
      </c>
      <c r="C46" s="1221">
        <v>0</v>
      </c>
      <c r="D46" s="1221">
        <v>98.468999999999994</v>
      </c>
      <c r="E46" s="1221">
        <v>0</v>
      </c>
      <c r="F46" s="1221">
        <v>164.83500000000001</v>
      </c>
      <c r="G46" s="1221">
        <v>0</v>
      </c>
      <c r="H46" s="1221">
        <v>3.871</v>
      </c>
      <c r="I46" s="1221">
        <v>0</v>
      </c>
      <c r="J46" s="1221">
        <v>211.185</v>
      </c>
      <c r="K46" s="1221">
        <v>0</v>
      </c>
      <c r="L46" s="1221">
        <v>32.838999999999999</v>
      </c>
      <c r="M46" s="1221">
        <v>0</v>
      </c>
      <c r="N46" s="1221">
        <v>868.23</v>
      </c>
      <c r="O46" s="1223">
        <v>0</v>
      </c>
    </row>
    <row r="47" spans="1:20" ht="9" customHeight="1">
      <c r="A47" s="1253" t="s">
        <v>257</v>
      </c>
      <c r="B47" s="1221">
        <v>363.47399999999999</v>
      </c>
      <c r="C47" s="1221">
        <v>0</v>
      </c>
      <c r="D47" s="1221">
        <v>99.066999999999993</v>
      </c>
      <c r="E47" s="1221">
        <v>0</v>
      </c>
      <c r="F47" s="1221">
        <v>167.54900000000001</v>
      </c>
      <c r="G47" s="1221">
        <v>0</v>
      </c>
      <c r="H47" s="1221">
        <v>3.7559999999999998</v>
      </c>
      <c r="I47" s="1221">
        <v>0</v>
      </c>
      <c r="J47" s="1221">
        <v>208.18600000000001</v>
      </c>
      <c r="K47" s="1221">
        <v>0</v>
      </c>
      <c r="L47" s="1221">
        <v>34.472000000000001</v>
      </c>
      <c r="M47" s="1221">
        <v>0</v>
      </c>
      <c r="N47" s="1221">
        <v>876.50400000000002</v>
      </c>
      <c r="O47" s="1223">
        <v>0</v>
      </c>
      <c r="P47" s="1221"/>
      <c r="Q47" s="819"/>
      <c r="R47" s="1249"/>
    </row>
    <row r="48" spans="1:20" ht="9" customHeight="1">
      <c r="A48" s="1253" t="s">
        <v>256</v>
      </c>
      <c r="B48" s="1221">
        <v>380.87900000000002</v>
      </c>
      <c r="C48" s="1221">
        <v>0</v>
      </c>
      <c r="D48" s="1221">
        <v>101.337</v>
      </c>
      <c r="E48" s="1221">
        <v>0</v>
      </c>
      <c r="F48" s="1221">
        <v>171.31100000000001</v>
      </c>
      <c r="G48" s="1221">
        <v>0</v>
      </c>
      <c r="H48" s="1221">
        <v>3.7469999999999999</v>
      </c>
      <c r="I48" s="1221">
        <v>0</v>
      </c>
      <c r="J48" s="1221">
        <v>211.58699999999999</v>
      </c>
      <c r="K48" s="1221">
        <v>0</v>
      </c>
      <c r="L48" s="1221">
        <v>36.404000000000003</v>
      </c>
      <c r="M48" s="1221">
        <v>0</v>
      </c>
      <c r="N48" s="1221">
        <v>905.26499999999999</v>
      </c>
      <c r="O48" s="1223">
        <v>0</v>
      </c>
      <c r="P48" s="1221"/>
      <c r="R48" s="1249"/>
    </row>
    <row r="49" spans="1:18" ht="9" customHeight="1">
      <c r="A49" s="1253" t="s">
        <v>255</v>
      </c>
      <c r="B49" s="1221">
        <v>347.98</v>
      </c>
      <c r="C49" s="1221">
        <v>0</v>
      </c>
      <c r="D49" s="1221">
        <v>92.998000000000005</v>
      </c>
      <c r="E49" s="1221">
        <v>0</v>
      </c>
      <c r="F49" s="1221">
        <v>164.22800000000001</v>
      </c>
      <c r="G49" s="1221">
        <v>0</v>
      </c>
      <c r="H49" s="1221">
        <v>3.6040000000000001</v>
      </c>
      <c r="I49" s="1221">
        <v>0</v>
      </c>
      <c r="J49" s="1221">
        <v>192.98599999999999</v>
      </c>
      <c r="K49" s="1221">
        <v>0</v>
      </c>
      <c r="L49" s="1221">
        <v>34.433</v>
      </c>
      <c r="M49" s="1221">
        <v>0</v>
      </c>
      <c r="N49" s="1221">
        <v>836.22900000000004</v>
      </c>
      <c r="O49" s="1223">
        <v>0</v>
      </c>
      <c r="P49" s="1221"/>
      <c r="R49" s="1246"/>
    </row>
    <row r="50" spans="1:18" ht="9" customHeight="1">
      <c r="A50" s="1265" t="s">
        <v>176</v>
      </c>
      <c r="B50" s="1266">
        <v>1734.91</v>
      </c>
      <c r="C50" s="1266">
        <v>1679.529</v>
      </c>
      <c r="D50" s="1266">
        <v>511.16399999999999</v>
      </c>
      <c r="E50" s="1266">
        <v>531.03300000000002</v>
      </c>
      <c r="F50" s="1266">
        <v>919.048</v>
      </c>
      <c r="G50" s="1266">
        <v>924.48799999999994</v>
      </c>
      <c r="H50" s="1266">
        <v>30.077000000000002</v>
      </c>
      <c r="I50" s="1266">
        <v>30.986000000000001</v>
      </c>
      <c r="J50" s="1266">
        <v>1031.5479999999998</v>
      </c>
      <c r="K50" s="1266">
        <v>1088.1279999999999</v>
      </c>
      <c r="L50" s="1266">
        <v>231.547</v>
      </c>
      <c r="M50" s="1266">
        <v>208.148</v>
      </c>
      <c r="N50" s="1266">
        <v>4458.2939999999999</v>
      </c>
      <c r="O50" s="1267">
        <v>4462.3119999999999</v>
      </c>
      <c r="P50" s="1246"/>
      <c r="Q50" s="1246"/>
      <c r="R50" s="819"/>
    </row>
    <row r="51" spans="1:18" ht="9" customHeight="1">
      <c r="A51" s="1260" t="s">
        <v>1899</v>
      </c>
      <c r="B51" s="1261">
        <v>15.590999999999999</v>
      </c>
      <c r="C51" s="1229">
        <v>0</v>
      </c>
      <c r="D51" s="1261">
        <v>3.194</v>
      </c>
      <c r="E51" s="1229">
        <v>0</v>
      </c>
      <c r="F51" s="1261">
        <v>15.768000000000001</v>
      </c>
      <c r="G51" s="1229">
        <v>0</v>
      </c>
      <c r="H51" s="1261">
        <v>2.9870000000000001</v>
      </c>
      <c r="I51" s="1229">
        <v>0</v>
      </c>
      <c r="J51" s="1261">
        <v>19.036999999999999</v>
      </c>
      <c r="K51" s="1229">
        <v>0</v>
      </c>
      <c r="L51" s="1261">
        <v>1.2450000000000001</v>
      </c>
      <c r="M51" s="1229">
        <v>0</v>
      </c>
      <c r="N51" s="1261">
        <v>57.822000000000003</v>
      </c>
      <c r="O51" s="1262">
        <v>0</v>
      </c>
      <c r="P51" s="1246"/>
      <c r="R51" s="819"/>
    </row>
    <row r="52" spans="1:18" ht="9" customHeight="1">
      <c r="A52" s="1268" t="s">
        <v>254</v>
      </c>
      <c r="B52" s="1269">
        <v>4244.862000000001</v>
      </c>
      <c r="C52" s="1270"/>
      <c r="D52" s="1269">
        <v>1201.163</v>
      </c>
      <c r="E52" s="1270"/>
      <c r="F52" s="1269">
        <v>2106.3469999999998</v>
      </c>
      <c r="G52" s="1270"/>
      <c r="H52" s="1269">
        <v>60.850000000000009</v>
      </c>
      <c r="I52" s="1270"/>
      <c r="J52" s="1269">
        <v>2496.1819999999993</v>
      </c>
      <c r="K52" s="1270"/>
      <c r="L52" s="1269">
        <v>489.40100000000001</v>
      </c>
      <c r="M52" s="1270"/>
      <c r="N52" s="1269">
        <v>10598.805</v>
      </c>
      <c r="O52" s="1271"/>
      <c r="P52" s="819"/>
      <c r="R52" s="1246"/>
    </row>
    <row r="53" spans="1:18" s="312" customFormat="1" ht="9.75" customHeight="1">
      <c r="A53" s="82" t="s">
        <v>2305</v>
      </c>
      <c r="B53" s="1273"/>
      <c r="C53" s="1273"/>
      <c r="D53" s="1273"/>
      <c r="E53" s="1273"/>
      <c r="F53" s="1273"/>
      <c r="G53" s="1273"/>
      <c r="H53" s="1273"/>
      <c r="I53" s="1273"/>
      <c r="J53" s="1273"/>
      <c r="K53" s="1273"/>
      <c r="L53" s="1273"/>
      <c r="M53" s="1273"/>
      <c r="N53" s="1273"/>
      <c r="O53" s="1274"/>
    </row>
    <row r="54" spans="1:18" s="312" customFormat="1" ht="9.75" customHeight="1">
      <c r="A54" s="82" t="s">
        <v>2311</v>
      </c>
      <c r="B54" s="1272"/>
      <c r="C54" s="1272"/>
      <c r="D54" s="1272"/>
      <c r="E54" s="1272"/>
      <c r="F54" s="1272"/>
      <c r="G54" s="1272"/>
      <c r="H54" s="1272"/>
      <c r="I54" s="1272"/>
      <c r="J54" s="1272"/>
      <c r="K54" s="1272"/>
      <c r="L54" s="1272"/>
      <c r="M54" s="1272"/>
      <c r="N54" s="1272"/>
    </row>
    <row r="55" spans="1:18" s="312" customFormat="1" ht="9.75" customHeight="1">
      <c r="A55" s="1272" t="s">
        <v>273</v>
      </c>
      <c r="B55" s="1272"/>
      <c r="C55" s="1272"/>
      <c r="D55" s="1272"/>
      <c r="E55" s="1272"/>
    </row>
    <row r="56" spans="1:18" s="312" customFormat="1" ht="9.75" customHeight="1">
      <c r="A56" s="1272" t="s">
        <v>274</v>
      </c>
      <c r="D56" s="1274"/>
      <c r="F56" s="1274"/>
      <c r="G56" s="1272"/>
      <c r="H56" s="1274"/>
      <c r="I56" s="1272"/>
      <c r="J56" s="1274"/>
      <c r="K56" s="1272"/>
      <c r="L56" s="1274"/>
      <c r="M56" s="1272"/>
      <c r="N56" s="1274"/>
      <c r="O56" s="1272"/>
    </row>
    <row r="57" spans="1:18" s="312" customFormat="1" ht="9.75" customHeight="1">
      <c r="A57" s="1272" t="s">
        <v>2091</v>
      </c>
      <c r="B57" s="1274"/>
      <c r="D57" s="1275"/>
      <c r="F57" s="1275"/>
      <c r="G57" s="1272"/>
      <c r="H57" s="1275"/>
      <c r="I57" s="1272"/>
      <c r="J57" s="1275"/>
      <c r="K57" s="1272"/>
      <c r="L57" s="1275"/>
      <c r="M57" s="1272"/>
      <c r="N57" s="1275"/>
      <c r="O57" s="1272"/>
    </row>
    <row r="58" spans="1:18" ht="12.75" customHeight="1">
      <c r="A58" s="141" t="s">
        <v>1363</v>
      </c>
      <c r="B58" s="1245"/>
      <c r="D58" s="1245"/>
      <c r="F58" s="1245"/>
      <c r="G58" s="819"/>
      <c r="H58" s="1245"/>
      <c r="I58" s="819"/>
      <c r="J58" s="1245"/>
      <c r="K58" s="819"/>
      <c r="L58" s="1245"/>
      <c r="M58" s="819"/>
      <c r="N58" s="1246"/>
      <c r="O58" s="819"/>
    </row>
    <row r="59" spans="1:18">
      <c r="A59" s="819"/>
      <c r="B59" s="1246"/>
      <c r="C59" s="819"/>
      <c r="D59" s="1246"/>
      <c r="E59" s="819"/>
      <c r="F59" s="1246"/>
      <c r="G59" s="819"/>
      <c r="H59" s="1246"/>
      <c r="I59" s="819"/>
      <c r="J59" s="1246"/>
      <c r="K59" s="819"/>
      <c r="L59" s="1246"/>
      <c r="M59" s="819"/>
      <c r="N59" s="1246"/>
    </row>
  </sheetData>
  <mergeCells count="22">
    <mergeCell ref="J5:K6"/>
    <mergeCell ref="J7:J8"/>
    <mergeCell ref="D7:D8"/>
    <mergeCell ref="E7:E8"/>
    <mergeCell ref="F7:F8"/>
    <mergeCell ref="G7:G8"/>
    <mergeCell ref="L5:M6"/>
    <mergeCell ref="N5:O6"/>
    <mergeCell ref="A5:A8"/>
    <mergeCell ref="B5:C6"/>
    <mergeCell ref="D5:E6"/>
    <mergeCell ref="F5:G6"/>
    <mergeCell ref="B7:B8"/>
    <mergeCell ref="C7:C8"/>
    <mergeCell ref="L7:L8"/>
    <mergeCell ref="M7:M8"/>
    <mergeCell ref="N7:N8"/>
    <mergeCell ref="O7:O8"/>
    <mergeCell ref="H7:H8"/>
    <mergeCell ref="I7:I8"/>
    <mergeCell ref="K7:K8"/>
    <mergeCell ref="H5:I6"/>
  </mergeCells>
  <hyperlinks>
    <hyperlink ref="A58" location="Inhaltsverzeichnis!A1" display="Zurück zum Inhaltsverzeichnis"/>
  </hyperlinks>
  <pageMargins left="0.78740157480314965" right="0.78740157480314965" top="0.39370078740157483" bottom="0.19685039370078741" header="0.19685039370078741" footer="0.19685039370078741"/>
  <pageSetup paperSize="9" scale="99" orientation="portrait" verticalDpi="300"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7">
    <tabColor rgb="FFF9E03A"/>
    <pageSetUpPr fitToPage="1"/>
  </sheetPr>
  <dimension ref="A1:Y62"/>
  <sheetViews>
    <sheetView showGridLines="0" topLeftCell="A34" zoomScale="130" zoomScaleNormal="130" workbookViewId="0">
      <selection activeCell="A52" sqref="A52"/>
    </sheetView>
  </sheetViews>
  <sheetFormatPr baseColWidth="10" defaultRowHeight="16.5"/>
  <cols>
    <col min="1" max="1" width="11.140625" style="292" customWidth="1"/>
    <col min="2" max="25" width="6.85546875" style="292" customWidth="1"/>
    <col min="26" max="16384" width="11.42578125" style="292"/>
  </cols>
  <sheetData>
    <row r="1" spans="1:25" ht="36">
      <c r="A1" s="1209" t="s">
        <v>275</v>
      </c>
      <c r="B1" s="1210"/>
      <c r="C1" s="1210"/>
      <c r="D1" s="1210"/>
      <c r="E1" s="1210"/>
      <c r="F1" s="1210"/>
      <c r="G1" s="1210"/>
      <c r="H1" s="1210"/>
      <c r="I1" s="1210"/>
      <c r="J1" s="1211"/>
      <c r="K1" s="1211"/>
      <c r="L1" s="1211"/>
      <c r="M1" s="319"/>
      <c r="N1" s="319"/>
      <c r="O1" s="319"/>
      <c r="P1" s="319"/>
      <c r="Q1" s="303"/>
      <c r="R1" s="303"/>
      <c r="S1" s="303"/>
      <c r="T1" s="303"/>
      <c r="U1" s="303"/>
      <c r="V1" s="303"/>
      <c r="W1" s="303"/>
      <c r="X1" s="303"/>
      <c r="Y1" s="303"/>
    </row>
    <row r="2" spans="1:25" ht="15.75" customHeight="1">
      <c r="A2" s="1212" t="s">
        <v>167</v>
      </c>
      <c r="B2" s="303"/>
      <c r="C2" s="303"/>
      <c r="D2" s="303"/>
      <c r="E2" s="303"/>
      <c r="F2" s="303"/>
      <c r="G2" s="303"/>
      <c r="H2" s="303"/>
      <c r="I2" s="303"/>
      <c r="J2" s="303"/>
      <c r="K2" s="303"/>
      <c r="L2" s="303"/>
      <c r="M2" s="303"/>
      <c r="N2" s="303"/>
      <c r="O2" s="303"/>
      <c r="P2" s="303"/>
      <c r="Q2" s="303"/>
      <c r="R2" s="303"/>
      <c r="S2" s="303"/>
      <c r="T2" s="303"/>
      <c r="U2" s="303"/>
      <c r="V2" s="303"/>
      <c r="W2" s="303"/>
      <c r="X2" s="303"/>
      <c r="Y2" s="303"/>
    </row>
    <row r="3" spans="1:25" ht="12.75" customHeight="1">
      <c r="A3" s="1212" t="s">
        <v>276</v>
      </c>
      <c r="B3" s="303"/>
      <c r="C3" s="303"/>
      <c r="D3" s="303"/>
      <c r="E3" s="303"/>
      <c r="F3" s="303"/>
      <c r="G3" s="303"/>
      <c r="H3" s="303"/>
      <c r="I3" s="303"/>
      <c r="J3" s="303"/>
      <c r="K3" s="303"/>
      <c r="L3" s="303"/>
      <c r="M3" s="303"/>
      <c r="N3" s="303"/>
      <c r="O3" s="303"/>
      <c r="P3" s="303"/>
      <c r="Q3" s="303"/>
      <c r="R3" s="303"/>
      <c r="S3" s="303"/>
      <c r="T3" s="303"/>
      <c r="U3" s="303"/>
      <c r="V3" s="303"/>
      <c r="W3" s="303"/>
      <c r="X3" s="303"/>
      <c r="Y3" s="303"/>
    </row>
    <row r="4" spans="1:25" ht="12.75" customHeight="1">
      <c r="A4" s="1212" t="s">
        <v>2319</v>
      </c>
      <c r="B4" s="303"/>
      <c r="C4" s="303"/>
      <c r="D4" s="303"/>
      <c r="E4" s="303"/>
      <c r="F4" s="303"/>
      <c r="G4" s="303"/>
      <c r="H4" s="303"/>
      <c r="I4" s="303"/>
      <c r="J4" s="303"/>
      <c r="K4" s="303"/>
      <c r="L4" s="303"/>
      <c r="M4" s="303"/>
      <c r="N4" s="303"/>
      <c r="O4" s="303"/>
      <c r="P4" s="303"/>
      <c r="Q4" s="303"/>
      <c r="R4" s="303"/>
      <c r="S4" s="303"/>
      <c r="T4" s="303"/>
      <c r="U4" s="303"/>
      <c r="V4" s="303"/>
      <c r="W4" s="303"/>
      <c r="X4" s="303"/>
      <c r="Y4" s="303"/>
    </row>
    <row r="5" spans="1:25" ht="11.1" customHeight="1">
      <c r="A5" s="2442" t="s">
        <v>199</v>
      </c>
      <c r="B5" s="2424" t="s">
        <v>277</v>
      </c>
      <c r="C5" s="2438"/>
      <c r="D5" s="2424" t="s">
        <v>278</v>
      </c>
      <c r="E5" s="2433"/>
      <c r="F5" s="2424" t="s">
        <v>1890</v>
      </c>
      <c r="G5" s="2433"/>
      <c r="H5" s="2424" t="s">
        <v>1891</v>
      </c>
      <c r="I5" s="2433"/>
      <c r="J5" s="2424" t="s">
        <v>279</v>
      </c>
      <c r="K5" s="2433"/>
      <c r="L5" s="2424" t="s">
        <v>280</v>
      </c>
      <c r="M5" s="2433"/>
      <c r="N5" s="2424" t="s">
        <v>2283</v>
      </c>
      <c r="O5" s="2435"/>
      <c r="P5" s="1804" t="s">
        <v>281</v>
      </c>
      <c r="Q5" s="1213"/>
      <c r="R5" s="826"/>
      <c r="S5" s="1213"/>
      <c r="T5" s="826"/>
      <c r="U5" s="827"/>
      <c r="V5" s="2424" t="s">
        <v>282</v>
      </c>
      <c r="W5" s="2438"/>
      <c r="X5" s="2424" t="s">
        <v>1892</v>
      </c>
      <c r="Y5" s="2440"/>
    </row>
    <row r="6" spans="1:25" ht="16.5" customHeight="1">
      <c r="A6" s="2443"/>
      <c r="B6" s="2436"/>
      <c r="C6" s="2439"/>
      <c r="D6" s="2397"/>
      <c r="E6" s="2434"/>
      <c r="F6" s="2397"/>
      <c r="G6" s="2434"/>
      <c r="H6" s="2397"/>
      <c r="I6" s="2434"/>
      <c r="J6" s="2397"/>
      <c r="K6" s="2434"/>
      <c r="L6" s="2397"/>
      <c r="M6" s="2434"/>
      <c r="N6" s="2436"/>
      <c r="O6" s="2437"/>
      <c r="P6" s="1214" t="s">
        <v>30</v>
      </c>
      <c r="Q6" s="1215"/>
      <c r="R6" s="1214" t="s">
        <v>283</v>
      </c>
      <c r="S6" s="1215"/>
      <c r="T6" s="1214" t="s">
        <v>284</v>
      </c>
      <c r="U6" s="1215"/>
      <c r="V6" s="2436"/>
      <c r="W6" s="2439"/>
      <c r="X6" s="2436"/>
      <c r="Y6" s="2441"/>
    </row>
    <row r="7" spans="1:25" ht="11.1" customHeight="1">
      <c r="A7" s="2443"/>
      <c r="B7" s="1216" t="s">
        <v>9</v>
      </c>
      <c r="C7" s="806" t="s">
        <v>1989</v>
      </c>
      <c r="D7" s="1216" t="s">
        <v>9</v>
      </c>
      <c r="E7" s="806" t="s">
        <v>1989</v>
      </c>
      <c r="F7" s="1216" t="s">
        <v>9</v>
      </c>
      <c r="G7" s="806" t="s">
        <v>1989</v>
      </c>
      <c r="H7" s="1216" t="s">
        <v>9</v>
      </c>
      <c r="I7" s="806" t="s">
        <v>1989</v>
      </c>
      <c r="J7" s="1216" t="s">
        <v>9</v>
      </c>
      <c r="K7" s="806" t="s">
        <v>1989</v>
      </c>
      <c r="L7" s="1216" t="s">
        <v>9</v>
      </c>
      <c r="M7" s="806" t="s">
        <v>1989</v>
      </c>
      <c r="N7" s="1216" t="s">
        <v>9</v>
      </c>
      <c r="O7" s="806" t="s">
        <v>1989</v>
      </c>
      <c r="P7" s="1216" t="s">
        <v>9</v>
      </c>
      <c r="Q7" s="806" t="s">
        <v>1989</v>
      </c>
      <c r="R7" s="1216" t="s">
        <v>9</v>
      </c>
      <c r="S7" s="806" t="s">
        <v>1989</v>
      </c>
      <c r="T7" s="1216" t="s">
        <v>9</v>
      </c>
      <c r="U7" s="806" t="s">
        <v>1989</v>
      </c>
      <c r="V7" s="1216" t="s">
        <v>9</v>
      </c>
      <c r="W7" s="806" t="s">
        <v>1989</v>
      </c>
      <c r="X7" s="1216" t="s">
        <v>9</v>
      </c>
      <c r="Y7" s="806" t="s">
        <v>1989</v>
      </c>
    </row>
    <row r="8" spans="1:25" ht="9.75" customHeight="1">
      <c r="A8" s="1279" t="s">
        <v>208</v>
      </c>
      <c r="B8" s="1218"/>
      <c r="C8" s="1218"/>
      <c r="D8" s="1218"/>
      <c r="E8" s="1218"/>
      <c r="F8" s="1218"/>
      <c r="G8" s="1218"/>
      <c r="H8" s="1218"/>
      <c r="I8" s="1218"/>
      <c r="J8" s="1218"/>
      <c r="K8" s="1218"/>
      <c r="L8" s="1218"/>
      <c r="M8" s="1218"/>
      <c r="N8" s="1219"/>
      <c r="O8" s="1219"/>
      <c r="P8" s="832"/>
      <c r="Q8" s="832"/>
      <c r="R8" s="832"/>
      <c r="S8" s="832"/>
      <c r="T8" s="832"/>
      <c r="U8" s="832"/>
      <c r="V8" s="832"/>
      <c r="W8" s="832"/>
      <c r="X8" s="832"/>
      <c r="Y8" s="833"/>
    </row>
    <row r="9" spans="1:25" ht="9.75" customHeight="1">
      <c r="A9" s="1220" t="s">
        <v>22</v>
      </c>
      <c r="B9" s="1221">
        <v>8.4429999999999996</v>
      </c>
      <c r="C9" s="1221">
        <v>2.7149999999999999</v>
      </c>
      <c r="D9" s="1221">
        <v>4.0529999999999999</v>
      </c>
      <c r="E9" s="1221">
        <v>1.9890000000000001</v>
      </c>
      <c r="F9" s="1221" t="s">
        <v>7</v>
      </c>
      <c r="G9" s="1221" t="s">
        <v>7</v>
      </c>
      <c r="H9" s="1221" t="s">
        <v>7</v>
      </c>
      <c r="I9" s="1221" t="s">
        <v>7</v>
      </c>
      <c r="J9" s="1221" t="s">
        <v>7</v>
      </c>
      <c r="K9" s="1221" t="s">
        <v>7</v>
      </c>
      <c r="L9" s="1221">
        <v>35.771999999999998</v>
      </c>
      <c r="M9" s="1221">
        <v>40.433</v>
      </c>
      <c r="N9" s="1221">
        <v>31.876999999999999</v>
      </c>
      <c r="O9" s="1221">
        <v>39.69</v>
      </c>
      <c r="P9" s="1221">
        <v>376.976</v>
      </c>
      <c r="Q9" s="1221">
        <v>401.81700000000001</v>
      </c>
      <c r="R9" s="1221">
        <v>151.58000000000001</v>
      </c>
      <c r="S9" s="1221">
        <v>165.167</v>
      </c>
      <c r="T9" s="1221">
        <v>169.423</v>
      </c>
      <c r="U9" s="1221">
        <v>190.13200000000001</v>
      </c>
      <c r="V9" s="1222" t="s">
        <v>7</v>
      </c>
      <c r="W9" s="1222" t="s">
        <v>7</v>
      </c>
      <c r="X9" s="1221">
        <v>111.77</v>
      </c>
      <c r="Y9" s="1223">
        <v>122.202</v>
      </c>
    </row>
    <row r="10" spans="1:25" ht="9.75" customHeight="1">
      <c r="A10" s="1220" t="s">
        <v>21</v>
      </c>
      <c r="B10" s="1221">
        <v>9.5449999999999999</v>
      </c>
      <c r="C10" s="1221">
        <v>4.5529999999999999</v>
      </c>
      <c r="D10" s="1221">
        <v>3.2650000000000001</v>
      </c>
      <c r="E10" s="1221">
        <v>2.032</v>
      </c>
      <c r="F10" s="1221" t="s">
        <v>7</v>
      </c>
      <c r="G10" s="1221" t="s">
        <v>7</v>
      </c>
      <c r="H10" s="1221" t="s">
        <v>7</v>
      </c>
      <c r="I10" s="1221" t="s">
        <v>7</v>
      </c>
      <c r="J10" s="1221" t="s">
        <v>7</v>
      </c>
      <c r="K10" s="1221" t="s">
        <v>7</v>
      </c>
      <c r="L10" s="1221">
        <v>37.408999999999999</v>
      </c>
      <c r="M10" s="1221">
        <v>38.909999999999997</v>
      </c>
      <c r="N10" s="1221">
        <v>32.658000000000001</v>
      </c>
      <c r="O10" s="1221">
        <v>37.084000000000003</v>
      </c>
      <c r="P10" s="1221">
        <v>407.91500000000002</v>
      </c>
      <c r="Q10" s="1221">
        <v>406.10599999999999</v>
      </c>
      <c r="R10" s="1221">
        <v>168.768</v>
      </c>
      <c r="S10" s="1221">
        <v>163.91399999999999</v>
      </c>
      <c r="T10" s="1221">
        <v>188.14699999999999</v>
      </c>
      <c r="U10" s="1221">
        <v>196.55199999999999</v>
      </c>
      <c r="V10" s="1222" t="s">
        <v>7</v>
      </c>
      <c r="W10" s="1222" t="s">
        <v>7</v>
      </c>
      <c r="X10" s="1221">
        <v>114.392</v>
      </c>
      <c r="Y10" s="1223">
        <v>113.15600000000001</v>
      </c>
    </row>
    <row r="11" spans="1:25" ht="9.75" customHeight="1">
      <c r="A11" s="1220" t="s">
        <v>20</v>
      </c>
      <c r="B11" s="1221">
        <v>9.766</v>
      </c>
      <c r="C11" s="1221">
        <v>5.2469999999999999</v>
      </c>
      <c r="D11" s="1221">
        <v>2.5129999999999999</v>
      </c>
      <c r="E11" s="1221">
        <v>2.593</v>
      </c>
      <c r="F11" s="1221" t="s">
        <v>7</v>
      </c>
      <c r="G11" s="1221" t="s">
        <v>7</v>
      </c>
      <c r="H11" s="1221" t="s">
        <v>7</v>
      </c>
      <c r="I11" s="1221" t="s">
        <v>7</v>
      </c>
      <c r="J11" s="1221" t="s">
        <v>7</v>
      </c>
      <c r="K11" s="1221" t="s">
        <v>7</v>
      </c>
      <c r="L11" s="1221">
        <v>35.804000000000002</v>
      </c>
      <c r="M11" s="1221">
        <v>41.512999999999998</v>
      </c>
      <c r="N11" s="1221">
        <v>31.497</v>
      </c>
      <c r="O11" s="1221">
        <v>35.021999999999998</v>
      </c>
      <c r="P11" s="1221">
        <v>386.29700000000003</v>
      </c>
      <c r="Q11" s="1221">
        <v>391.63299999999998</v>
      </c>
      <c r="R11" s="1221">
        <v>157.929</v>
      </c>
      <c r="S11" s="1221">
        <v>159.82900000000001</v>
      </c>
      <c r="T11" s="1221">
        <v>181.91900000000001</v>
      </c>
      <c r="U11" s="1221">
        <v>187.47</v>
      </c>
      <c r="V11" s="1222" t="s">
        <v>7</v>
      </c>
      <c r="W11" s="1222" t="s">
        <v>7</v>
      </c>
      <c r="X11" s="1221">
        <v>107.828</v>
      </c>
      <c r="Y11" s="1223">
        <v>115.86799999999999</v>
      </c>
    </row>
    <row r="12" spans="1:25" ht="9.75" customHeight="1">
      <c r="A12" s="1220" t="s">
        <v>19</v>
      </c>
      <c r="B12" s="1221">
        <v>8.8680000000000003</v>
      </c>
      <c r="C12" s="1221">
        <v>5.9989999999999997</v>
      </c>
      <c r="D12" s="1221">
        <v>2.5979999999999999</v>
      </c>
      <c r="E12" s="1221">
        <v>2.6190000000000002</v>
      </c>
      <c r="F12" s="1221" t="s">
        <v>7</v>
      </c>
      <c r="G12" s="1221" t="s">
        <v>7</v>
      </c>
      <c r="H12" s="1221" t="s">
        <v>7</v>
      </c>
      <c r="I12" s="1221" t="s">
        <v>7</v>
      </c>
      <c r="J12" s="1221" t="s">
        <v>7</v>
      </c>
      <c r="K12" s="1221" t="s">
        <v>7</v>
      </c>
      <c r="L12" s="1221">
        <v>37.939</v>
      </c>
      <c r="M12" s="1221">
        <v>41.048000000000002</v>
      </c>
      <c r="N12" s="1221">
        <v>32.645000000000003</v>
      </c>
      <c r="O12" s="1221">
        <v>38.427</v>
      </c>
      <c r="P12" s="1221">
        <v>399.58499999999998</v>
      </c>
      <c r="Q12" s="1221">
        <v>439.06200000000001</v>
      </c>
      <c r="R12" s="1221">
        <v>160.15899999999999</v>
      </c>
      <c r="S12" s="1221">
        <v>176.50700000000001</v>
      </c>
      <c r="T12" s="1221">
        <v>194.602</v>
      </c>
      <c r="U12" s="1221">
        <v>210.34100000000001</v>
      </c>
      <c r="V12" s="1222" t="s">
        <v>7</v>
      </c>
      <c r="W12" s="1222" t="s">
        <v>7</v>
      </c>
      <c r="X12" s="1221">
        <v>108.949</v>
      </c>
      <c r="Y12" s="1223">
        <v>127.96599999999999</v>
      </c>
    </row>
    <row r="13" spans="1:25" ht="9.75" customHeight="1">
      <c r="A13" s="1220" t="s">
        <v>18</v>
      </c>
      <c r="B13" s="1221">
        <v>9.452</v>
      </c>
      <c r="C13" s="1221">
        <v>6.5110000000000001</v>
      </c>
      <c r="D13" s="1221">
        <v>3.0990000000000002</v>
      </c>
      <c r="E13" s="1221">
        <v>2.54</v>
      </c>
      <c r="F13" s="1221" t="s">
        <v>7</v>
      </c>
      <c r="G13" s="1221" t="s">
        <v>7</v>
      </c>
      <c r="H13" s="1221" t="s">
        <v>7</v>
      </c>
      <c r="I13" s="1221" t="s">
        <v>7</v>
      </c>
      <c r="J13" s="1221" t="s">
        <v>7</v>
      </c>
      <c r="K13" s="1221" t="s">
        <v>7</v>
      </c>
      <c r="L13" s="1221">
        <v>39.901000000000003</v>
      </c>
      <c r="M13" s="1221">
        <v>39.76</v>
      </c>
      <c r="N13" s="1221">
        <v>38.4</v>
      </c>
      <c r="O13" s="1221">
        <v>37.680999999999997</v>
      </c>
      <c r="P13" s="1221">
        <v>418.03</v>
      </c>
      <c r="Q13" s="1221">
        <v>422.97500000000002</v>
      </c>
      <c r="R13" s="1221">
        <v>160.636</v>
      </c>
      <c r="S13" s="1221">
        <v>174.93100000000001</v>
      </c>
      <c r="T13" s="1221">
        <v>207.435</v>
      </c>
      <c r="U13" s="1221">
        <v>195.303</v>
      </c>
      <c r="V13" s="1222" t="s">
        <v>7</v>
      </c>
      <c r="W13" s="1222" t="s">
        <v>7</v>
      </c>
      <c r="X13" s="1221">
        <v>113.63800000000001</v>
      </c>
      <c r="Y13" s="1223">
        <v>130.12100000000001</v>
      </c>
    </row>
    <row r="14" spans="1:25" ht="9.75" customHeight="1">
      <c r="A14" s="1220" t="s">
        <v>205</v>
      </c>
      <c r="B14" s="1221">
        <v>9.6769999999999996</v>
      </c>
      <c r="C14" s="1221"/>
      <c r="D14" s="1221">
        <v>3.597</v>
      </c>
      <c r="E14" s="1221"/>
      <c r="F14" s="1221" t="s">
        <v>7</v>
      </c>
      <c r="G14" s="1221"/>
      <c r="H14" s="1221" t="s">
        <v>7</v>
      </c>
      <c r="I14" s="1221"/>
      <c r="J14" s="1221" t="s">
        <v>7</v>
      </c>
      <c r="K14" s="1221"/>
      <c r="L14" s="1221">
        <v>38.786999999999999</v>
      </c>
      <c r="M14" s="1221"/>
      <c r="N14" s="1221">
        <v>35.262</v>
      </c>
      <c r="O14" s="1221"/>
      <c r="P14" s="1221">
        <v>411.16</v>
      </c>
      <c r="Q14" s="1221"/>
      <c r="R14" s="1221">
        <v>154.899</v>
      </c>
      <c r="S14" s="1221"/>
      <c r="T14" s="1221">
        <v>201.291</v>
      </c>
      <c r="U14" s="1221"/>
      <c r="V14" s="1222" t="s">
        <v>7</v>
      </c>
      <c r="W14" s="1222"/>
      <c r="X14" s="1221">
        <v>111.762</v>
      </c>
      <c r="Y14" s="1223"/>
    </row>
    <row r="15" spans="1:25" ht="9.75" customHeight="1">
      <c r="A15" s="1220" t="s">
        <v>16</v>
      </c>
      <c r="B15" s="1221">
        <v>9.5229999999999997</v>
      </c>
      <c r="C15" s="1221"/>
      <c r="D15" s="1221">
        <v>2.8679999999999999</v>
      </c>
      <c r="E15" s="1221"/>
      <c r="F15" s="1221" t="s">
        <v>7</v>
      </c>
      <c r="G15" s="1221"/>
      <c r="H15" s="1221" t="s">
        <v>7</v>
      </c>
      <c r="I15" s="1221"/>
      <c r="J15" s="1221" t="s">
        <v>7</v>
      </c>
      <c r="K15" s="1221"/>
      <c r="L15" s="1221">
        <v>40.213999999999999</v>
      </c>
      <c r="M15" s="1221"/>
      <c r="N15" s="1221">
        <v>35.039000000000001</v>
      </c>
      <c r="O15" s="1221"/>
      <c r="P15" s="1221">
        <v>417.59300000000002</v>
      </c>
      <c r="Q15" s="1221"/>
      <c r="R15" s="1221">
        <v>156.62799999999999</v>
      </c>
      <c r="S15" s="1221"/>
      <c r="T15" s="1221">
        <v>205.29300000000001</v>
      </c>
      <c r="U15" s="1221"/>
      <c r="V15" s="1222" t="s">
        <v>7</v>
      </c>
      <c r="W15" s="1222"/>
      <c r="X15" s="1221">
        <v>117.419</v>
      </c>
      <c r="Y15" s="1223"/>
    </row>
    <row r="16" spans="1:25" ht="9.75" customHeight="1">
      <c r="A16" s="1220" t="s">
        <v>177</v>
      </c>
      <c r="B16" s="1221">
        <v>6.806</v>
      </c>
      <c r="C16" s="1221"/>
      <c r="D16" s="1221">
        <v>2.4950000000000001</v>
      </c>
      <c r="E16" s="1221"/>
      <c r="F16" s="1221" t="s">
        <v>7</v>
      </c>
      <c r="G16" s="1221"/>
      <c r="H16" s="1221" t="s">
        <v>7</v>
      </c>
      <c r="I16" s="1221"/>
      <c r="J16" s="1221" t="s">
        <v>7</v>
      </c>
      <c r="K16" s="1221"/>
      <c r="L16" s="1221">
        <v>38.261000000000003</v>
      </c>
      <c r="M16" s="1221"/>
      <c r="N16" s="1221">
        <v>33.655999999999999</v>
      </c>
      <c r="O16" s="1221"/>
      <c r="P16" s="1221">
        <v>397.98399999999998</v>
      </c>
      <c r="Q16" s="1221"/>
      <c r="R16" s="1221">
        <v>149.19800000000001</v>
      </c>
      <c r="S16" s="1221"/>
      <c r="T16" s="1221">
        <v>197.655</v>
      </c>
      <c r="U16" s="1221"/>
      <c r="V16" s="1222" t="s">
        <v>7</v>
      </c>
      <c r="W16" s="1222"/>
      <c r="X16" s="1221">
        <v>111.884</v>
      </c>
      <c r="Y16" s="1223"/>
    </row>
    <row r="17" spans="1:25" ht="9.75" customHeight="1">
      <c r="A17" s="1220" t="s">
        <v>285</v>
      </c>
      <c r="B17" s="1221">
        <v>5.8330000000000002</v>
      </c>
      <c r="C17" s="1221"/>
      <c r="D17" s="1221">
        <v>2.4460000000000002</v>
      </c>
      <c r="E17" s="1221"/>
      <c r="F17" s="1221" t="s">
        <v>7</v>
      </c>
      <c r="G17" s="1221"/>
      <c r="H17" s="1221" t="s">
        <v>7</v>
      </c>
      <c r="I17" s="1221"/>
      <c r="J17" s="1221" t="s">
        <v>7</v>
      </c>
      <c r="K17" s="1221"/>
      <c r="L17" s="1221">
        <v>39.436999999999998</v>
      </c>
      <c r="M17" s="1221"/>
      <c r="N17" s="1221">
        <v>33.954000000000001</v>
      </c>
      <c r="O17" s="1221"/>
      <c r="P17" s="1221">
        <v>405.34699999999998</v>
      </c>
      <c r="Q17" s="1221"/>
      <c r="R17" s="1221">
        <v>154.798</v>
      </c>
      <c r="S17" s="1221"/>
      <c r="T17" s="1221">
        <v>196.863</v>
      </c>
      <c r="U17" s="1221"/>
      <c r="V17" s="1222" t="s">
        <v>7</v>
      </c>
      <c r="W17" s="1222"/>
      <c r="X17" s="1221">
        <v>119.232</v>
      </c>
      <c r="Y17" s="1223"/>
    </row>
    <row r="18" spans="1:25" ht="9.75" customHeight="1">
      <c r="A18" s="1220" t="s">
        <v>241</v>
      </c>
      <c r="B18" s="1221">
        <v>5.4420000000000002</v>
      </c>
      <c r="C18" s="1221"/>
      <c r="D18" s="1221">
        <v>2.327</v>
      </c>
      <c r="E18" s="1221"/>
      <c r="F18" s="1221" t="s">
        <v>7</v>
      </c>
      <c r="G18" s="1221"/>
      <c r="H18" s="1221" t="s">
        <v>7</v>
      </c>
      <c r="I18" s="1221"/>
      <c r="J18" s="1221" t="s">
        <v>7</v>
      </c>
      <c r="K18" s="1221"/>
      <c r="L18" s="1221">
        <v>39.764000000000003</v>
      </c>
      <c r="M18" s="1221"/>
      <c r="N18" s="1221">
        <v>35.613999999999997</v>
      </c>
      <c r="O18" s="1221"/>
      <c r="P18" s="1221">
        <v>401.14699999999999</v>
      </c>
      <c r="Q18" s="1221"/>
      <c r="R18" s="1221">
        <v>160.523</v>
      </c>
      <c r="S18" s="1221"/>
      <c r="T18" s="1221">
        <v>186.89</v>
      </c>
      <c r="U18" s="1221"/>
      <c r="V18" s="1222" t="s">
        <v>7</v>
      </c>
      <c r="W18" s="1222"/>
      <c r="X18" s="1221">
        <v>122.05</v>
      </c>
      <c r="Y18" s="1223"/>
    </row>
    <row r="19" spans="1:25" ht="9.75" customHeight="1">
      <c r="A19" s="1220" t="s">
        <v>240</v>
      </c>
      <c r="B19" s="1221">
        <v>4.5449999999999999</v>
      </c>
      <c r="C19" s="1221"/>
      <c r="D19" s="1221">
        <v>2.016</v>
      </c>
      <c r="E19" s="1221"/>
      <c r="F19" s="1221" t="s">
        <v>7</v>
      </c>
      <c r="G19" s="1221"/>
      <c r="H19" s="1221" t="s">
        <v>7</v>
      </c>
      <c r="I19" s="1221"/>
      <c r="J19" s="1221" t="s">
        <v>7</v>
      </c>
      <c r="K19" s="1221"/>
      <c r="L19" s="1221">
        <v>40.494999999999997</v>
      </c>
      <c r="M19" s="1221"/>
      <c r="N19" s="1221">
        <v>34.664999999999999</v>
      </c>
      <c r="O19" s="1221"/>
      <c r="P19" s="1221">
        <v>407.512</v>
      </c>
      <c r="Q19" s="1221"/>
      <c r="R19" s="1221">
        <v>166.99700000000001</v>
      </c>
      <c r="S19" s="1221"/>
      <c r="T19" s="1221">
        <v>189.989</v>
      </c>
      <c r="U19" s="1221"/>
      <c r="V19" s="1222" t="s">
        <v>7</v>
      </c>
      <c r="W19" s="1222"/>
      <c r="X19" s="1221">
        <v>122.682</v>
      </c>
      <c r="Y19" s="1223"/>
    </row>
    <row r="20" spans="1:25" ht="9.75" customHeight="1">
      <c r="A20" s="1220" t="s">
        <v>204</v>
      </c>
      <c r="B20" s="1221">
        <v>3</v>
      </c>
      <c r="C20" s="1221"/>
      <c r="D20" s="1221">
        <v>2</v>
      </c>
      <c r="E20" s="1221"/>
      <c r="F20" s="1221" t="s">
        <v>7</v>
      </c>
      <c r="G20" s="1221"/>
      <c r="H20" s="1221" t="s">
        <v>7</v>
      </c>
      <c r="I20" s="1221"/>
      <c r="J20" s="1221" t="s">
        <v>7</v>
      </c>
      <c r="K20" s="1221"/>
      <c r="L20" s="1221">
        <v>37.045000000000002</v>
      </c>
      <c r="M20" s="1221"/>
      <c r="N20" s="1221">
        <v>34.302999999999997</v>
      </c>
      <c r="O20" s="1221"/>
      <c r="P20" s="1221">
        <v>368.12</v>
      </c>
      <c r="Q20" s="1221"/>
      <c r="R20" s="1221">
        <v>151.697</v>
      </c>
      <c r="S20" s="1221"/>
      <c r="T20" s="1221">
        <v>168.93899999999999</v>
      </c>
      <c r="U20" s="1221"/>
      <c r="V20" s="1222" t="s">
        <v>7</v>
      </c>
      <c r="W20" s="1222"/>
      <c r="X20" s="1221">
        <v>114.038</v>
      </c>
      <c r="Y20" s="1223"/>
    </row>
    <row r="21" spans="1:25" ht="9.75" customHeight="1">
      <c r="A21" s="1224" t="s">
        <v>79</v>
      </c>
      <c r="B21" s="1225">
        <v>46.073999999999998</v>
      </c>
      <c r="C21" s="1225">
        <v>25.024999999999999</v>
      </c>
      <c r="D21" s="1225">
        <v>15.527999999999999</v>
      </c>
      <c r="E21" s="1225">
        <v>11.773</v>
      </c>
      <c r="F21" s="1225" t="s">
        <v>7</v>
      </c>
      <c r="G21" s="1225" t="s">
        <v>7</v>
      </c>
      <c r="H21" s="1225" t="s">
        <v>7</v>
      </c>
      <c r="I21" s="1225" t="s">
        <v>7</v>
      </c>
      <c r="J21" s="1225" t="s">
        <v>7</v>
      </c>
      <c r="K21" s="1225" t="s">
        <v>7</v>
      </c>
      <c r="L21" s="1226">
        <v>186.82500000000002</v>
      </c>
      <c r="M21" s="1226">
        <v>201.66399999999999</v>
      </c>
      <c r="N21" s="1226">
        <v>167.077</v>
      </c>
      <c r="O21" s="1226">
        <v>187.904</v>
      </c>
      <c r="P21" s="1226">
        <v>1988.8030000000001</v>
      </c>
      <c r="Q21" s="1226">
        <v>2061.5929999999998</v>
      </c>
      <c r="R21" s="1226">
        <v>799.072</v>
      </c>
      <c r="S21" s="1226">
        <v>840.34800000000007</v>
      </c>
      <c r="T21" s="1226">
        <v>941.52600000000007</v>
      </c>
      <c r="U21" s="1226">
        <v>979.798</v>
      </c>
      <c r="V21" s="1226" t="s">
        <v>7</v>
      </c>
      <c r="W21" s="1226" t="s">
        <v>7</v>
      </c>
      <c r="X21" s="1226">
        <v>556.577</v>
      </c>
      <c r="Y21" s="1227">
        <v>609.31299999999999</v>
      </c>
    </row>
    <row r="22" spans="1:25" ht="9.75" customHeight="1">
      <c r="A22" s="1217" t="s">
        <v>207</v>
      </c>
      <c r="B22" s="1218"/>
      <c r="C22" s="1218"/>
      <c r="D22" s="1218"/>
      <c r="E22" s="1218"/>
      <c r="F22" s="1218"/>
      <c r="G22" s="1218"/>
      <c r="H22" s="1218"/>
      <c r="I22" s="1218"/>
      <c r="J22" s="1218"/>
      <c r="K22" s="1218"/>
      <c r="L22" s="1218"/>
      <c r="M22" s="1218"/>
      <c r="N22" s="1219"/>
      <c r="O22" s="1219"/>
      <c r="P22" s="832"/>
      <c r="Q22" s="832"/>
      <c r="R22" s="832"/>
      <c r="S22" s="832"/>
      <c r="T22" s="832"/>
      <c r="U22" s="832"/>
      <c r="V22" s="832"/>
      <c r="W22" s="832"/>
      <c r="X22" s="832"/>
      <c r="Y22" s="833"/>
    </row>
    <row r="23" spans="1:25" ht="9.75" customHeight="1">
      <c r="A23" s="1220" t="s">
        <v>22</v>
      </c>
      <c r="B23" s="1221">
        <v>3.8889999999999998</v>
      </c>
      <c r="C23" s="1221">
        <v>1.4</v>
      </c>
      <c r="D23" s="1222">
        <v>0.39800000000000002</v>
      </c>
      <c r="E23" s="1222">
        <v>0.17899999999999999</v>
      </c>
      <c r="F23" s="1221" t="s">
        <v>7</v>
      </c>
      <c r="G23" s="1221" t="s">
        <v>7</v>
      </c>
      <c r="H23" s="1222" t="s">
        <v>7</v>
      </c>
      <c r="I23" s="1222" t="s">
        <v>7</v>
      </c>
      <c r="J23" s="1222" t="s">
        <v>7</v>
      </c>
      <c r="K23" s="1222" t="s">
        <v>7</v>
      </c>
      <c r="L23" s="1221">
        <v>3.8119999999999998</v>
      </c>
      <c r="M23" s="1221">
        <v>3.9529999999999998</v>
      </c>
      <c r="N23" s="1221">
        <v>3.9820000000000002</v>
      </c>
      <c r="O23" s="1221">
        <v>6.0730000000000004</v>
      </c>
      <c r="P23" s="1221">
        <v>54.408000000000001</v>
      </c>
      <c r="Q23" s="1221">
        <v>58.192999999999998</v>
      </c>
      <c r="R23" s="1221">
        <v>27.757999999999999</v>
      </c>
      <c r="S23" s="1221">
        <v>29.024000000000001</v>
      </c>
      <c r="T23" s="1221">
        <v>18.106000000000002</v>
      </c>
      <c r="U23" s="1221">
        <v>20.539000000000001</v>
      </c>
      <c r="V23" s="1222" t="s">
        <v>7</v>
      </c>
      <c r="W23" s="1222" t="s">
        <v>7</v>
      </c>
      <c r="X23" s="1221">
        <v>10.994999999999999</v>
      </c>
      <c r="Y23" s="1223">
        <v>11.702999999999999</v>
      </c>
    </row>
    <row r="24" spans="1:25" ht="9.75" customHeight="1">
      <c r="A24" s="1220" t="s">
        <v>21</v>
      </c>
      <c r="B24" s="1221">
        <v>5.008</v>
      </c>
      <c r="C24" s="1221">
        <v>4.2439999999999998</v>
      </c>
      <c r="D24" s="1222">
        <v>0.39800000000000002</v>
      </c>
      <c r="E24" s="1222">
        <v>0.21099999999999999</v>
      </c>
      <c r="F24" s="1221" t="s">
        <v>7</v>
      </c>
      <c r="G24" s="1221" t="s">
        <v>7</v>
      </c>
      <c r="H24" s="1222" t="s">
        <v>7</v>
      </c>
      <c r="I24" s="1222" t="s">
        <v>7</v>
      </c>
      <c r="J24" s="1222" t="s">
        <v>7</v>
      </c>
      <c r="K24" s="1222" t="s">
        <v>7</v>
      </c>
      <c r="L24" s="1221">
        <v>4.3869999999999996</v>
      </c>
      <c r="M24" s="1221">
        <v>3.7570000000000001</v>
      </c>
      <c r="N24" s="1221">
        <v>4.3920000000000003</v>
      </c>
      <c r="O24" s="1221">
        <v>5.3040000000000003</v>
      </c>
      <c r="P24" s="1221">
        <v>58.969000000000001</v>
      </c>
      <c r="Q24" s="1221">
        <v>57.654000000000003</v>
      </c>
      <c r="R24" s="1221">
        <v>29.835000000000001</v>
      </c>
      <c r="S24" s="1221">
        <v>28.809000000000001</v>
      </c>
      <c r="T24" s="1221">
        <v>20.555</v>
      </c>
      <c r="U24" s="1221">
        <v>20.507999999999999</v>
      </c>
      <c r="V24" s="1222" t="s">
        <v>7</v>
      </c>
      <c r="W24" s="1222" t="s">
        <v>7</v>
      </c>
      <c r="X24" s="1221">
        <v>11.138999999999999</v>
      </c>
      <c r="Y24" s="1223">
        <v>11.118</v>
      </c>
    </row>
    <row r="25" spans="1:25" ht="9.75" customHeight="1">
      <c r="A25" s="1220" t="s">
        <v>20</v>
      </c>
      <c r="B25" s="1221">
        <v>4.9509999999999996</v>
      </c>
      <c r="C25" s="1221">
        <v>2.375</v>
      </c>
      <c r="D25" s="1222">
        <v>0.248</v>
      </c>
      <c r="E25" s="1222">
        <v>9.7000000000000003E-2</v>
      </c>
      <c r="F25" s="1221" t="s">
        <v>7</v>
      </c>
      <c r="G25" s="1221" t="s">
        <v>7</v>
      </c>
      <c r="H25" s="1222" t="s">
        <v>7</v>
      </c>
      <c r="I25" s="1222" t="s">
        <v>7</v>
      </c>
      <c r="J25" s="1222" t="s">
        <v>7</v>
      </c>
      <c r="K25" s="1222" t="s">
        <v>7</v>
      </c>
      <c r="L25" s="1221">
        <v>3.6949999999999998</v>
      </c>
      <c r="M25" s="1221">
        <v>3.6139999999999999</v>
      </c>
      <c r="N25" s="1221">
        <v>3.9079999999999999</v>
      </c>
      <c r="O25" s="1221">
        <v>5.0629999999999997</v>
      </c>
      <c r="P25" s="1221">
        <v>55.058</v>
      </c>
      <c r="Q25" s="1221">
        <v>55.575000000000003</v>
      </c>
      <c r="R25" s="1221">
        <v>28.710999999999999</v>
      </c>
      <c r="S25" s="1221">
        <v>27.873999999999999</v>
      </c>
      <c r="T25" s="1221">
        <v>18.861999999999998</v>
      </c>
      <c r="U25" s="1221">
        <v>19.821000000000002</v>
      </c>
      <c r="V25" s="1222" t="s">
        <v>7</v>
      </c>
      <c r="W25" s="1222" t="s">
        <v>7</v>
      </c>
      <c r="X25" s="1221">
        <v>10.686</v>
      </c>
      <c r="Y25" s="1223">
        <v>10.769</v>
      </c>
    </row>
    <row r="26" spans="1:25" ht="9.75" customHeight="1">
      <c r="A26" s="1220" t="s">
        <v>19</v>
      </c>
      <c r="B26" s="1221">
        <v>4.3710000000000004</v>
      </c>
      <c r="C26" s="1221">
        <v>3.399</v>
      </c>
      <c r="D26" s="1222">
        <v>0.248</v>
      </c>
      <c r="E26" s="1222">
        <v>0.14000000000000001</v>
      </c>
      <c r="F26" s="1221" t="s">
        <v>7</v>
      </c>
      <c r="G26" s="1221" t="s">
        <v>7</v>
      </c>
      <c r="H26" s="1222" t="s">
        <v>7</v>
      </c>
      <c r="I26" s="1222" t="s">
        <v>7</v>
      </c>
      <c r="J26" s="1222" t="s">
        <v>7</v>
      </c>
      <c r="K26" s="1222" t="s">
        <v>7</v>
      </c>
      <c r="L26" s="1221">
        <v>3.51</v>
      </c>
      <c r="M26" s="1221">
        <v>3.9</v>
      </c>
      <c r="N26" s="1221">
        <v>3.59</v>
      </c>
      <c r="O26" s="1221">
        <v>4.6689999999999996</v>
      </c>
      <c r="P26" s="1221">
        <v>55.926000000000002</v>
      </c>
      <c r="Q26" s="1221">
        <v>60.116999999999997</v>
      </c>
      <c r="R26" s="1221">
        <v>27.751000000000001</v>
      </c>
      <c r="S26" s="1221">
        <v>29.285</v>
      </c>
      <c r="T26" s="1221">
        <v>20.762</v>
      </c>
      <c r="U26" s="1221">
        <v>21.954999999999998</v>
      </c>
      <c r="V26" s="1222" t="s">
        <v>7</v>
      </c>
      <c r="W26" s="1222" t="s">
        <v>7</v>
      </c>
      <c r="X26" s="1221">
        <v>11.069000000000001</v>
      </c>
      <c r="Y26" s="1223">
        <v>12.082000000000001</v>
      </c>
    </row>
    <row r="27" spans="1:25" ht="9.75" customHeight="1">
      <c r="A27" s="1220" t="s">
        <v>18</v>
      </c>
      <c r="B27" s="1221">
        <v>5.0869999999999997</v>
      </c>
      <c r="C27" s="1221">
        <v>3.8290000000000002</v>
      </c>
      <c r="D27" s="1222">
        <v>0.32500000000000001</v>
      </c>
      <c r="E27" s="1222">
        <v>0.20799999999999999</v>
      </c>
      <c r="F27" s="1221" t="s">
        <v>7</v>
      </c>
      <c r="G27" s="1221" t="s">
        <v>7</v>
      </c>
      <c r="H27" s="1222" t="s">
        <v>7</v>
      </c>
      <c r="I27" s="1222" t="s">
        <v>7</v>
      </c>
      <c r="J27" s="1222" t="s">
        <v>7</v>
      </c>
      <c r="K27" s="1222" t="s">
        <v>7</v>
      </c>
      <c r="L27" s="1221">
        <v>3.73</v>
      </c>
      <c r="M27" s="1221">
        <v>3.7280000000000002</v>
      </c>
      <c r="N27" s="1221">
        <v>3.4390000000000001</v>
      </c>
      <c r="O27" s="1221">
        <v>4.24</v>
      </c>
      <c r="P27" s="1221">
        <v>59.305</v>
      </c>
      <c r="Q27" s="1221">
        <v>58.591999999999999</v>
      </c>
      <c r="R27" s="1221">
        <v>28.652999999999999</v>
      </c>
      <c r="S27" s="1221">
        <v>28.873999999999999</v>
      </c>
      <c r="T27" s="1221">
        <v>22.233000000000001</v>
      </c>
      <c r="U27" s="1221">
        <v>20.039000000000001</v>
      </c>
      <c r="V27" s="1222" t="s">
        <v>7</v>
      </c>
      <c r="W27" s="1222" t="s">
        <v>7</v>
      </c>
      <c r="X27" s="1221">
        <v>11.635</v>
      </c>
      <c r="Y27" s="1223">
        <v>11.634</v>
      </c>
    </row>
    <row r="28" spans="1:25" ht="9.75" customHeight="1">
      <c r="A28" s="1220" t="s">
        <v>205</v>
      </c>
      <c r="B28" s="1221">
        <v>4.5789999999999997</v>
      </c>
      <c r="C28" s="1221"/>
      <c r="D28" s="1222">
        <v>0.26200000000000001</v>
      </c>
      <c r="E28" s="1222"/>
      <c r="F28" s="1221" t="s">
        <v>7</v>
      </c>
      <c r="G28" s="1221"/>
      <c r="H28" s="1222" t="s">
        <v>7</v>
      </c>
      <c r="I28" s="1222"/>
      <c r="J28" s="1222" t="s">
        <v>7</v>
      </c>
      <c r="K28" s="1222"/>
      <c r="L28" s="1221">
        <v>3.21</v>
      </c>
      <c r="M28" s="1221"/>
      <c r="N28" s="1221">
        <v>2.9129999999999998</v>
      </c>
      <c r="O28" s="1221"/>
      <c r="P28" s="1221">
        <v>55.521999999999998</v>
      </c>
      <c r="Q28" s="1221"/>
      <c r="R28" s="1221">
        <v>25.998999999999999</v>
      </c>
      <c r="S28" s="1221"/>
      <c r="T28" s="1221">
        <v>20.908000000000001</v>
      </c>
      <c r="U28" s="1221"/>
      <c r="V28" s="1222" t="s">
        <v>7</v>
      </c>
      <c r="W28" s="1222"/>
      <c r="X28" s="1221">
        <v>11.54</v>
      </c>
      <c r="Y28" s="1223"/>
    </row>
    <row r="29" spans="1:25" ht="9.75" customHeight="1">
      <c r="A29" s="1220" t="s">
        <v>16</v>
      </c>
      <c r="B29" s="1221">
        <v>4.5590000000000002</v>
      </c>
      <c r="C29" s="1221"/>
      <c r="D29" s="1222">
        <v>0.314</v>
      </c>
      <c r="E29" s="1222"/>
      <c r="F29" s="1221" t="s">
        <v>7</v>
      </c>
      <c r="G29" s="1221"/>
      <c r="H29" s="1222" t="s">
        <v>7</v>
      </c>
      <c r="I29" s="1222"/>
      <c r="J29" s="1222" t="s">
        <v>7</v>
      </c>
      <c r="K29" s="1222"/>
      <c r="L29" s="1221">
        <v>3.8330000000000002</v>
      </c>
      <c r="M29" s="1221"/>
      <c r="N29" s="1221">
        <v>3.335</v>
      </c>
      <c r="O29" s="1221"/>
      <c r="P29" s="1221">
        <v>57.247999999999998</v>
      </c>
      <c r="Q29" s="1221"/>
      <c r="R29" s="1221">
        <v>27.297000000000001</v>
      </c>
      <c r="S29" s="1221"/>
      <c r="T29" s="1221">
        <v>21.716999999999999</v>
      </c>
      <c r="U29" s="1221"/>
      <c r="V29" s="1222" t="s">
        <v>7</v>
      </c>
      <c r="W29" s="1222"/>
      <c r="X29" s="1221">
        <v>11.722</v>
      </c>
      <c r="Y29" s="1223"/>
    </row>
    <row r="30" spans="1:25" ht="9.75" customHeight="1">
      <c r="A30" s="1220" t="s">
        <v>177</v>
      </c>
      <c r="B30" s="1221">
        <v>3.794</v>
      </c>
      <c r="C30" s="1221"/>
      <c r="D30" s="1222">
        <v>0.34799999999999998</v>
      </c>
      <c r="E30" s="1222"/>
      <c r="F30" s="1221" t="s">
        <v>7</v>
      </c>
      <c r="G30" s="1221"/>
      <c r="H30" s="1222" t="s">
        <v>7</v>
      </c>
      <c r="I30" s="1222"/>
      <c r="J30" s="1222" t="s">
        <v>7</v>
      </c>
      <c r="K30" s="1222"/>
      <c r="L30" s="1221">
        <v>3.5459999999999998</v>
      </c>
      <c r="M30" s="1221"/>
      <c r="N30" s="1221">
        <v>3.1659999999999999</v>
      </c>
      <c r="O30" s="1221"/>
      <c r="P30" s="1221">
        <v>54.993000000000002</v>
      </c>
      <c r="Q30" s="1221"/>
      <c r="R30" s="1221">
        <v>25.347000000000001</v>
      </c>
      <c r="S30" s="1221"/>
      <c r="T30" s="1221">
        <v>21.071999999999999</v>
      </c>
      <c r="U30" s="1221"/>
      <c r="V30" s="1222" t="s">
        <v>7</v>
      </c>
      <c r="W30" s="1222"/>
      <c r="X30" s="1221">
        <v>11.387</v>
      </c>
      <c r="Y30" s="1223"/>
    </row>
    <row r="31" spans="1:25" ht="9.75" customHeight="1">
      <c r="A31" s="1220" t="s">
        <v>285</v>
      </c>
      <c r="B31" s="1221">
        <v>3.7370000000000001</v>
      </c>
      <c r="C31" s="1221"/>
      <c r="D31" s="1222">
        <v>0.224</v>
      </c>
      <c r="E31" s="1222"/>
      <c r="F31" s="1221" t="s">
        <v>7</v>
      </c>
      <c r="G31" s="1221"/>
      <c r="H31" s="1222" t="s">
        <v>7</v>
      </c>
      <c r="I31" s="1222"/>
      <c r="J31" s="1222" t="s">
        <v>7</v>
      </c>
      <c r="K31" s="1222"/>
      <c r="L31" s="1221">
        <v>3.7679999999999998</v>
      </c>
      <c r="M31" s="1221"/>
      <c r="N31" s="1221">
        <v>3.254</v>
      </c>
      <c r="O31" s="1221"/>
      <c r="P31" s="1221">
        <v>56.704999999999998</v>
      </c>
      <c r="Q31" s="1221"/>
      <c r="R31" s="1221">
        <v>26.497</v>
      </c>
      <c r="S31" s="1221"/>
      <c r="T31" s="1221">
        <v>21.001999999999999</v>
      </c>
      <c r="U31" s="1221"/>
      <c r="V31" s="1222" t="s">
        <v>7</v>
      </c>
      <c r="W31" s="1222"/>
      <c r="X31" s="1221">
        <v>11.391999999999999</v>
      </c>
      <c r="Y31" s="1223"/>
    </row>
    <row r="32" spans="1:25" ht="9.75" customHeight="1">
      <c r="A32" s="1220" t="s">
        <v>241</v>
      </c>
      <c r="B32" s="1221">
        <v>3.57</v>
      </c>
      <c r="C32" s="1221"/>
      <c r="D32" s="1222">
        <v>0.20899999999999999</v>
      </c>
      <c r="E32" s="1222"/>
      <c r="F32" s="1221" t="s">
        <v>7</v>
      </c>
      <c r="G32" s="1221"/>
      <c r="H32" s="1222" t="s">
        <v>7</v>
      </c>
      <c r="I32" s="1222"/>
      <c r="J32" s="1222" t="s">
        <v>7</v>
      </c>
      <c r="K32" s="1222"/>
      <c r="L32" s="1221">
        <v>3.67</v>
      </c>
      <c r="M32" s="1221"/>
      <c r="N32" s="1221">
        <v>3.93</v>
      </c>
      <c r="O32" s="1221"/>
      <c r="P32" s="1221">
        <v>58.078000000000003</v>
      </c>
      <c r="Q32" s="1221"/>
      <c r="R32" s="1221">
        <v>28.573</v>
      </c>
      <c r="S32" s="1221"/>
      <c r="T32" s="1221">
        <v>20.245000000000001</v>
      </c>
      <c r="U32" s="1221"/>
      <c r="V32" s="1222" t="s">
        <v>7</v>
      </c>
      <c r="W32" s="1222"/>
      <c r="X32" s="1221">
        <v>11.397</v>
      </c>
      <c r="Y32" s="1223"/>
    </row>
    <row r="33" spans="1:25" ht="9.75" customHeight="1">
      <c r="A33" s="1220" t="s">
        <v>240</v>
      </c>
      <c r="B33" s="1221">
        <v>2.9359999999999999</v>
      </c>
      <c r="C33" s="1221"/>
      <c r="D33" s="1222">
        <v>0.29199999999999998</v>
      </c>
      <c r="E33" s="1222"/>
      <c r="F33" s="1221" t="s">
        <v>7</v>
      </c>
      <c r="G33" s="1221"/>
      <c r="H33" s="1222" t="s">
        <v>7</v>
      </c>
      <c r="I33" s="1222"/>
      <c r="J33" s="1222" t="s">
        <v>7</v>
      </c>
      <c r="K33" s="1222"/>
      <c r="L33" s="1221">
        <v>3.86</v>
      </c>
      <c r="M33" s="1221"/>
      <c r="N33" s="1221">
        <v>4.7590000000000003</v>
      </c>
      <c r="O33" s="1221"/>
      <c r="P33" s="1221">
        <v>60.701999999999998</v>
      </c>
      <c r="Q33" s="1221"/>
      <c r="R33" s="1221">
        <v>30.471</v>
      </c>
      <c r="S33" s="1221"/>
      <c r="T33" s="1221">
        <v>20.893999999999998</v>
      </c>
      <c r="U33" s="1221"/>
      <c r="V33" s="1222" t="s">
        <v>7</v>
      </c>
      <c r="W33" s="1222"/>
      <c r="X33" s="1221">
        <v>11.528</v>
      </c>
      <c r="Y33" s="1223"/>
    </row>
    <row r="34" spans="1:25" ht="9.75" customHeight="1">
      <c r="A34" s="1220" t="s">
        <v>204</v>
      </c>
      <c r="B34" s="1221">
        <v>1.1279999999999999</v>
      </c>
      <c r="C34" s="1221"/>
      <c r="D34" s="1222">
        <v>0.182</v>
      </c>
      <c r="E34" s="1222"/>
      <c r="F34" s="1221" t="s">
        <v>7</v>
      </c>
      <c r="G34" s="1221"/>
      <c r="H34" s="1222" t="s">
        <v>7</v>
      </c>
      <c r="I34" s="1222"/>
      <c r="J34" s="1222" t="s">
        <v>7</v>
      </c>
      <c r="K34" s="1222"/>
      <c r="L34" s="1221">
        <v>3.4750000000000001</v>
      </c>
      <c r="M34" s="1221"/>
      <c r="N34" s="1221">
        <v>4.8440000000000003</v>
      </c>
      <c r="O34" s="1221"/>
      <c r="P34" s="1221">
        <v>54.569000000000003</v>
      </c>
      <c r="Q34" s="1221"/>
      <c r="R34" s="1221">
        <v>27.859000000000002</v>
      </c>
      <c r="S34" s="1221"/>
      <c r="T34" s="1221">
        <v>18.652000000000001</v>
      </c>
      <c r="U34" s="1221"/>
      <c r="V34" s="1222" t="s">
        <v>7</v>
      </c>
      <c r="W34" s="1222"/>
      <c r="X34" s="1221">
        <v>10.513999999999999</v>
      </c>
      <c r="Y34" s="1223"/>
    </row>
    <row r="35" spans="1:25" ht="9.75" customHeight="1">
      <c r="A35" s="1224" t="s">
        <v>79</v>
      </c>
      <c r="B35" s="1228">
        <v>23.306000000000001</v>
      </c>
      <c r="C35" s="1228">
        <v>15.247</v>
      </c>
      <c r="D35" s="1228">
        <v>1.617</v>
      </c>
      <c r="E35" s="1228">
        <v>0.83499999999999996</v>
      </c>
      <c r="F35" s="1229" t="s">
        <v>7</v>
      </c>
      <c r="G35" s="1229" t="s">
        <v>7</v>
      </c>
      <c r="H35" s="1228" t="s">
        <v>7</v>
      </c>
      <c r="I35" s="1228" t="s">
        <v>7</v>
      </c>
      <c r="J35" s="1228" t="s">
        <v>7</v>
      </c>
      <c r="K35" s="1228" t="s">
        <v>7</v>
      </c>
      <c r="L35" s="1228">
        <v>19.134</v>
      </c>
      <c r="M35" s="1228">
        <v>18.952000000000002</v>
      </c>
      <c r="N35" s="1228">
        <v>19.311</v>
      </c>
      <c r="O35" s="1228">
        <v>25.349000000000004</v>
      </c>
      <c r="P35" s="1228">
        <v>283.666</v>
      </c>
      <c r="Q35" s="1228">
        <v>290.13100000000003</v>
      </c>
      <c r="R35" s="1228">
        <v>142.708</v>
      </c>
      <c r="S35" s="1228">
        <v>143.86599999999999</v>
      </c>
      <c r="T35" s="1228">
        <v>100.518</v>
      </c>
      <c r="U35" s="1228">
        <v>102.86199999999999</v>
      </c>
      <c r="V35" s="1228" t="s">
        <v>7</v>
      </c>
      <c r="W35" s="1228" t="s">
        <v>7</v>
      </c>
      <c r="X35" s="1228">
        <v>55.524000000000001</v>
      </c>
      <c r="Y35" s="1230">
        <v>57.305999999999997</v>
      </c>
    </row>
    <row r="36" spans="1:25" ht="9.75" customHeight="1">
      <c r="A36" s="1217" t="s">
        <v>286</v>
      </c>
      <c r="B36" s="1218"/>
      <c r="C36" s="1218"/>
      <c r="D36" s="1218"/>
      <c r="E36" s="1218"/>
      <c r="F36" s="1218"/>
      <c r="G36" s="1218"/>
      <c r="H36" s="1218"/>
      <c r="I36" s="1218"/>
      <c r="J36" s="1218"/>
      <c r="K36" s="1218"/>
      <c r="L36" s="1218"/>
      <c r="M36" s="1218"/>
      <c r="N36" s="1219"/>
      <c r="O36" s="1219"/>
      <c r="P36" s="832"/>
      <c r="Q36" s="832"/>
      <c r="R36" s="832"/>
      <c r="S36" s="832"/>
      <c r="T36" s="832"/>
      <c r="U36" s="832"/>
      <c r="V36" s="832"/>
      <c r="W36" s="832"/>
      <c r="X36" s="832"/>
      <c r="Y36" s="833"/>
    </row>
    <row r="37" spans="1:25" ht="9.75" customHeight="1">
      <c r="A37" s="1220" t="s">
        <v>22</v>
      </c>
      <c r="B37" s="1221">
        <v>12.332000000000001</v>
      </c>
      <c r="C37" s="1221">
        <v>4.1150000000000002</v>
      </c>
      <c r="D37" s="1221">
        <v>4.4509999999999996</v>
      </c>
      <c r="E37" s="1221">
        <v>2.1680000000000001</v>
      </c>
      <c r="F37" s="1231">
        <v>18.716999999999999</v>
      </c>
      <c r="G37" s="1231">
        <v>8.1010000000000009</v>
      </c>
      <c r="H37" s="1231">
        <v>2.8410000000000002</v>
      </c>
      <c r="I37" s="1231">
        <v>3.0739999999999998</v>
      </c>
      <c r="J37" s="1232">
        <v>0.91200000000000003</v>
      </c>
      <c r="K37" s="1232">
        <v>1.0900000000000001</v>
      </c>
      <c r="L37" s="1221">
        <v>39.584000000000003</v>
      </c>
      <c r="M37" s="1221">
        <v>44.386000000000003</v>
      </c>
      <c r="N37" s="1232">
        <v>35.859000000000002</v>
      </c>
      <c r="O37" s="1232">
        <v>45.762999999999998</v>
      </c>
      <c r="P37" s="1221">
        <v>431.38400000000001</v>
      </c>
      <c r="Q37" s="1221">
        <v>460.01</v>
      </c>
      <c r="R37" s="1221">
        <v>179.33799999999999</v>
      </c>
      <c r="S37" s="1221">
        <v>194.191</v>
      </c>
      <c r="T37" s="1221">
        <v>187.529</v>
      </c>
      <c r="U37" s="1221">
        <v>210.67099999999999</v>
      </c>
      <c r="V37" s="1221">
        <v>28.818000000000001</v>
      </c>
      <c r="W37" s="1221">
        <v>32.542999999999999</v>
      </c>
      <c r="X37" s="1221">
        <v>122.765</v>
      </c>
      <c r="Y37" s="1223">
        <v>133.905</v>
      </c>
    </row>
    <row r="38" spans="1:25" ht="9.75" customHeight="1">
      <c r="A38" s="1220" t="s">
        <v>21</v>
      </c>
      <c r="B38" s="1221">
        <v>14.553000000000001</v>
      </c>
      <c r="C38" s="1221">
        <v>8.7970000000000006</v>
      </c>
      <c r="D38" s="1221">
        <v>3.6629999999999998</v>
      </c>
      <c r="E38" s="1221">
        <v>2.2429999999999999</v>
      </c>
      <c r="F38" s="1231">
        <v>20.152000000000001</v>
      </c>
      <c r="G38" s="1231">
        <v>12.901</v>
      </c>
      <c r="H38" s="1231">
        <v>3.1549999999999998</v>
      </c>
      <c r="I38" s="1231">
        <v>2.8340000000000001</v>
      </c>
      <c r="J38" s="1232">
        <v>0.94599999999999995</v>
      </c>
      <c r="K38" s="1232">
        <v>1.165</v>
      </c>
      <c r="L38" s="1221">
        <v>41.795999999999999</v>
      </c>
      <c r="M38" s="1221">
        <v>42.667000000000002</v>
      </c>
      <c r="N38" s="1232">
        <v>37.049999999999997</v>
      </c>
      <c r="O38" s="1232">
        <v>42.387999999999998</v>
      </c>
      <c r="P38" s="1221">
        <v>466.88400000000001</v>
      </c>
      <c r="Q38" s="1221">
        <v>463.76</v>
      </c>
      <c r="R38" s="1221">
        <v>198.60300000000001</v>
      </c>
      <c r="S38" s="1221">
        <v>192.72300000000001</v>
      </c>
      <c r="T38" s="1221">
        <v>208.702</v>
      </c>
      <c r="U38" s="1221">
        <v>217.06</v>
      </c>
      <c r="V38" s="1221">
        <v>33.503</v>
      </c>
      <c r="W38" s="1221">
        <v>34.783000000000001</v>
      </c>
      <c r="X38" s="1221">
        <v>125.53100000000001</v>
      </c>
      <c r="Y38" s="1223">
        <v>124.274</v>
      </c>
    </row>
    <row r="39" spans="1:25" ht="9.75" customHeight="1">
      <c r="A39" s="1220" t="s">
        <v>20</v>
      </c>
      <c r="B39" s="1221">
        <v>14.717000000000001</v>
      </c>
      <c r="C39" s="1221">
        <v>7.6219999999999999</v>
      </c>
      <c r="D39" s="1221">
        <v>2.7320000000000002</v>
      </c>
      <c r="E39" s="1221">
        <v>2.69</v>
      </c>
      <c r="F39" s="1231">
        <v>18.978999999999999</v>
      </c>
      <c r="G39" s="1231">
        <v>12.236000000000001</v>
      </c>
      <c r="H39" s="1231">
        <v>2.855</v>
      </c>
      <c r="I39" s="1231">
        <v>2.7629999999999999</v>
      </c>
      <c r="J39" s="1232">
        <v>0.89900000000000002</v>
      </c>
      <c r="K39" s="1232">
        <v>1.129</v>
      </c>
      <c r="L39" s="1221">
        <v>39.499000000000002</v>
      </c>
      <c r="M39" s="1221">
        <v>45.127000000000002</v>
      </c>
      <c r="N39" s="1232">
        <v>35.405000000000001</v>
      </c>
      <c r="O39" s="1232">
        <v>40.085000000000001</v>
      </c>
      <c r="P39" s="1221">
        <v>441.35500000000002</v>
      </c>
      <c r="Q39" s="1221">
        <v>447.20800000000003</v>
      </c>
      <c r="R39" s="1221">
        <v>186.64</v>
      </c>
      <c r="S39" s="1221">
        <v>187.703</v>
      </c>
      <c r="T39" s="1221">
        <v>200.78100000000001</v>
      </c>
      <c r="U39" s="1221">
        <v>207.291</v>
      </c>
      <c r="V39" s="1221">
        <v>29.195</v>
      </c>
      <c r="W39" s="1221">
        <v>34.482999999999997</v>
      </c>
      <c r="X39" s="1221">
        <v>118.514</v>
      </c>
      <c r="Y39" s="1223">
        <v>126.637</v>
      </c>
    </row>
    <row r="40" spans="1:25" ht="9.75" customHeight="1">
      <c r="A40" s="1220" t="s">
        <v>19</v>
      </c>
      <c r="B40" s="1221">
        <v>13.239000000000001</v>
      </c>
      <c r="C40" s="1221">
        <v>9.3979999999999997</v>
      </c>
      <c r="D40" s="1221">
        <v>2.8460000000000001</v>
      </c>
      <c r="E40" s="1221">
        <v>2.7589999999999999</v>
      </c>
      <c r="F40" s="1231">
        <v>17.62</v>
      </c>
      <c r="G40" s="1231">
        <v>14.643000000000001</v>
      </c>
      <c r="H40" s="1231">
        <v>2.9649999999999999</v>
      </c>
      <c r="I40" s="1231">
        <v>3.1179999999999999</v>
      </c>
      <c r="J40" s="1232">
        <v>1.296</v>
      </c>
      <c r="K40" s="1232">
        <v>1.306</v>
      </c>
      <c r="L40" s="1221">
        <v>41.448999999999998</v>
      </c>
      <c r="M40" s="1221">
        <v>44.948</v>
      </c>
      <c r="N40" s="1232">
        <v>36.234999999999999</v>
      </c>
      <c r="O40" s="1232">
        <v>43.095999999999997</v>
      </c>
      <c r="P40" s="1221">
        <v>455.51100000000002</v>
      </c>
      <c r="Q40" s="1221">
        <v>499.17899999999997</v>
      </c>
      <c r="R40" s="1221">
        <v>187.91</v>
      </c>
      <c r="S40" s="1221">
        <v>205.792</v>
      </c>
      <c r="T40" s="1221">
        <v>215.364</v>
      </c>
      <c r="U40" s="1221">
        <v>232.29599999999999</v>
      </c>
      <c r="V40" s="1221">
        <v>31.45</v>
      </c>
      <c r="W40" s="1221">
        <v>37.838999999999999</v>
      </c>
      <c r="X40" s="1221">
        <v>120.018</v>
      </c>
      <c r="Y40" s="1223">
        <v>140.048</v>
      </c>
    </row>
    <row r="41" spans="1:25" ht="9.75" customHeight="1">
      <c r="A41" s="1220" t="s">
        <v>18</v>
      </c>
      <c r="B41" s="1221">
        <v>14.539</v>
      </c>
      <c r="C41" s="1221">
        <v>10.34</v>
      </c>
      <c r="D41" s="1221">
        <v>3.4239999999999999</v>
      </c>
      <c r="E41" s="1221">
        <v>2.7480000000000002</v>
      </c>
      <c r="F41" s="1231">
        <v>19.652000000000001</v>
      </c>
      <c r="G41" s="1231">
        <v>15.291</v>
      </c>
      <c r="H41" s="1231">
        <v>3.488</v>
      </c>
      <c r="I41" s="1231">
        <v>3.3730000000000002</v>
      </c>
      <c r="J41" s="1232">
        <v>1.246</v>
      </c>
      <c r="K41" s="1232">
        <v>1.268</v>
      </c>
      <c r="L41" s="1221">
        <v>43.631</v>
      </c>
      <c r="M41" s="1221">
        <v>43.488</v>
      </c>
      <c r="N41" s="1232">
        <v>41.838999999999999</v>
      </c>
      <c r="O41" s="1232">
        <v>41.920999999999999</v>
      </c>
      <c r="P41" s="1221">
        <v>477.33499999999998</v>
      </c>
      <c r="Q41" s="1221">
        <v>481.56700000000001</v>
      </c>
      <c r="R41" s="1221">
        <v>189.28899999999999</v>
      </c>
      <c r="S41" s="1221">
        <v>203.80500000000001</v>
      </c>
      <c r="T41" s="1221">
        <v>229.66800000000001</v>
      </c>
      <c r="U41" s="1221">
        <v>215.34200000000001</v>
      </c>
      <c r="V41" s="1221">
        <v>32.588000000000001</v>
      </c>
      <c r="W41" s="1221">
        <v>36.716999999999999</v>
      </c>
      <c r="X41" s="1221">
        <v>125.273</v>
      </c>
      <c r="Y41" s="1223">
        <v>141.755</v>
      </c>
    </row>
    <row r="42" spans="1:25" ht="9.75" customHeight="1">
      <c r="A42" s="1220" t="s">
        <v>205</v>
      </c>
      <c r="B42" s="1221">
        <v>14.256</v>
      </c>
      <c r="C42" s="1221"/>
      <c r="D42" s="1221">
        <v>3.859</v>
      </c>
      <c r="E42" s="1221"/>
      <c r="F42" s="1231">
        <v>20.132999999999999</v>
      </c>
      <c r="G42" s="1231"/>
      <c r="H42" s="1231">
        <v>3.847</v>
      </c>
      <c r="I42" s="1231"/>
      <c r="J42" s="1232">
        <v>1.0629999999999999</v>
      </c>
      <c r="K42" s="1232"/>
      <c r="L42" s="1221">
        <v>41.997</v>
      </c>
      <c r="M42" s="1221"/>
      <c r="N42" s="1232">
        <v>38.174999999999997</v>
      </c>
      <c r="O42" s="1232"/>
      <c r="P42" s="1221">
        <v>466.68200000000002</v>
      </c>
      <c r="Q42" s="1221"/>
      <c r="R42" s="1221">
        <v>180.898</v>
      </c>
      <c r="S42" s="1221"/>
      <c r="T42" s="1221">
        <v>222.19900000000001</v>
      </c>
      <c r="U42" s="1221"/>
      <c r="V42" s="1221">
        <v>26.331</v>
      </c>
      <c r="W42" s="1221"/>
      <c r="X42" s="1221">
        <v>123.30200000000001</v>
      </c>
      <c r="Y42" s="1223"/>
    </row>
    <row r="43" spans="1:25" ht="9.75" customHeight="1">
      <c r="A43" s="1220" t="s">
        <v>16</v>
      </c>
      <c r="B43" s="1221">
        <v>14.082000000000001</v>
      </c>
      <c r="C43" s="1221"/>
      <c r="D43" s="1221">
        <v>3.1819999999999999</v>
      </c>
      <c r="E43" s="1221"/>
      <c r="F43" s="1231">
        <v>19.446999999999999</v>
      </c>
      <c r="G43" s="1231"/>
      <c r="H43" s="1231">
        <v>3.7040000000000002</v>
      </c>
      <c r="I43" s="1231"/>
      <c r="J43" s="1232">
        <v>1.272</v>
      </c>
      <c r="K43" s="1232"/>
      <c r="L43" s="1221">
        <v>44.046999999999997</v>
      </c>
      <c r="M43" s="1221"/>
      <c r="N43" s="1232">
        <v>38.374000000000002</v>
      </c>
      <c r="O43" s="1232"/>
      <c r="P43" s="1221">
        <v>474.84100000000001</v>
      </c>
      <c r="Q43" s="1221"/>
      <c r="R43" s="1221">
        <v>183.92500000000001</v>
      </c>
      <c r="S43" s="1221"/>
      <c r="T43" s="1221">
        <v>227.01</v>
      </c>
      <c r="U43" s="1221"/>
      <c r="V43" s="1221">
        <v>27.193000000000001</v>
      </c>
      <c r="W43" s="1221"/>
      <c r="X43" s="1221">
        <v>129.14099999999999</v>
      </c>
      <c r="Y43" s="1223"/>
    </row>
    <row r="44" spans="1:25" ht="9.75" customHeight="1">
      <c r="A44" s="1220" t="s">
        <v>177</v>
      </c>
      <c r="B44" s="1221">
        <v>10.6</v>
      </c>
      <c r="C44" s="1221"/>
      <c r="D44" s="1221">
        <v>2.843</v>
      </c>
      <c r="E44" s="1221"/>
      <c r="F44" s="1231">
        <v>16.195</v>
      </c>
      <c r="G44" s="1231"/>
      <c r="H44" s="1231">
        <v>3.2290000000000001</v>
      </c>
      <c r="I44" s="1231"/>
      <c r="J44" s="1232">
        <v>1.3819999999999999</v>
      </c>
      <c r="K44" s="1232"/>
      <c r="L44" s="1221">
        <v>41.807000000000002</v>
      </c>
      <c r="M44" s="1221"/>
      <c r="N44" s="1232">
        <v>36.822000000000003</v>
      </c>
      <c r="O44" s="1232"/>
      <c r="P44" s="1221">
        <v>452.97699999999998</v>
      </c>
      <c r="Q44" s="1221"/>
      <c r="R44" s="1221">
        <v>174.54499999999999</v>
      </c>
      <c r="S44" s="1221"/>
      <c r="T44" s="1221">
        <v>218.727</v>
      </c>
      <c r="U44" s="1221"/>
      <c r="V44" s="1221">
        <v>25.824999999999999</v>
      </c>
      <c r="W44" s="1221"/>
      <c r="X44" s="1221">
        <v>123.271</v>
      </c>
      <c r="Y44" s="1223"/>
    </row>
    <row r="45" spans="1:25" ht="9.75" customHeight="1">
      <c r="A45" s="1220" t="s">
        <v>285</v>
      </c>
      <c r="B45" s="1221">
        <v>9.57</v>
      </c>
      <c r="C45" s="1221"/>
      <c r="D45" s="1221">
        <v>2.67</v>
      </c>
      <c r="E45" s="1221"/>
      <c r="F45" s="1231">
        <v>14.225</v>
      </c>
      <c r="G45" s="1231"/>
      <c r="H45" s="1231">
        <v>3.5019999999999998</v>
      </c>
      <c r="I45" s="1231"/>
      <c r="J45" s="1232">
        <v>1.147</v>
      </c>
      <c r="K45" s="1232"/>
      <c r="L45" s="1221">
        <v>43.204999999999998</v>
      </c>
      <c r="M45" s="1221"/>
      <c r="N45" s="1232">
        <v>37.207999999999998</v>
      </c>
      <c r="O45" s="1232"/>
      <c r="P45" s="1221">
        <v>462.05200000000002</v>
      </c>
      <c r="Q45" s="1221"/>
      <c r="R45" s="1221">
        <v>181.29499999999999</v>
      </c>
      <c r="S45" s="1221"/>
      <c r="T45" s="1221">
        <v>217.86500000000001</v>
      </c>
      <c r="U45" s="1221"/>
      <c r="V45" s="1221">
        <v>30.736999999999998</v>
      </c>
      <c r="W45" s="1221"/>
      <c r="X45" s="1221">
        <v>130.624</v>
      </c>
      <c r="Y45" s="1223"/>
    </row>
    <row r="46" spans="1:25" ht="9.75" customHeight="1">
      <c r="A46" s="1220" t="s">
        <v>241</v>
      </c>
      <c r="B46" s="1221">
        <v>9.0120000000000005</v>
      </c>
      <c r="C46" s="1221"/>
      <c r="D46" s="1221">
        <v>2.64</v>
      </c>
      <c r="E46" s="1221"/>
      <c r="F46" s="1231">
        <v>13.739000000000001</v>
      </c>
      <c r="G46" s="1231"/>
      <c r="H46" s="1231">
        <v>3.4009999999999998</v>
      </c>
      <c r="I46" s="1231"/>
      <c r="J46" s="1221">
        <v>1.083</v>
      </c>
      <c r="K46" s="1221"/>
      <c r="L46" s="1221">
        <v>43.433999999999997</v>
      </c>
      <c r="M46" s="1221"/>
      <c r="N46" s="1232">
        <v>39.543999999999997</v>
      </c>
      <c r="O46" s="1232"/>
      <c r="P46" s="1221">
        <v>459.22500000000002</v>
      </c>
      <c r="Q46" s="1221"/>
      <c r="R46" s="1221">
        <v>189.096</v>
      </c>
      <c r="S46" s="1221"/>
      <c r="T46" s="1221">
        <v>207.13499999999999</v>
      </c>
      <c r="U46" s="1221"/>
      <c r="V46" s="1221">
        <v>32.033999999999999</v>
      </c>
      <c r="W46" s="1221"/>
      <c r="X46" s="1221">
        <v>133.447</v>
      </c>
      <c r="Y46" s="1223"/>
    </row>
    <row r="47" spans="1:25" ht="9.75" customHeight="1">
      <c r="A47" s="1220" t="s">
        <v>240</v>
      </c>
      <c r="B47" s="1221">
        <v>7.4809999999999999</v>
      </c>
      <c r="C47" s="1221"/>
      <c r="D47" s="1221">
        <v>2.3079999999999998</v>
      </c>
      <c r="E47" s="1221"/>
      <c r="F47" s="1231">
        <v>11.891999999999999</v>
      </c>
      <c r="G47" s="1231"/>
      <c r="H47" s="1231">
        <v>3.5880000000000001</v>
      </c>
      <c r="I47" s="1231"/>
      <c r="J47" s="1221">
        <v>1.1599999999999999</v>
      </c>
      <c r="K47" s="1221"/>
      <c r="L47" s="1221">
        <v>44.354999999999997</v>
      </c>
      <c r="M47" s="1221"/>
      <c r="N47" s="1232">
        <v>39.423999999999999</v>
      </c>
      <c r="O47" s="1232"/>
      <c r="P47" s="1221">
        <v>468.214</v>
      </c>
      <c r="Q47" s="1221"/>
      <c r="R47" s="1221">
        <v>197.46799999999999</v>
      </c>
      <c r="S47" s="1221"/>
      <c r="T47" s="1221">
        <v>210.88300000000001</v>
      </c>
      <c r="U47" s="1221"/>
      <c r="V47" s="1221">
        <v>35.469000000000001</v>
      </c>
      <c r="W47" s="1221"/>
      <c r="X47" s="1221">
        <v>134.21</v>
      </c>
      <c r="Y47" s="1223"/>
    </row>
    <row r="48" spans="1:25" ht="9.75" customHeight="1">
      <c r="A48" s="1220" t="s">
        <v>204</v>
      </c>
      <c r="B48" s="1221">
        <v>4.3</v>
      </c>
      <c r="C48" s="1221"/>
      <c r="D48" s="1221">
        <v>2.2000000000000002</v>
      </c>
      <c r="E48" s="1221"/>
      <c r="F48" s="1231">
        <v>8.1999999999999993</v>
      </c>
      <c r="G48" s="1231"/>
      <c r="H48" s="1231">
        <v>4.7</v>
      </c>
      <c r="I48" s="1231"/>
      <c r="J48" s="1221">
        <v>1.4</v>
      </c>
      <c r="K48" s="1221"/>
      <c r="L48" s="1221">
        <v>40.520000000000003</v>
      </c>
      <c r="M48" s="1221"/>
      <c r="N48" s="1232">
        <v>39.146999999999998</v>
      </c>
      <c r="O48" s="1232"/>
      <c r="P48" s="1221">
        <v>422.68900000000002</v>
      </c>
      <c r="Q48" s="1221"/>
      <c r="R48" s="1221">
        <v>179.55600000000001</v>
      </c>
      <c r="S48" s="1221"/>
      <c r="T48" s="1221">
        <v>187.59100000000001</v>
      </c>
      <c r="U48" s="1221"/>
      <c r="V48" s="1221">
        <v>31.766999999999999</v>
      </c>
      <c r="W48" s="1221"/>
      <c r="X48" s="1221">
        <v>124.55200000000001</v>
      </c>
      <c r="Y48" s="1223"/>
    </row>
    <row r="49" spans="1:25" ht="9.75" customHeight="1">
      <c r="A49" s="1233" t="s">
        <v>79</v>
      </c>
      <c r="B49" s="1234">
        <v>69.38000000000001</v>
      </c>
      <c r="C49" s="1234">
        <v>40.271999999999998</v>
      </c>
      <c r="D49" s="1234">
        <v>17.116</v>
      </c>
      <c r="E49" s="1234">
        <v>12.608000000000001</v>
      </c>
      <c r="F49" s="1810">
        <v>95.12</v>
      </c>
      <c r="G49" s="1234">
        <v>63.171999999999997</v>
      </c>
      <c r="H49" s="1234">
        <v>15.304</v>
      </c>
      <c r="I49" s="1234">
        <v>15.161999999999999</v>
      </c>
      <c r="J49" s="1235">
        <v>5.2989999999999995</v>
      </c>
      <c r="K49" s="1235">
        <v>5.9579999999999993</v>
      </c>
      <c r="L49" s="1234">
        <v>205.95899999999997</v>
      </c>
      <c r="M49" s="1234">
        <v>220.61600000000001</v>
      </c>
      <c r="N49" s="1235">
        <v>186.38799999999998</v>
      </c>
      <c r="O49" s="1235">
        <v>213.25299999999999</v>
      </c>
      <c r="P49" s="1235">
        <v>2272.4690000000001</v>
      </c>
      <c r="Q49" s="1235">
        <v>2351.7240000000002</v>
      </c>
      <c r="R49" s="1235">
        <v>941.78</v>
      </c>
      <c r="S49" s="1235">
        <v>984.21399999999994</v>
      </c>
      <c r="T49" s="1235">
        <v>1042.0439999999999</v>
      </c>
      <c r="U49" s="1235">
        <v>1082.6600000000001</v>
      </c>
      <c r="V49" s="1235">
        <v>155.554</v>
      </c>
      <c r="W49" s="1235">
        <v>176.36500000000001</v>
      </c>
      <c r="X49" s="1235">
        <v>612.101</v>
      </c>
      <c r="Y49" s="1236">
        <v>666.61900000000003</v>
      </c>
    </row>
    <row r="50" spans="1:25" ht="9.75" customHeight="1">
      <c r="A50" s="1237" t="s">
        <v>287</v>
      </c>
      <c r="B50" s="1238" t="s">
        <v>294</v>
      </c>
      <c r="C50" s="1239"/>
      <c r="D50" s="1240" t="s">
        <v>294</v>
      </c>
      <c r="E50" s="1241"/>
      <c r="F50" s="1242" t="s">
        <v>294</v>
      </c>
      <c r="G50" s="1238"/>
      <c r="H50" s="1240" t="s">
        <v>294</v>
      </c>
      <c r="I50" s="1240"/>
      <c r="J50" s="1239" t="s">
        <v>294</v>
      </c>
      <c r="K50" s="1238"/>
      <c r="L50" s="1242" t="s">
        <v>294</v>
      </c>
      <c r="M50" s="1238"/>
      <c r="N50" s="1242" t="s">
        <v>294</v>
      </c>
      <c r="O50" s="1238"/>
      <c r="P50" s="1242">
        <v>13.696999999999999</v>
      </c>
      <c r="Q50" s="1238"/>
      <c r="R50" s="1242">
        <v>5.2750000000000004</v>
      </c>
      <c r="S50" s="1238"/>
      <c r="T50" s="1242">
        <v>8.173</v>
      </c>
      <c r="U50" s="1238"/>
      <c r="V50" s="1242">
        <v>1.1259999999999999</v>
      </c>
      <c r="W50" s="1238"/>
      <c r="X50" s="1242">
        <v>9.8490000000000002</v>
      </c>
      <c r="Y50" s="1243"/>
    </row>
    <row r="51" spans="1:25" ht="9.75" customHeight="1">
      <c r="A51" s="1244" t="s">
        <v>1893</v>
      </c>
      <c r="B51" s="1805">
        <v>139.32600000000002</v>
      </c>
      <c r="C51" s="1806"/>
      <c r="D51" s="1805">
        <v>37.031000000000006</v>
      </c>
      <c r="E51" s="1806"/>
      <c r="F51" s="1807">
        <v>199.85599999999997</v>
      </c>
      <c r="G51" s="1808"/>
      <c r="H51" s="1807">
        <v>42.765999999999998</v>
      </c>
      <c r="I51" s="1808"/>
      <c r="J51" s="1807">
        <v>14.010000000000002</v>
      </c>
      <c r="K51" s="1808"/>
      <c r="L51" s="1807">
        <v>509.35899999999998</v>
      </c>
      <c r="M51" s="1808"/>
      <c r="N51" s="1807">
        <v>460.13099999999991</v>
      </c>
      <c r="O51" s="1808"/>
      <c r="P51" s="1807">
        <v>5492.8460000000005</v>
      </c>
      <c r="Q51" s="1808"/>
      <c r="R51" s="1807">
        <v>2233.8380000000002</v>
      </c>
      <c r="S51" s="1808"/>
      <c r="T51" s="1807">
        <v>2541.6269999999995</v>
      </c>
      <c r="U51" s="1808"/>
      <c r="V51" s="1807">
        <v>366.03599999999994</v>
      </c>
      <c r="W51" s="1808"/>
      <c r="X51" s="1807">
        <v>1520.4969999999998</v>
      </c>
      <c r="Y51" s="1809"/>
    </row>
    <row r="52" spans="1:25" s="312" customFormat="1" ht="10.5" customHeight="1">
      <c r="A52" s="1276" t="s">
        <v>2330</v>
      </c>
    </row>
    <row r="53" spans="1:25" s="312" customFormat="1" ht="10.5" customHeight="1">
      <c r="A53" s="1277" t="s">
        <v>2331</v>
      </c>
      <c r="B53" s="1272"/>
      <c r="C53" s="1272"/>
      <c r="D53" s="1272"/>
      <c r="E53" s="1272"/>
      <c r="F53" s="1272"/>
      <c r="G53" s="1272"/>
      <c r="H53" s="1272"/>
      <c r="I53" s="1272"/>
      <c r="J53" s="1272"/>
      <c r="L53" s="1272"/>
      <c r="P53" s="1272"/>
      <c r="Q53" s="1272"/>
      <c r="R53" s="1272"/>
      <c r="S53" s="1272"/>
      <c r="T53" s="1272"/>
      <c r="U53" s="1272"/>
    </row>
    <row r="54" spans="1:25" s="312" customFormat="1" ht="10.5" customHeight="1">
      <c r="A54" s="1277" t="s">
        <v>2332</v>
      </c>
      <c r="B54" s="1272"/>
      <c r="C54" s="1272"/>
      <c r="D54" s="1272"/>
      <c r="E54" s="1272"/>
      <c r="F54" s="1272"/>
      <c r="G54" s="1272"/>
      <c r="H54" s="1272"/>
      <c r="I54" s="1272"/>
      <c r="J54" s="1272"/>
      <c r="L54" s="1272"/>
      <c r="Q54" s="1278"/>
    </row>
    <row r="55" spans="1:25" s="312" customFormat="1" ht="10.5" customHeight="1">
      <c r="A55" s="1277" t="s">
        <v>289</v>
      </c>
      <c r="B55" s="1272"/>
      <c r="C55" s="1272"/>
      <c r="D55" s="1272"/>
      <c r="E55" s="1272"/>
      <c r="F55" s="1272"/>
      <c r="G55" s="1272"/>
      <c r="H55" s="1272"/>
      <c r="I55" s="1272"/>
      <c r="J55" s="1272"/>
      <c r="K55" s="1272"/>
      <c r="L55" s="1272"/>
      <c r="M55" s="1272"/>
    </row>
    <row r="56" spans="1:25" s="312" customFormat="1" ht="10.5" customHeight="1">
      <c r="A56" s="1277" t="s">
        <v>288</v>
      </c>
      <c r="B56" s="1272"/>
      <c r="C56" s="1272"/>
      <c r="D56" s="1272"/>
      <c r="E56" s="1272"/>
      <c r="F56" s="1272"/>
      <c r="G56" s="1272"/>
      <c r="H56" s="1272"/>
      <c r="I56" s="1272"/>
      <c r="J56" s="1272"/>
      <c r="M56" s="1272"/>
    </row>
    <row r="57" spans="1:25" s="312" customFormat="1" ht="10.5" customHeight="1">
      <c r="A57" s="1272" t="s">
        <v>2091</v>
      </c>
      <c r="L57" s="1274"/>
      <c r="N57" s="1275"/>
    </row>
    <row r="58" spans="1:25" ht="9" customHeight="1">
      <c r="A58" s="141" t="s">
        <v>1363</v>
      </c>
      <c r="B58" s="819"/>
      <c r="C58" s="819"/>
      <c r="D58" s="819"/>
      <c r="E58" s="819"/>
      <c r="F58" s="819"/>
      <c r="G58" s="819"/>
      <c r="H58" s="819"/>
      <c r="L58" s="1246"/>
      <c r="M58" s="819"/>
      <c r="N58" s="1246"/>
    </row>
    <row r="59" spans="1:25">
      <c r="B59" s="1245"/>
      <c r="C59" s="172"/>
      <c r="D59" s="1247"/>
      <c r="E59" s="172"/>
      <c r="F59" s="1248"/>
      <c r="G59" s="172"/>
      <c r="H59" s="1248"/>
      <c r="I59" s="1248"/>
      <c r="J59" s="1248"/>
      <c r="K59" s="1247"/>
      <c r="L59" s="1247"/>
      <c r="M59" s="1248"/>
      <c r="N59" s="1248"/>
    </row>
    <row r="60" spans="1:25">
      <c r="A60" s="819"/>
      <c r="B60" s="1245"/>
      <c r="C60" s="819"/>
      <c r="D60" s="1245"/>
      <c r="E60" s="819"/>
      <c r="F60" s="1246"/>
      <c r="G60" s="819"/>
      <c r="H60" s="1246"/>
      <c r="I60" s="1246"/>
      <c r="J60" s="1246"/>
      <c r="K60" s="1246"/>
      <c r="L60" s="1246"/>
      <c r="M60" s="1246"/>
      <c r="N60" s="1246"/>
      <c r="O60" s="819"/>
    </row>
    <row r="61" spans="1:25" ht="17.25">
      <c r="A61" s="819"/>
      <c r="B61" s="819"/>
      <c r="D61" s="1249"/>
      <c r="E61" s="1250"/>
      <c r="F61" s="1249"/>
      <c r="G61" s="1249"/>
      <c r="H61" s="1251"/>
      <c r="I61" s="1249"/>
      <c r="J61" s="1249"/>
      <c r="K61" s="1249"/>
      <c r="L61" s="1249"/>
      <c r="M61" s="1249"/>
      <c r="N61" s="1249"/>
      <c r="O61" s="819"/>
    </row>
    <row r="62" spans="1:25">
      <c r="B62" s="1246"/>
      <c r="C62" s="1246"/>
      <c r="D62" s="1246"/>
      <c r="E62" s="1246"/>
      <c r="F62" s="1246"/>
      <c r="G62" s="1246"/>
      <c r="H62" s="1246"/>
      <c r="I62" s="1246"/>
      <c r="J62" s="1246"/>
      <c r="K62" s="1246"/>
      <c r="L62" s="1246"/>
      <c r="M62" s="1246"/>
      <c r="N62" s="1246"/>
    </row>
  </sheetData>
  <mergeCells count="10">
    <mergeCell ref="L5:M6"/>
    <mergeCell ref="N5:O6"/>
    <mergeCell ref="V5:W6"/>
    <mergeCell ref="X5:Y6"/>
    <mergeCell ref="A5:A7"/>
    <mergeCell ref="B5:C6"/>
    <mergeCell ref="D5:E6"/>
    <mergeCell ref="F5:G6"/>
    <mergeCell ref="H5:I6"/>
    <mergeCell ref="J5:K6"/>
  </mergeCells>
  <hyperlinks>
    <hyperlink ref="A58" location="Inhaltsverzeichnis!A1" display="Zurück zum Inhaltsverzeichnis"/>
  </hyperlinks>
  <pageMargins left="0.78740157480314965" right="0.78740157480314965" top="0.39370078740157483" bottom="0" header="0.19685039370078741" footer="0"/>
  <pageSetup paperSize="9" scale="48" orientation="portrait" verticalDpi="300"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8">
    <tabColor rgb="FFF9E03A"/>
  </sheetPr>
  <dimension ref="A1:X94"/>
  <sheetViews>
    <sheetView zoomScaleNormal="100" workbookViewId="0"/>
  </sheetViews>
  <sheetFormatPr baseColWidth="10" defaultRowHeight="16.5"/>
  <cols>
    <col min="1" max="1" width="25.140625" style="1157" customWidth="1"/>
    <col min="2" max="2" width="13.42578125" style="1157" customWidth="1"/>
    <col min="3" max="3" width="18.28515625" style="1174" customWidth="1"/>
    <col min="4" max="4" width="7.5703125" style="1200" customWidth="1"/>
    <col min="5" max="14" width="7.5703125" style="1174" customWidth="1"/>
    <col min="15" max="15" width="7.7109375" style="1174" customWidth="1"/>
    <col min="16" max="16" width="8.42578125" style="1200" customWidth="1"/>
    <col min="17" max="17" width="10.28515625" style="1157" customWidth="1"/>
    <col min="18" max="23" width="11.42578125" style="1157"/>
    <col min="24" max="16384" width="11.42578125" style="1140"/>
  </cols>
  <sheetData>
    <row r="1" spans="1:24" ht="92.25" customHeight="1">
      <c r="A1" s="1152" t="s">
        <v>2284</v>
      </c>
      <c r="B1" s="1153"/>
      <c r="C1" s="1153"/>
      <c r="D1" s="1153"/>
      <c r="E1" s="1153"/>
      <c r="F1" s="1153"/>
      <c r="G1" s="1153"/>
      <c r="H1" s="1153"/>
      <c r="I1" s="1153"/>
      <c r="J1" s="1153"/>
      <c r="K1" s="1153"/>
      <c r="L1" s="1153"/>
      <c r="M1" s="1153"/>
      <c r="N1" s="1153"/>
      <c r="O1" s="1153"/>
      <c r="P1" s="1153"/>
      <c r="Q1" s="1154"/>
      <c r="R1" s="1155"/>
      <c r="S1" s="1156"/>
    </row>
    <row r="2" spans="1:24" ht="15.75" customHeight="1">
      <c r="A2" s="1158">
        <v>2024</v>
      </c>
      <c r="B2" s="1158"/>
      <c r="C2" s="1158"/>
      <c r="D2" s="1158"/>
      <c r="E2" s="1158"/>
      <c r="F2" s="1158"/>
      <c r="G2" s="1158"/>
      <c r="H2" s="1158"/>
      <c r="I2" s="1158"/>
      <c r="J2" s="1158"/>
      <c r="K2" s="1158"/>
      <c r="L2" s="1158"/>
      <c r="M2" s="1158"/>
      <c r="N2" s="1158"/>
      <c r="O2" s="1158"/>
      <c r="P2" s="1158"/>
      <c r="R2" s="1155"/>
      <c r="S2" s="1156"/>
    </row>
    <row r="3" spans="1:24" ht="15.75" customHeight="1">
      <c r="A3" s="1158" t="s">
        <v>25</v>
      </c>
      <c r="B3" s="1158"/>
      <c r="C3" s="1158"/>
      <c r="D3" s="1158"/>
      <c r="E3" s="1158"/>
      <c r="F3" s="1158"/>
      <c r="G3" s="1158"/>
      <c r="H3" s="1158"/>
      <c r="I3" s="1158"/>
      <c r="J3" s="1158"/>
      <c r="K3" s="1158"/>
      <c r="L3" s="1158"/>
      <c r="M3" s="1158"/>
      <c r="N3" s="1158"/>
      <c r="O3" s="1158"/>
      <c r="P3" s="1158"/>
    </row>
    <row r="4" spans="1:24" ht="15.75" customHeight="1">
      <c r="A4" s="1158" t="s">
        <v>82</v>
      </c>
      <c r="B4" s="1158"/>
      <c r="C4" s="1158"/>
      <c r="D4" s="1158"/>
      <c r="E4" s="1158"/>
      <c r="F4" s="1158"/>
      <c r="G4" s="1158"/>
      <c r="H4" s="1158"/>
      <c r="I4" s="1158"/>
      <c r="J4" s="1158"/>
      <c r="K4" s="1158"/>
      <c r="L4" s="1158"/>
      <c r="M4" s="1158"/>
      <c r="N4" s="1158"/>
      <c r="O4" s="1158"/>
      <c r="P4" s="1158"/>
    </row>
    <row r="5" spans="1:24" ht="15.75" customHeight="1">
      <c r="A5" s="1159" t="s">
        <v>2309</v>
      </c>
      <c r="B5" s="1158"/>
      <c r="C5" s="1159"/>
      <c r="D5" s="1159"/>
      <c r="E5" s="1159"/>
      <c r="F5" s="1159"/>
      <c r="G5" s="1159"/>
      <c r="H5" s="1159"/>
      <c r="I5" s="1159"/>
      <c r="J5" s="1159"/>
      <c r="K5" s="1159"/>
      <c r="L5" s="1159"/>
      <c r="M5" s="1159"/>
      <c r="N5" s="1159"/>
      <c r="O5" s="1159"/>
      <c r="P5" s="1159"/>
      <c r="Q5" s="1160"/>
    </row>
    <row r="6" spans="1:24" ht="37.5" customHeight="1">
      <c r="A6" s="1161" t="s">
        <v>57</v>
      </c>
      <c r="B6" s="1162" t="s">
        <v>24</v>
      </c>
      <c r="C6" s="1163" t="s">
        <v>56</v>
      </c>
      <c r="D6" s="1164" t="s">
        <v>55</v>
      </c>
      <c r="E6" s="1164" t="s">
        <v>54</v>
      </c>
      <c r="F6" s="1161" t="s">
        <v>1</v>
      </c>
      <c r="G6" s="1165" t="s">
        <v>53</v>
      </c>
      <c r="H6" s="1164" t="s">
        <v>13</v>
      </c>
      <c r="I6" s="1164" t="s">
        <v>52</v>
      </c>
      <c r="J6" s="1164" t="s">
        <v>51</v>
      </c>
      <c r="K6" s="1165" t="s">
        <v>50</v>
      </c>
      <c r="L6" s="1164" t="s">
        <v>49</v>
      </c>
      <c r="M6" s="1164" t="s">
        <v>48</v>
      </c>
      <c r="N6" s="1165" t="s">
        <v>47</v>
      </c>
      <c r="O6" s="1164" t="s">
        <v>1889</v>
      </c>
      <c r="P6" s="1165" t="s">
        <v>2215</v>
      </c>
      <c r="Q6" s="1166" t="s">
        <v>2213</v>
      </c>
      <c r="X6" s="1157"/>
    </row>
    <row r="7" spans="1:24">
      <c r="A7" s="1167" t="s">
        <v>45</v>
      </c>
      <c r="B7" s="1168" t="s">
        <v>27</v>
      </c>
      <c r="C7" s="1160" t="s">
        <v>30</v>
      </c>
      <c r="D7" s="1169">
        <v>829.92599999999993</v>
      </c>
      <c r="E7" s="1169">
        <v>837.46199999999999</v>
      </c>
      <c r="F7" s="1169">
        <v>824.99</v>
      </c>
      <c r="G7" s="1169">
        <v>894.01099999999997</v>
      </c>
      <c r="H7" s="1169">
        <v>798.78899999999999</v>
      </c>
      <c r="I7" s="1169">
        <v>682.73599999999999</v>
      </c>
      <c r="J7" s="1169">
        <v>822.49900000000002</v>
      </c>
      <c r="K7" s="1169">
        <v>984.57799999999997</v>
      </c>
      <c r="L7" s="1169">
        <v>739.10300000000007</v>
      </c>
      <c r="M7" s="1169">
        <v>933.71499999999992</v>
      </c>
      <c r="N7" s="1169">
        <v>811.803</v>
      </c>
      <c r="O7" s="1169"/>
      <c r="P7" s="1170"/>
      <c r="Q7" s="1169">
        <v>9159.6119999999992</v>
      </c>
      <c r="X7" s="1157"/>
    </row>
    <row r="8" spans="1:24">
      <c r="A8" s="1171" t="s">
        <v>45</v>
      </c>
      <c r="B8" s="1172" t="s">
        <v>27</v>
      </c>
      <c r="C8" s="1160" t="s">
        <v>46</v>
      </c>
      <c r="D8" s="1169">
        <v>320.56700000000001</v>
      </c>
      <c r="E8" s="1169">
        <v>341.096</v>
      </c>
      <c r="F8" s="1169">
        <v>398.25</v>
      </c>
      <c r="G8" s="1169">
        <v>394.92899999999997</v>
      </c>
      <c r="H8" s="1169">
        <v>412.01400000000001</v>
      </c>
      <c r="I8" s="1169">
        <v>344.41699999999997</v>
      </c>
      <c r="J8" s="1169">
        <v>478.42</v>
      </c>
      <c r="K8" s="1169">
        <v>375.279</v>
      </c>
      <c r="L8" s="1169">
        <v>275.17099999999999</v>
      </c>
      <c r="M8" s="1169">
        <v>272.24200000000002</v>
      </c>
      <c r="N8" s="1169">
        <v>318.22899999999998</v>
      </c>
      <c r="O8" s="1169"/>
      <c r="P8" s="1173"/>
      <c r="Q8" s="1169">
        <v>3930.614</v>
      </c>
      <c r="X8" s="1157"/>
    </row>
    <row r="9" spans="1:24">
      <c r="A9" s="1171" t="s">
        <v>45</v>
      </c>
      <c r="B9" s="1172" t="s">
        <v>27</v>
      </c>
      <c r="C9" s="1160" t="s">
        <v>2214</v>
      </c>
      <c r="D9" s="1169">
        <v>509.35899999999998</v>
      </c>
      <c r="E9" s="1169">
        <v>496.36599999999999</v>
      </c>
      <c r="F9" s="1169">
        <v>426.74</v>
      </c>
      <c r="G9" s="1169">
        <v>499.08199999999999</v>
      </c>
      <c r="H9" s="1169">
        <v>386.77499999999998</v>
      </c>
      <c r="I9" s="1169">
        <v>338.31900000000002</v>
      </c>
      <c r="J9" s="1169">
        <v>344.07900000000001</v>
      </c>
      <c r="K9" s="1169">
        <v>609.29899999999998</v>
      </c>
      <c r="L9" s="1169">
        <v>463.93200000000002</v>
      </c>
      <c r="M9" s="1169">
        <v>661.47299999999996</v>
      </c>
      <c r="N9" s="1169">
        <v>493.57400000000001</v>
      </c>
      <c r="O9" s="1169"/>
      <c r="P9" s="1173"/>
      <c r="Q9" s="1169">
        <v>5228.9979999999996</v>
      </c>
      <c r="R9" s="1174"/>
      <c r="X9" s="1157"/>
    </row>
    <row r="10" spans="1:24">
      <c r="A10" s="1171" t="s">
        <v>45</v>
      </c>
      <c r="B10" s="1175" t="s">
        <v>43</v>
      </c>
      <c r="C10" s="1160" t="s">
        <v>30</v>
      </c>
      <c r="D10" s="1169">
        <v>250.357</v>
      </c>
      <c r="E10" s="1169">
        <v>343.64400000000001</v>
      </c>
      <c r="F10" s="1169">
        <v>214.16</v>
      </c>
      <c r="G10" s="1169">
        <v>457.512</v>
      </c>
      <c r="H10" s="1169">
        <v>156.953</v>
      </c>
      <c r="I10" s="1169">
        <v>296.33499999999998</v>
      </c>
      <c r="J10" s="1169">
        <v>297.017</v>
      </c>
      <c r="K10" s="1169">
        <v>242.88900000000001</v>
      </c>
      <c r="L10" s="1169">
        <v>221.321</v>
      </c>
      <c r="M10" s="1169">
        <v>329.83499999999998</v>
      </c>
      <c r="N10" s="1169">
        <v>336.017</v>
      </c>
      <c r="O10" s="1169"/>
      <c r="P10" s="1173"/>
      <c r="Q10" s="1169">
        <v>3146.04</v>
      </c>
      <c r="R10" s="1174"/>
      <c r="X10" s="1157"/>
    </row>
    <row r="11" spans="1:24">
      <c r="A11" s="1171" t="s">
        <v>45</v>
      </c>
      <c r="B11" s="1176" t="s">
        <v>34</v>
      </c>
      <c r="C11" s="1177" t="s">
        <v>30</v>
      </c>
      <c r="D11" s="1178">
        <v>1080.2829999999999</v>
      </c>
      <c r="E11" s="1178">
        <v>1181.106</v>
      </c>
      <c r="F11" s="1178">
        <v>1039.1500000000001</v>
      </c>
      <c r="G11" s="1178">
        <v>1351.5229999999999</v>
      </c>
      <c r="H11" s="1178">
        <v>955.74199999999996</v>
      </c>
      <c r="I11" s="1178">
        <v>979.07099999999991</v>
      </c>
      <c r="J11" s="1178">
        <v>1119.5160000000001</v>
      </c>
      <c r="K11" s="1178">
        <v>1227.4670000000001</v>
      </c>
      <c r="L11" s="1178">
        <v>960.42400000000009</v>
      </c>
      <c r="M11" s="1178">
        <v>1263.55</v>
      </c>
      <c r="N11" s="1178">
        <v>1147.82</v>
      </c>
      <c r="O11" s="1178"/>
      <c r="P11" s="1179"/>
      <c r="Q11" s="1178">
        <v>12305.652</v>
      </c>
      <c r="R11" s="1174"/>
      <c r="X11" s="1157"/>
    </row>
    <row r="12" spans="1:24">
      <c r="A12" s="1180" t="s">
        <v>45</v>
      </c>
      <c r="B12" s="1181" t="s">
        <v>34</v>
      </c>
      <c r="C12" s="1182" t="s">
        <v>44</v>
      </c>
      <c r="D12" s="1183">
        <v>807.95899999999995</v>
      </c>
      <c r="E12" s="1183">
        <v>836.13199999999995</v>
      </c>
      <c r="F12" s="1183">
        <v>837.67899999999997</v>
      </c>
      <c r="G12" s="1183">
        <v>861.72400000000005</v>
      </c>
      <c r="H12" s="1183">
        <v>717.19</v>
      </c>
      <c r="I12" s="1183">
        <v>578.1</v>
      </c>
      <c r="J12" s="1183">
        <v>744.79700000000003</v>
      </c>
      <c r="K12" s="1183">
        <v>732.18600000000004</v>
      </c>
      <c r="L12" s="1183">
        <v>601.29899999999998</v>
      </c>
      <c r="M12" s="1183">
        <v>645.86199999999997</v>
      </c>
      <c r="N12" s="1183">
        <v>701.65499999999997</v>
      </c>
      <c r="O12" s="1183"/>
      <c r="P12" s="1184"/>
      <c r="Q12" s="1183">
        <v>8064.5829999999996</v>
      </c>
      <c r="R12" s="1174"/>
      <c r="X12" s="1157"/>
    </row>
    <row r="13" spans="1:24">
      <c r="A13" s="1185" t="s">
        <v>42</v>
      </c>
      <c r="B13" s="1186" t="s">
        <v>27</v>
      </c>
      <c r="C13" s="1187" t="s">
        <v>30</v>
      </c>
      <c r="D13" s="1169">
        <v>821.37300000000005</v>
      </c>
      <c r="E13" s="1169">
        <v>810.35400000000004</v>
      </c>
      <c r="F13" s="1169">
        <v>874.00800000000004</v>
      </c>
      <c r="G13" s="1169">
        <v>844.05</v>
      </c>
      <c r="H13" s="1169">
        <v>866.452</v>
      </c>
      <c r="I13" s="1169">
        <v>596.86099999999999</v>
      </c>
      <c r="J13" s="1169">
        <v>798.97799999999995</v>
      </c>
      <c r="K13" s="1169">
        <v>901.52499999999998</v>
      </c>
      <c r="L13" s="1169">
        <v>779.61400000000003</v>
      </c>
      <c r="M13" s="1169">
        <v>842.60199999999998</v>
      </c>
      <c r="N13" s="1169">
        <v>819.048</v>
      </c>
      <c r="O13" s="1169"/>
      <c r="P13" s="1173"/>
      <c r="Q13" s="1169">
        <v>8954.8649999999998</v>
      </c>
      <c r="R13" s="1174"/>
      <c r="X13" s="1157"/>
    </row>
    <row r="14" spans="1:24">
      <c r="A14" s="1171" t="s">
        <v>42</v>
      </c>
      <c r="B14" s="1186" t="s">
        <v>43</v>
      </c>
      <c r="C14" s="1187" t="s">
        <v>30</v>
      </c>
      <c r="D14" s="1169">
        <v>308.726</v>
      </c>
      <c r="E14" s="1169">
        <v>301.39</v>
      </c>
      <c r="F14" s="1169">
        <v>352.81</v>
      </c>
      <c r="G14" s="1169">
        <v>284.01600000000002</v>
      </c>
      <c r="H14" s="1169">
        <v>307.03300000000002</v>
      </c>
      <c r="I14" s="1169">
        <v>264.67</v>
      </c>
      <c r="J14" s="1169">
        <v>304.73200000000003</v>
      </c>
      <c r="K14" s="1169">
        <v>323.12799999999999</v>
      </c>
      <c r="L14" s="1169">
        <v>172.029</v>
      </c>
      <c r="M14" s="1169">
        <v>319.55</v>
      </c>
      <c r="N14" s="1169">
        <v>298.185</v>
      </c>
      <c r="O14" s="1169"/>
      <c r="P14" s="1173"/>
      <c r="Q14" s="1169">
        <v>3236.2690000000002</v>
      </c>
      <c r="R14" s="1174"/>
      <c r="X14" s="1157"/>
    </row>
    <row r="15" spans="1:24">
      <c r="A15" s="1180" t="s">
        <v>42</v>
      </c>
      <c r="B15" s="1188" t="s">
        <v>34</v>
      </c>
      <c r="C15" s="1189" t="s">
        <v>30</v>
      </c>
      <c r="D15" s="1190">
        <v>1130.0990000000002</v>
      </c>
      <c r="E15" s="1190">
        <v>1111.7440000000001</v>
      </c>
      <c r="F15" s="1190">
        <v>1226.818</v>
      </c>
      <c r="G15" s="1190">
        <v>1128.066</v>
      </c>
      <c r="H15" s="1190">
        <v>1173.4850000000001</v>
      </c>
      <c r="I15" s="1190">
        <v>861.53099999999995</v>
      </c>
      <c r="J15" s="1190">
        <v>1103.71</v>
      </c>
      <c r="K15" s="1190">
        <v>1224.653</v>
      </c>
      <c r="L15" s="1190">
        <v>951.64300000000003</v>
      </c>
      <c r="M15" s="1190">
        <v>1162.152</v>
      </c>
      <c r="N15" s="1190">
        <v>1117.2329999999999</v>
      </c>
      <c r="O15" s="1190"/>
      <c r="P15" s="1191"/>
      <c r="Q15" s="1190">
        <v>12191.134</v>
      </c>
      <c r="R15" s="1174"/>
      <c r="X15" s="1157"/>
    </row>
    <row r="16" spans="1:24" ht="26.25" customHeight="1">
      <c r="A16" s="1192" t="s">
        <v>41</v>
      </c>
      <c r="B16" s="1186" t="s">
        <v>27</v>
      </c>
      <c r="C16" s="1187" t="s">
        <v>30</v>
      </c>
      <c r="D16" s="1169">
        <v>358.72800000000001</v>
      </c>
      <c r="E16" s="1193">
        <v>354.77499999999998</v>
      </c>
      <c r="F16" s="1193">
        <v>381.54700000000003</v>
      </c>
      <c r="G16" s="1193">
        <v>368.63900000000001</v>
      </c>
      <c r="H16" s="1193">
        <v>380.38499999999999</v>
      </c>
      <c r="I16" s="1193">
        <v>262.065</v>
      </c>
      <c r="J16" s="1169">
        <v>349.83800000000002</v>
      </c>
      <c r="K16" s="1169">
        <v>391.22300000000001</v>
      </c>
      <c r="L16" s="1169">
        <v>340.04</v>
      </c>
      <c r="M16" s="1169">
        <v>367.589</v>
      </c>
      <c r="N16" s="1169">
        <v>359.59100000000001</v>
      </c>
      <c r="O16" s="1169"/>
      <c r="P16" s="1173"/>
      <c r="Q16" s="1169">
        <v>3914.4199999999996</v>
      </c>
      <c r="R16" s="1174"/>
      <c r="X16" s="1157"/>
    </row>
    <row r="17" spans="1:24">
      <c r="A17" s="1171" t="s">
        <v>40</v>
      </c>
      <c r="B17" s="1186" t="s">
        <v>36</v>
      </c>
      <c r="C17" s="1187" t="s">
        <v>30</v>
      </c>
      <c r="D17" s="1169">
        <v>62.591999999999999</v>
      </c>
      <c r="E17" s="1193">
        <v>61.899000000000001</v>
      </c>
      <c r="F17" s="1193">
        <v>72.992999999999995</v>
      </c>
      <c r="G17" s="1193">
        <v>57.631</v>
      </c>
      <c r="H17" s="1193">
        <v>65.260000000000005</v>
      </c>
      <c r="I17" s="1193">
        <v>56.021999999999998</v>
      </c>
      <c r="J17" s="1169">
        <v>63.235999999999997</v>
      </c>
      <c r="K17" s="1169">
        <v>66.372</v>
      </c>
      <c r="L17" s="1169">
        <v>36.094000000000001</v>
      </c>
      <c r="M17" s="1169">
        <v>66.552999999999997</v>
      </c>
      <c r="N17" s="1169">
        <v>63.234999999999999</v>
      </c>
      <c r="O17" s="1169"/>
      <c r="P17" s="1173"/>
      <c r="Q17" s="1169">
        <v>671.88700000000006</v>
      </c>
      <c r="R17" s="1174"/>
      <c r="X17" s="1157"/>
    </row>
    <row r="18" spans="1:24">
      <c r="A18" s="1180" t="s">
        <v>40</v>
      </c>
      <c r="B18" s="1188" t="s">
        <v>34</v>
      </c>
      <c r="C18" s="1189" t="s">
        <v>30</v>
      </c>
      <c r="D18" s="1190">
        <v>421.32</v>
      </c>
      <c r="E18" s="1190">
        <v>416.67399999999998</v>
      </c>
      <c r="F18" s="1190">
        <v>454.54</v>
      </c>
      <c r="G18" s="1190">
        <v>426.27</v>
      </c>
      <c r="H18" s="1190">
        <v>445.64499999999998</v>
      </c>
      <c r="I18" s="1190">
        <v>318.08699999999999</v>
      </c>
      <c r="J18" s="1190">
        <v>413.07400000000001</v>
      </c>
      <c r="K18" s="1190">
        <v>457.59500000000003</v>
      </c>
      <c r="L18" s="1190">
        <v>376.13400000000001</v>
      </c>
      <c r="M18" s="1190">
        <v>434.142</v>
      </c>
      <c r="N18" s="1190">
        <v>422.82600000000002</v>
      </c>
      <c r="O18" s="1190"/>
      <c r="P18" s="1191"/>
      <c r="Q18" s="1190">
        <v>4586.3069999999998</v>
      </c>
      <c r="R18" s="1174"/>
      <c r="X18" s="1157"/>
    </row>
    <row r="19" spans="1:24" ht="30">
      <c r="A19" s="1185" t="s">
        <v>39</v>
      </c>
      <c r="B19" s="1186" t="s">
        <v>27</v>
      </c>
      <c r="C19" s="1187" t="s">
        <v>30</v>
      </c>
      <c r="D19" s="1169">
        <v>459.66399999999999</v>
      </c>
      <c r="E19" s="1193">
        <v>450.80399999999997</v>
      </c>
      <c r="F19" s="1193">
        <v>489.65899999999999</v>
      </c>
      <c r="G19" s="1193">
        <v>473.36099999999999</v>
      </c>
      <c r="H19" s="1193">
        <v>487.91</v>
      </c>
      <c r="I19" s="1193">
        <v>334.39800000000002</v>
      </c>
      <c r="J19" s="1169">
        <v>442.17599999999999</v>
      </c>
      <c r="K19" s="1169">
        <v>489.779</v>
      </c>
      <c r="L19" s="1169">
        <v>438.584</v>
      </c>
      <c r="M19" s="1169">
        <v>472.00799999999998</v>
      </c>
      <c r="N19" s="1169">
        <v>457.815</v>
      </c>
      <c r="O19" s="1169"/>
      <c r="P19" s="1173"/>
      <c r="Q19" s="1169">
        <v>4996.1579999999994</v>
      </c>
      <c r="R19" s="1174"/>
      <c r="X19" s="1157"/>
    </row>
    <row r="20" spans="1:24">
      <c r="A20" s="1171" t="s">
        <v>39</v>
      </c>
      <c r="B20" s="1186" t="s">
        <v>36</v>
      </c>
      <c r="C20" s="1187" t="s">
        <v>30</v>
      </c>
      <c r="D20" s="1169">
        <v>238.72200000000001</v>
      </c>
      <c r="E20" s="1193">
        <v>232.01400000000001</v>
      </c>
      <c r="F20" s="1193">
        <v>269.22000000000003</v>
      </c>
      <c r="G20" s="1193">
        <v>218.06200000000001</v>
      </c>
      <c r="H20" s="1193">
        <v>230.90199999999999</v>
      </c>
      <c r="I20" s="1193">
        <v>198.91800000000001</v>
      </c>
      <c r="J20" s="1169">
        <v>233.125</v>
      </c>
      <c r="K20" s="1169">
        <v>249.75299999999999</v>
      </c>
      <c r="L20" s="1169">
        <v>131.40299999999999</v>
      </c>
      <c r="M20" s="1169">
        <v>245.28700000000001</v>
      </c>
      <c r="N20" s="1169">
        <v>228.78399999999999</v>
      </c>
      <c r="O20" s="1169"/>
      <c r="P20" s="1173"/>
      <c r="Q20" s="1169">
        <v>2476.19</v>
      </c>
      <c r="R20" s="1174"/>
      <c r="X20" s="1157"/>
    </row>
    <row r="21" spans="1:24">
      <c r="A21" s="1180" t="s">
        <v>39</v>
      </c>
      <c r="B21" s="1188" t="s">
        <v>34</v>
      </c>
      <c r="C21" s="1189" t="s">
        <v>30</v>
      </c>
      <c r="D21" s="1190">
        <v>698.38599999999997</v>
      </c>
      <c r="E21" s="1190">
        <v>682.81799999999998</v>
      </c>
      <c r="F21" s="1190">
        <v>758.87900000000002</v>
      </c>
      <c r="G21" s="1190">
        <v>691.423</v>
      </c>
      <c r="H21" s="1190">
        <v>718.81200000000001</v>
      </c>
      <c r="I21" s="1190">
        <v>533.31600000000003</v>
      </c>
      <c r="J21" s="1190">
        <v>675.30099999999993</v>
      </c>
      <c r="K21" s="1190">
        <v>739.53199999999993</v>
      </c>
      <c r="L21" s="1190">
        <v>569.98699999999997</v>
      </c>
      <c r="M21" s="1190">
        <v>717.29499999999996</v>
      </c>
      <c r="N21" s="1190">
        <v>686.59899999999993</v>
      </c>
      <c r="O21" s="1190"/>
      <c r="P21" s="1191"/>
      <c r="Q21" s="1190">
        <v>7472.348</v>
      </c>
      <c r="R21" s="1174"/>
      <c r="X21" s="1157"/>
    </row>
    <row r="22" spans="1:24" ht="30">
      <c r="A22" s="1185" t="s">
        <v>37</v>
      </c>
      <c r="B22" s="1186" t="s">
        <v>27</v>
      </c>
      <c r="C22" s="1187" t="s">
        <v>30</v>
      </c>
      <c r="D22" s="1169">
        <v>349.78199999999998</v>
      </c>
      <c r="E22" s="1169">
        <v>372.15300000000002</v>
      </c>
      <c r="F22" s="1169">
        <v>336.75700000000001</v>
      </c>
      <c r="G22" s="1169">
        <v>365.24900000000002</v>
      </c>
      <c r="H22" s="1169">
        <v>282.15300000000002</v>
      </c>
      <c r="I22" s="1169">
        <v>365.46100000000001</v>
      </c>
      <c r="J22" s="1169">
        <v>394.09300000000002</v>
      </c>
      <c r="K22" s="1169">
        <v>414.66500000000002</v>
      </c>
      <c r="L22" s="1169">
        <v>372.25200000000001</v>
      </c>
      <c r="M22" s="1169">
        <v>443.03800000000001</v>
      </c>
      <c r="N22" s="1169">
        <v>422.69499999999999</v>
      </c>
      <c r="O22" s="1169"/>
      <c r="P22" s="1173"/>
      <c r="Q22" s="1169"/>
      <c r="R22" s="1174"/>
      <c r="X22" s="1157"/>
    </row>
    <row r="23" spans="1:24">
      <c r="A23" s="1171" t="s">
        <v>37</v>
      </c>
      <c r="B23" s="1186" t="s">
        <v>38</v>
      </c>
      <c r="C23" s="1187" t="s">
        <v>30</v>
      </c>
      <c r="D23" s="1169">
        <v>282.55599999999998</v>
      </c>
      <c r="E23" s="1169" t="s">
        <v>7</v>
      </c>
      <c r="F23" s="1169">
        <v>183.76300000000001</v>
      </c>
      <c r="G23" s="1169">
        <v>355.40199999999999</v>
      </c>
      <c r="H23" s="1169">
        <v>204.62100000000001</v>
      </c>
      <c r="I23" s="1169">
        <v>223.23500000000001</v>
      </c>
      <c r="J23" s="1169">
        <v>208.52699999999999</v>
      </c>
      <c r="K23" s="1169">
        <v>126.991</v>
      </c>
      <c r="L23" s="1169">
        <v>175.352</v>
      </c>
      <c r="M23" s="1169">
        <v>230.31</v>
      </c>
      <c r="N23" s="1169">
        <v>266.56099999999998</v>
      </c>
      <c r="O23" s="1169"/>
      <c r="P23" s="1173"/>
      <c r="Q23" s="1169"/>
      <c r="R23" s="1174"/>
      <c r="X23" s="1157"/>
    </row>
    <row r="24" spans="1:24">
      <c r="A24" s="1180" t="s">
        <v>37</v>
      </c>
      <c r="B24" s="1188" t="s">
        <v>34</v>
      </c>
      <c r="C24" s="1189" t="s">
        <v>30</v>
      </c>
      <c r="D24" s="1190">
        <v>632.33799999999997</v>
      </c>
      <c r="E24" s="1190" t="s">
        <v>7</v>
      </c>
      <c r="F24" s="1190">
        <v>520.52</v>
      </c>
      <c r="G24" s="1190">
        <v>720.65100000000007</v>
      </c>
      <c r="H24" s="1190">
        <v>486.774</v>
      </c>
      <c r="I24" s="1190">
        <v>588.69600000000003</v>
      </c>
      <c r="J24" s="1190">
        <v>602.62</v>
      </c>
      <c r="K24" s="1190">
        <v>541.65600000000006</v>
      </c>
      <c r="L24" s="1190">
        <v>547.60400000000004</v>
      </c>
      <c r="M24" s="1190">
        <v>673.34799999999996</v>
      </c>
      <c r="N24" s="1190">
        <v>689.25599999999997</v>
      </c>
      <c r="O24" s="1190"/>
      <c r="P24" s="1191"/>
      <c r="Q24" s="1190"/>
      <c r="R24" s="1174"/>
      <c r="X24" s="1157"/>
    </row>
    <row r="25" spans="1:24" ht="30">
      <c r="A25" s="1185" t="s">
        <v>35</v>
      </c>
      <c r="B25" s="1186" t="s">
        <v>27</v>
      </c>
      <c r="C25" s="1187" t="s">
        <v>30</v>
      </c>
      <c r="D25" s="1169">
        <v>69.777000000000001</v>
      </c>
      <c r="E25" s="1169">
        <v>71.808999999999997</v>
      </c>
      <c r="F25" s="1169">
        <v>75.686999999999998</v>
      </c>
      <c r="G25" s="1169">
        <v>79.278000000000006</v>
      </c>
      <c r="H25" s="1169">
        <v>91.438000000000002</v>
      </c>
      <c r="I25" s="1169">
        <v>72.650999999999996</v>
      </c>
      <c r="J25" s="1169">
        <v>67.867000000000004</v>
      </c>
      <c r="K25" s="1169">
        <v>95.396000000000001</v>
      </c>
      <c r="L25" s="1169">
        <v>85.593999999999994</v>
      </c>
      <c r="M25" s="1169">
        <v>77.251999999999995</v>
      </c>
      <c r="N25" s="1169">
        <v>73.257000000000005</v>
      </c>
      <c r="O25" s="1169"/>
      <c r="P25" s="1173"/>
      <c r="Q25" s="1169"/>
      <c r="R25" s="1174"/>
      <c r="X25" s="1157"/>
    </row>
    <row r="26" spans="1:24">
      <c r="A26" s="1171" t="s">
        <v>35</v>
      </c>
      <c r="B26" s="1186" t="s">
        <v>36</v>
      </c>
      <c r="C26" s="1187" t="s">
        <v>30</v>
      </c>
      <c r="D26" s="1169">
        <v>34.121000000000002</v>
      </c>
      <c r="E26" s="1169">
        <v>42.628</v>
      </c>
      <c r="F26" s="1169">
        <v>49.518000000000001</v>
      </c>
      <c r="G26" s="1169">
        <v>42.412999999999997</v>
      </c>
      <c r="H26" s="1169">
        <v>42.104999999999997</v>
      </c>
      <c r="I26" s="1169">
        <v>47.956000000000003</v>
      </c>
      <c r="J26" s="1169">
        <v>44.654000000000003</v>
      </c>
      <c r="K26" s="1169">
        <v>50.204999999999998</v>
      </c>
      <c r="L26" s="1169">
        <v>44.792999999999999</v>
      </c>
      <c r="M26" s="1169">
        <v>38.619999999999997</v>
      </c>
      <c r="N26" s="1169">
        <v>34.512</v>
      </c>
      <c r="O26" s="1169"/>
      <c r="P26" s="1173"/>
      <c r="Q26" s="1169"/>
      <c r="R26" s="1174"/>
      <c r="X26" s="1157"/>
    </row>
    <row r="27" spans="1:24">
      <c r="A27" s="1180" t="s">
        <v>35</v>
      </c>
      <c r="B27" s="1188" t="s">
        <v>34</v>
      </c>
      <c r="C27" s="1189" t="s">
        <v>30</v>
      </c>
      <c r="D27" s="1190">
        <v>103.898</v>
      </c>
      <c r="E27" s="1190">
        <v>114.437</v>
      </c>
      <c r="F27" s="1190">
        <v>125.205</v>
      </c>
      <c r="G27" s="1190">
        <v>121.691</v>
      </c>
      <c r="H27" s="1190">
        <v>133.54300000000001</v>
      </c>
      <c r="I27" s="1190">
        <v>120.607</v>
      </c>
      <c r="J27" s="1190">
        <v>112.52100000000002</v>
      </c>
      <c r="K27" s="1190">
        <v>145.601</v>
      </c>
      <c r="L27" s="1190">
        <v>130.387</v>
      </c>
      <c r="M27" s="1190">
        <v>115.87199999999999</v>
      </c>
      <c r="N27" s="1190">
        <v>107.76900000000001</v>
      </c>
      <c r="O27" s="1190"/>
      <c r="P27" s="1191"/>
      <c r="Q27" s="1190"/>
      <c r="R27" s="1174"/>
      <c r="X27" s="1157"/>
    </row>
    <row r="28" spans="1:24">
      <c r="A28" s="1185" t="s">
        <v>32</v>
      </c>
      <c r="B28" s="1186" t="s">
        <v>33</v>
      </c>
      <c r="C28" s="1187" t="s">
        <v>30</v>
      </c>
      <c r="D28" s="1193">
        <v>22.725000000000001</v>
      </c>
      <c r="E28" s="1193">
        <v>24.364000000000001</v>
      </c>
      <c r="F28" s="1193">
        <v>25.053999999999998</v>
      </c>
      <c r="G28" s="1193">
        <v>22.338999999999999</v>
      </c>
      <c r="H28" s="1193">
        <v>23.19</v>
      </c>
      <c r="I28" s="1193">
        <v>21.303999999999998</v>
      </c>
      <c r="J28" s="1193">
        <v>23.045999999999999</v>
      </c>
      <c r="K28" s="1193">
        <v>24.594999999999999</v>
      </c>
      <c r="L28" s="1193">
        <v>24.564</v>
      </c>
      <c r="M28" s="1193">
        <v>28.814</v>
      </c>
      <c r="N28" s="1193">
        <v>31.099</v>
      </c>
      <c r="O28" s="1193"/>
      <c r="P28" s="1194"/>
      <c r="Q28" s="1193">
        <v>271.09399999999999</v>
      </c>
      <c r="R28" s="1174"/>
      <c r="X28" s="1157"/>
    </row>
    <row r="29" spans="1:24">
      <c r="A29" s="1171" t="s">
        <v>32</v>
      </c>
      <c r="B29" s="1186" t="s">
        <v>31</v>
      </c>
      <c r="C29" s="1187" t="s">
        <v>30</v>
      </c>
      <c r="D29" s="1169" t="s">
        <v>7</v>
      </c>
      <c r="E29" s="1169" t="s">
        <v>7</v>
      </c>
      <c r="F29" s="1169" t="s">
        <v>7</v>
      </c>
      <c r="G29" s="1169" t="s">
        <v>7</v>
      </c>
      <c r="H29" s="1169" t="s">
        <v>7</v>
      </c>
      <c r="I29" s="1169" t="s">
        <v>7</v>
      </c>
      <c r="J29" s="1195" t="s">
        <v>7</v>
      </c>
      <c r="K29" s="1195" t="s">
        <v>7</v>
      </c>
      <c r="L29" s="1195" t="s">
        <v>7</v>
      </c>
      <c r="M29" s="1195" t="s">
        <v>7</v>
      </c>
      <c r="N29" s="1195" t="s">
        <v>7</v>
      </c>
      <c r="O29" s="1195"/>
      <c r="P29" s="1196"/>
      <c r="Q29" s="1195" t="s">
        <v>7</v>
      </c>
      <c r="R29" s="1174"/>
      <c r="X29" s="1157"/>
    </row>
    <row r="30" spans="1:24" ht="17.25">
      <c r="A30" s="2342" t="s">
        <v>2305</v>
      </c>
      <c r="B30" s="1186"/>
      <c r="C30" s="1187"/>
      <c r="D30" s="1169"/>
      <c r="E30" s="1169"/>
      <c r="F30" s="1169"/>
      <c r="G30" s="1169"/>
      <c r="H30" s="1169"/>
      <c r="I30" s="1169"/>
      <c r="J30" s="2339"/>
      <c r="K30" s="2339"/>
      <c r="L30" s="2339"/>
      <c r="M30" s="2339"/>
      <c r="N30" s="2340"/>
      <c r="O30" s="2340"/>
      <c r="P30" s="2341"/>
      <c r="Q30" s="1160"/>
    </row>
    <row r="31" spans="1:24" ht="17.25">
      <c r="A31" s="1197" t="s">
        <v>2311</v>
      </c>
      <c r="B31" s="1197"/>
      <c r="C31" s="1198"/>
      <c r="D31" s="1199"/>
      <c r="E31" s="1198"/>
      <c r="F31" s="1198"/>
      <c r="G31" s="1198"/>
      <c r="H31" s="1198"/>
      <c r="I31" s="1198"/>
      <c r="J31" s="1198"/>
      <c r="K31" s="1198"/>
      <c r="L31" s="1198"/>
      <c r="M31" s="1198"/>
    </row>
    <row r="32" spans="1:24" ht="17.25">
      <c r="A32" s="1197" t="s">
        <v>2333</v>
      </c>
      <c r="B32" s="1197"/>
      <c r="C32" s="1198"/>
      <c r="D32" s="1199"/>
      <c r="E32" s="1198"/>
      <c r="F32" s="1198"/>
      <c r="G32" s="1198"/>
      <c r="H32" s="1198"/>
      <c r="I32" s="1198"/>
      <c r="J32" s="1198"/>
      <c r="K32" s="1198"/>
      <c r="L32" s="1198"/>
      <c r="M32" s="1198"/>
    </row>
    <row r="33" spans="1:18" ht="16.5" customHeight="1">
      <c r="A33" s="1197" t="s">
        <v>253</v>
      </c>
      <c r="B33" s="1197"/>
      <c r="C33" s="1198"/>
      <c r="D33" s="1198"/>
      <c r="E33" s="1198"/>
      <c r="F33" s="1198"/>
      <c r="G33" s="1198"/>
      <c r="H33" s="1198"/>
      <c r="I33" s="1198"/>
      <c r="J33" s="1198"/>
      <c r="K33" s="1198"/>
      <c r="L33" s="1198"/>
      <c r="M33" s="1198"/>
      <c r="N33" s="1198"/>
      <c r="O33" s="1198"/>
      <c r="P33" s="1197"/>
      <c r="R33" s="1202"/>
    </row>
    <row r="34" spans="1:18" ht="17.25">
      <c r="A34" s="1197" t="s">
        <v>2334</v>
      </c>
      <c r="B34" s="1197"/>
      <c r="C34" s="1203"/>
      <c r="D34" s="1204"/>
      <c r="E34" s="1203"/>
      <c r="F34" s="1203"/>
      <c r="G34" s="1203"/>
      <c r="H34" s="1203"/>
      <c r="I34" s="1203"/>
      <c r="J34" s="1203"/>
      <c r="K34" s="1203"/>
      <c r="L34" s="1203"/>
      <c r="M34" s="1203"/>
      <c r="R34" s="1202"/>
    </row>
    <row r="35" spans="1:18" ht="17.25">
      <c r="A35" s="1201" t="s">
        <v>2210</v>
      </c>
      <c r="B35" s="1197"/>
      <c r="C35" s="1203"/>
      <c r="D35" s="1204"/>
      <c r="E35" s="1203"/>
      <c r="F35" s="1203"/>
      <c r="G35" s="1203"/>
      <c r="H35" s="1203"/>
      <c r="I35" s="1203"/>
      <c r="J35" s="1203"/>
      <c r="K35" s="1203"/>
      <c r="L35" s="1203"/>
      <c r="M35" s="1203"/>
      <c r="O35" s="1205"/>
      <c r="R35" s="1202"/>
    </row>
    <row r="36" spans="1:18" ht="17.25">
      <c r="A36" s="318" t="s">
        <v>1363</v>
      </c>
      <c r="E36" s="1206"/>
      <c r="F36" s="1206"/>
      <c r="G36" s="1206"/>
      <c r="H36" s="1206"/>
      <c r="I36" s="1206"/>
      <c r="O36" s="1207"/>
      <c r="P36" s="1204"/>
      <c r="R36" s="1202"/>
    </row>
    <row r="37" spans="1:18">
      <c r="R37" s="1202"/>
    </row>
    <row r="38" spans="1:18">
      <c r="R38" s="1202"/>
    </row>
    <row r="39" spans="1:18">
      <c r="R39" s="1202"/>
    </row>
    <row r="40" spans="1:18">
      <c r="R40" s="1202"/>
    </row>
    <row r="41" spans="1:18">
      <c r="R41" s="1202"/>
    </row>
    <row r="42" spans="1:18">
      <c r="R42" s="1202"/>
    </row>
    <row r="43" spans="1:18">
      <c r="R43" s="1202"/>
    </row>
    <row r="44" spans="1:18">
      <c r="R44" s="1202"/>
    </row>
    <row r="45" spans="1:18">
      <c r="R45" s="1202"/>
    </row>
    <row r="46" spans="1:18">
      <c r="R46" s="1202"/>
    </row>
    <row r="47" spans="1:18">
      <c r="R47" s="1202"/>
    </row>
    <row r="48" spans="1:18">
      <c r="R48" s="1202"/>
    </row>
    <row r="49" spans="18:18">
      <c r="R49" s="1202"/>
    </row>
    <row r="50" spans="18:18">
      <c r="R50" s="1202"/>
    </row>
    <row r="51" spans="18:18">
      <c r="R51" s="1202"/>
    </row>
    <row r="52" spans="18:18">
      <c r="R52" s="1202"/>
    </row>
    <row r="53" spans="18:18">
      <c r="R53" s="1202"/>
    </row>
    <row r="54" spans="18:18">
      <c r="R54" s="1202"/>
    </row>
    <row r="55" spans="18:18">
      <c r="R55" s="1202"/>
    </row>
    <row r="56" spans="18:18">
      <c r="R56" s="1202"/>
    </row>
    <row r="57" spans="18:18">
      <c r="R57" s="1202"/>
    </row>
    <row r="58" spans="18:18">
      <c r="R58" s="1202"/>
    </row>
    <row r="59" spans="18:18">
      <c r="R59" s="1202"/>
    </row>
    <row r="60" spans="18:18">
      <c r="R60" s="1202"/>
    </row>
    <row r="61" spans="18:18">
      <c r="R61" s="1202"/>
    </row>
    <row r="62" spans="18:18">
      <c r="R62" s="1202"/>
    </row>
    <row r="63" spans="18:18">
      <c r="R63" s="1202"/>
    </row>
    <row r="64" spans="18:18">
      <c r="R64" s="1202"/>
    </row>
    <row r="65" spans="18:18">
      <c r="R65" s="1202"/>
    </row>
    <row r="66" spans="18:18">
      <c r="R66" s="1202"/>
    </row>
    <row r="67" spans="18:18">
      <c r="R67" s="1202"/>
    </row>
    <row r="68" spans="18:18">
      <c r="R68" s="1202"/>
    </row>
    <row r="69" spans="18:18">
      <c r="R69" s="1202"/>
    </row>
    <row r="70" spans="18:18">
      <c r="R70" s="1202"/>
    </row>
    <row r="71" spans="18:18">
      <c r="R71" s="1202"/>
    </row>
    <row r="72" spans="18:18">
      <c r="R72" s="1202"/>
    </row>
    <row r="73" spans="18:18">
      <c r="R73" s="1202"/>
    </row>
    <row r="94" spans="3:3" ht="18">
      <c r="C94" s="1208"/>
    </row>
  </sheetData>
  <hyperlinks>
    <hyperlink ref="A36" location="Inhaltsverzeichnis!A1" display="Zurück zum Inhaltsverzeichnis"/>
  </hyperlinks>
  <pageMargins left="0.7" right="0.7" top="0.78740157499999996" bottom="0.78740157499999996" header="0.3" footer="0.3"/>
  <pageSetup paperSize="9" scale="58" orientation="portrait" r:id="rId1"/>
  <colBreaks count="1" manualBreakCount="1">
    <brk id="17" max="1048575" man="1"/>
  </colBreaks>
  <drawing r:id="rId2"/>
  <tableParts count="1">
    <tablePart r:id="rId3"/>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9">
    <tabColor rgb="FFF9E03A"/>
  </sheetPr>
  <dimension ref="A1:N17"/>
  <sheetViews>
    <sheetView zoomScaleNormal="100" workbookViewId="0">
      <selection activeCell="A2" sqref="A2"/>
    </sheetView>
  </sheetViews>
  <sheetFormatPr baseColWidth="10" defaultRowHeight="16.5"/>
  <cols>
    <col min="1" max="1" width="23.85546875" style="1140" customWidth="1"/>
    <col min="2" max="2" width="13.28515625" style="1140" customWidth="1"/>
    <col min="3" max="14" width="7.85546875" style="1140" customWidth="1"/>
    <col min="15" max="16384" width="11.42578125" style="1140"/>
  </cols>
  <sheetData>
    <row r="1" spans="1:14" ht="86.25" customHeight="1">
      <c r="A1" s="1138" t="s">
        <v>60</v>
      </c>
      <c r="B1" s="1138"/>
      <c r="C1" s="1139"/>
      <c r="D1" s="1139"/>
      <c r="E1" s="1139"/>
      <c r="F1" s="1139"/>
      <c r="G1" s="1139"/>
      <c r="H1" s="1139"/>
      <c r="I1" s="1139"/>
      <c r="J1" s="1139"/>
      <c r="K1" s="1139"/>
      <c r="L1" s="1139"/>
      <c r="M1" s="1139"/>
      <c r="N1" s="1139"/>
    </row>
    <row r="2" spans="1:14">
      <c r="A2" s="1141" t="s">
        <v>25</v>
      </c>
      <c r="B2" s="1141"/>
      <c r="C2" s="1141"/>
      <c r="D2" s="1141"/>
      <c r="E2" s="1141"/>
      <c r="F2" s="1141"/>
      <c r="G2" s="1141"/>
      <c r="H2" s="1141"/>
      <c r="I2" s="1141"/>
      <c r="J2" s="1141"/>
      <c r="K2" s="1141"/>
      <c r="L2" s="1141"/>
      <c r="M2" s="1141"/>
      <c r="N2" s="1141"/>
    </row>
    <row r="3" spans="1:14">
      <c r="A3" s="1141" t="s">
        <v>81</v>
      </c>
      <c r="B3" s="1141"/>
      <c r="C3" s="1141"/>
      <c r="D3" s="1141"/>
      <c r="E3" s="1141"/>
      <c r="F3" s="1141"/>
      <c r="G3" s="1141"/>
      <c r="H3" s="1141"/>
      <c r="I3" s="1141"/>
      <c r="J3" s="1141"/>
      <c r="K3" s="1141"/>
      <c r="L3" s="1141"/>
      <c r="M3" s="1141"/>
      <c r="N3" s="1141"/>
    </row>
    <row r="4" spans="1:14">
      <c r="A4" s="1141" t="s">
        <v>2309</v>
      </c>
      <c r="B4" s="1141"/>
      <c r="C4" s="1141"/>
      <c r="D4" s="1141"/>
      <c r="E4" s="1141"/>
      <c r="F4" s="1141"/>
      <c r="G4" s="1141"/>
      <c r="H4" s="1141"/>
      <c r="I4" s="1141"/>
      <c r="J4" s="1141"/>
      <c r="K4" s="1141"/>
      <c r="L4" s="1141"/>
      <c r="M4" s="1141"/>
      <c r="N4" s="1141"/>
    </row>
    <row r="5" spans="1:14" ht="18">
      <c r="A5" s="1142" t="s">
        <v>24</v>
      </c>
      <c r="B5" s="1143" t="s">
        <v>59</v>
      </c>
      <c r="C5" s="1144" t="s">
        <v>16</v>
      </c>
      <c r="D5" s="1144" t="s">
        <v>15</v>
      </c>
      <c r="E5" s="1144" t="s">
        <v>1</v>
      </c>
      <c r="F5" s="1144" t="s">
        <v>14</v>
      </c>
      <c r="G5" s="1144" t="s">
        <v>13</v>
      </c>
      <c r="H5" s="1144" t="s">
        <v>4</v>
      </c>
      <c r="I5" s="1144" t="s">
        <v>22</v>
      </c>
      <c r="J5" s="1144" t="s">
        <v>21</v>
      </c>
      <c r="K5" s="1144" t="s">
        <v>20</v>
      </c>
      <c r="L5" s="1144" t="s">
        <v>19</v>
      </c>
      <c r="M5" s="1144" t="s">
        <v>18</v>
      </c>
      <c r="N5" s="1145" t="s">
        <v>1886</v>
      </c>
    </row>
    <row r="6" spans="1:14" ht="13.5" customHeight="1">
      <c r="A6" s="1146" t="s">
        <v>58</v>
      </c>
      <c r="B6" s="1147">
        <v>2023</v>
      </c>
      <c r="C6" s="1148">
        <v>41.093000000000004</v>
      </c>
      <c r="D6" s="1148">
        <v>41.37</v>
      </c>
      <c r="E6" s="1148">
        <v>33.835000000000001</v>
      </c>
      <c r="F6" s="1148">
        <v>52.268000000000001</v>
      </c>
      <c r="G6" s="1148">
        <v>54.33</v>
      </c>
      <c r="H6" s="1148">
        <v>22.556000000000001</v>
      </c>
      <c r="I6" s="1148">
        <v>46.688000000000002</v>
      </c>
      <c r="J6" s="1148">
        <v>50.317</v>
      </c>
      <c r="K6" s="1148">
        <v>55.828000000000003</v>
      </c>
      <c r="L6" s="1148">
        <v>61.600999999999999</v>
      </c>
      <c r="M6" s="1148">
        <v>48.798000000000002</v>
      </c>
      <c r="N6" s="1148">
        <v>65.930999999999997</v>
      </c>
    </row>
    <row r="7" spans="1:14" ht="13.5" customHeight="1">
      <c r="A7" s="1149" t="s">
        <v>58</v>
      </c>
      <c r="B7" s="1147">
        <v>2024</v>
      </c>
      <c r="C7" s="1148">
        <v>37.533000000000001</v>
      </c>
      <c r="D7" s="1148">
        <v>39.470999999999997</v>
      </c>
      <c r="E7" s="1148">
        <v>57.158999999999999</v>
      </c>
      <c r="F7" s="1148">
        <v>52.960999999999999</v>
      </c>
      <c r="G7" s="1148">
        <v>61.912999999999997</v>
      </c>
      <c r="H7" s="1148">
        <v>49.305</v>
      </c>
      <c r="I7" s="1148">
        <v>43.048000000000002</v>
      </c>
      <c r="J7" s="1148">
        <v>47.886000000000003</v>
      </c>
      <c r="K7" s="1148">
        <v>55.502000000000002</v>
      </c>
      <c r="L7" s="1148">
        <v>45.473999999999997</v>
      </c>
      <c r="M7" s="1148">
        <v>52.969000000000001</v>
      </c>
      <c r="N7" s="1148"/>
    </row>
    <row r="8" spans="1:14" ht="13.5" customHeight="1">
      <c r="A8" s="1150" t="s">
        <v>1887</v>
      </c>
      <c r="B8" s="1147">
        <v>2023</v>
      </c>
      <c r="C8" s="1148">
        <v>5.7409999999999997</v>
      </c>
      <c r="D8" s="1148">
        <v>8.7739999999999991</v>
      </c>
      <c r="E8" s="1148">
        <v>11.494</v>
      </c>
      <c r="F8" s="1148">
        <v>9.8650000000000002</v>
      </c>
      <c r="G8" s="1148">
        <v>10.923999999999999</v>
      </c>
      <c r="H8" s="1148">
        <v>4.6769999999999996</v>
      </c>
      <c r="I8" s="1148">
        <v>33.412999999999997</v>
      </c>
      <c r="J8" s="1148">
        <v>24.518999999999998</v>
      </c>
      <c r="K8" s="1148" t="s">
        <v>7</v>
      </c>
      <c r="L8" s="1148">
        <v>21.651</v>
      </c>
      <c r="M8" s="1148">
        <v>17.033000000000001</v>
      </c>
      <c r="N8" s="1148" t="s">
        <v>7</v>
      </c>
    </row>
    <row r="9" spans="1:14" ht="13.5" customHeight="1">
      <c r="A9" s="1149" t="s">
        <v>1888</v>
      </c>
      <c r="B9" s="1147">
        <v>2024</v>
      </c>
      <c r="C9" s="1151" t="s">
        <v>7</v>
      </c>
      <c r="D9" s="1148" t="s">
        <v>7</v>
      </c>
      <c r="E9" s="1148" t="s">
        <v>7</v>
      </c>
      <c r="F9" s="1148">
        <v>20.007999999999999</v>
      </c>
      <c r="G9" s="1148">
        <v>28.047999999999998</v>
      </c>
      <c r="H9" s="1148">
        <v>28.48</v>
      </c>
      <c r="I9" s="1148">
        <v>34.408999999999999</v>
      </c>
      <c r="J9" s="1148">
        <v>34.935000000000002</v>
      </c>
      <c r="K9" s="1148">
        <v>24.536999999999999</v>
      </c>
      <c r="L9" s="1148">
        <v>25.832999999999998</v>
      </c>
      <c r="M9" s="1148" t="s">
        <v>7</v>
      </c>
      <c r="N9" s="1148"/>
    </row>
    <row r="10" spans="1:14" ht="13.5" customHeight="1">
      <c r="A10" s="1150" t="s">
        <v>34</v>
      </c>
      <c r="B10" s="1147">
        <v>2023</v>
      </c>
      <c r="C10" s="1148">
        <v>46.834000000000003</v>
      </c>
      <c r="D10" s="1148">
        <v>50.143999999999998</v>
      </c>
      <c r="E10" s="1148">
        <v>45.329000000000001</v>
      </c>
      <c r="F10" s="1148">
        <v>62.133000000000003</v>
      </c>
      <c r="G10" s="1148">
        <v>65.253999999999991</v>
      </c>
      <c r="H10" s="1148">
        <v>27.233000000000001</v>
      </c>
      <c r="I10" s="1148">
        <v>80.100999999999999</v>
      </c>
      <c r="J10" s="1148">
        <v>74.835999999999999</v>
      </c>
      <c r="K10" s="1148" t="s">
        <v>7</v>
      </c>
      <c r="L10" s="1148">
        <v>83.251999999999995</v>
      </c>
      <c r="M10" s="1148">
        <v>65.831000000000003</v>
      </c>
      <c r="N10" s="1148" t="s">
        <v>7</v>
      </c>
    </row>
    <row r="11" spans="1:14" ht="13.5" customHeight="1">
      <c r="A11" s="1149" t="s">
        <v>34</v>
      </c>
      <c r="B11" s="1147">
        <v>2024</v>
      </c>
      <c r="C11" s="1151" t="s">
        <v>7</v>
      </c>
      <c r="D11" s="1148" t="s">
        <v>7</v>
      </c>
      <c r="E11" s="1148" t="s">
        <v>7</v>
      </c>
      <c r="F11" s="1148">
        <v>72.968999999999994</v>
      </c>
      <c r="G11" s="1148">
        <v>89.960999999999999</v>
      </c>
      <c r="H11" s="1148">
        <v>77.784999999999997</v>
      </c>
      <c r="I11" s="1148">
        <v>77.456999999999994</v>
      </c>
      <c r="J11" s="1148">
        <v>82.820999999999998</v>
      </c>
      <c r="K11" s="1148">
        <v>80.039000000000001</v>
      </c>
      <c r="L11" s="1148">
        <v>71.306999999999988</v>
      </c>
      <c r="M11" s="1148" t="s">
        <v>7</v>
      </c>
      <c r="N11" s="1148"/>
    </row>
    <row r="12" spans="1:14" s="2346" customFormat="1" ht="14.1" customHeight="1">
      <c r="A12" s="2343" t="s">
        <v>2305</v>
      </c>
      <c r="B12" s="2344"/>
      <c r="C12" s="2345"/>
      <c r="D12" s="2345"/>
      <c r="E12" s="2345"/>
      <c r="F12" s="2345"/>
      <c r="G12" s="2345"/>
      <c r="H12" s="2345"/>
      <c r="I12" s="2345"/>
      <c r="J12" s="2345"/>
      <c r="K12" s="2345"/>
      <c r="L12" s="2345"/>
      <c r="M12" s="2345"/>
      <c r="N12" s="2345"/>
    </row>
    <row r="13" spans="1:14" s="2139" customFormat="1" ht="14.1" customHeight="1">
      <c r="A13" s="2347" t="s">
        <v>2311</v>
      </c>
      <c r="B13" s="2344"/>
      <c r="C13" s="2345"/>
      <c r="D13" s="2345"/>
      <c r="E13" s="2345"/>
      <c r="F13" s="2345"/>
      <c r="G13" s="2345"/>
      <c r="H13" s="2345"/>
      <c r="I13" s="2345"/>
      <c r="J13" s="2345"/>
      <c r="K13" s="2345"/>
      <c r="L13" s="2345"/>
      <c r="M13" s="2345"/>
      <c r="N13" s="2345"/>
    </row>
    <row r="14" spans="1:14" s="2139" customFormat="1" ht="14.1" customHeight="1">
      <c r="A14" s="2346" t="s">
        <v>2336</v>
      </c>
      <c r="B14" s="2348"/>
      <c r="C14" s="2349"/>
      <c r="D14" s="2349"/>
      <c r="E14" s="2349"/>
      <c r="F14" s="2349"/>
      <c r="G14" s="2349"/>
      <c r="H14" s="2349"/>
      <c r="I14" s="2349"/>
      <c r="J14" s="2349"/>
      <c r="K14" s="2349"/>
      <c r="L14" s="2349"/>
      <c r="M14" s="2349"/>
      <c r="N14" s="2349"/>
    </row>
    <row r="15" spans="1:14" s="2139" customFormat="1" ht="14.1" customHeight="1">
      <c r="A15" s="2135" t="s">
        <v>2335</v>
      </c>
      <c r="B15" s="2348"/>
      <c r="C15" s="2349"/>
      <c r="D15" s="2349"/>
      <c r="E15" s="2349"/>
      <c r="F15" s="2349"/>
      <c r="G15" s="2349"/>
      <c r="H15" s="2349"/>
      <c r="I15" s="2349"/>
      <c r="J15" s="2349"/>
      <c r="K15" s="2349"/>
      <c r="L15" s="2349"/>
      <c r="M15" s="2349"/>
      <c r="N15" s="2349"/>
    </row>
    <row r="16" spans="1:14" s="2346" customFormat="1" ht="14.1" customHeight="1">
      <c r="A16" s="2350" t="s">
        <v>2210</v>
      </c>
      <c r="B16" s="2351"/>
      <c r="C16" s="2345"/>
      <c r="D16" s="2345"/>
      <c r="E16" s="2345"/>
      <c r="F16" s="2345"/>
      <c r="G16" s="2345"/>
      <c r="H16" s="2345"/>
      <c r="I16" s="2345"/>
      <c r="J16" s="2345"/>
      <c r="K16" s="2345"/>
      <c r="L16" s="2345"/>
      <c r="M16" s="2345"/>
      <c r="N16" s="2345"/>
    </row>
    <row r="17" spans="1:1" s="2346" customFormat="1" ht="14.1" customHeight="1">
      <c r="A17" s="318" t="s">
        <v>1363</v>
      </c>
    </row>
  </sheetData>
  <hyperlinks>
    <hyperlink ref="A17" location="Inhaltsverzeichnis!A1" display="Zurück zum Inhaltsverzeichnis"/>
  </hyperlinks>
  <pageMargins left="0.7" right="0.7" top="0.78740157499999996" bottom="0.78740157499999996" header="0.3" footer="0.3"/>
  <pageSetup paperSize="9" scale="68" orientation="portrait" r:id="rId1"/>
  <drawing r:id="rId2"/>
  <tableParts count="1">
    <tablePart r:id="rId3"/>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0">
    <tabColor rgb="FFF9E03A"/>
  </sheetPr>
  <dimension ref="A1:V78"/>
  <sheetViews>
    <sheetView showGridLines="0" zoomScaleNormal="100" zoomScaleSheetLayoutView="115" workbookViewId="0">
      <selection activeCell="A2" sqref="A2"/>
    </sheetView>
  </sheetViews>
  <sheetFormatPr baseColWidth="10" defaultRowHeight="17.25"/>
  <cols>
    <col min="1" max="1" width="23.85546875" style="1108" customWidth="1"/>
    <col min="2" max="2" width="34.28515625" style="1108" customWidth="1"/>
    <col min="3" max="16" width="9.140625" style="1108" customWidth="1"/>
    <col min="17" max="17" width="7.28515625" style="1108" customWidth="1"/>
    <col min="18" max="18" width="11.28515625" style="1108" bestFit="1" customWidth="1"/>
    <col min="19" max="19" width="11.42578125" style="1108"/>
    <col min="20" max="16384" width="11.42578125" style="299"/>
  </cols>
  <sheetData>
    <row r="1" spans="1:22" ht="90.75" customHeight="1">
      <c r="A1" s="1106" t="s">
        <v>2216</v>
      </c>
      <c r="B1" s="1107"/>
      <c r="C1" s="1107"/>
      <c r="D1" s="1107"/>
      <c r="E1" s="1107"/>
      <c r="F1" s="1107"/>
      <c r="G1" s="1107"/>
      <c r="H1" s="1107"/>
      <c r="I1" s="1107"/>
      <c r="J1" s="1107"/>
      <c r="K1" s="1107"/>
      <c r="L1" s="1107"/>
      <c r="M1" s="1107"/>
      <c r="N1" s="1107"/>
      <c r="O1" s="1107"/>
      <c r="P1" s="1107"/>
      <c r="R1" s="1109"/>
    </row>
    <row r="2" spans="1:22">
      <c r="A2" s="1110" t="s">
        <v>25</v>
      </c>
      <c r="B2" s="1110"/>
      <c r="C2" s="1110"/>
      <c r="D2" s="1110"/>
      <c r="E2" s="1110"/>
      <c r="F2" s="1110"/>
      <c r="G2" s="1110"/>
      <c r="H2" s="1110"/>
      <c r="I2" s="1110"/>
      <c r="J2" s="1110"/>
      <c r="K2" s="1110"/>
      <c r="L2" s="1110"/>
      <c r="M2" s="1110"/>
      <c r="N2" s="1110"/>
      <c r="O2" s="1110"/>
      <c r="P2" s="1110"/>
    </row>
    <row r="3" spans="1:22">
      <c r="A3" s="1110">
        <v>2024</v>
      </c>
      <c r="B3" s="1110"/>
      <c r="C3" s="1110"/>
      <c r="D3" s="1110"/>
      <c r="E3" s="1110"/>
      <c r="F3" s="1110"/>
      <c r="G3" s="1110"/>
      <c r="H3" s="1110"/>
      <c r="I3" s="1110"/>
      <c r="J3" s="1110"/>
      <c r="K3" s="1110"/>
      <c r="L3" s="1110"/>
      <c r="M3" s="1110"/>
      <c r="N3" s="1110"/>
      <c r="O3" s="1110"/>
      <c r="P3" s="1110"/>
    </row>
    <row r="4" spans="1:22">
      <c r="A4" s="1110" t="s">
        <v>80</v>
      </c>
      <c r="B4" s="1110"/>
      <c r="C4" s="1110"/>
      <c r="D4" s="1110"/>
      <c r="E4" s="1110"/>
      <c r="F4" s="1110"/>
      <c r="G4" s="1110"/>
      <c r="H4" s="1110"/>
      <c r="I4" s="1110"/>
      <c r="J4" s="1110"/>
      <c r="K4" s="1110"/>
      <c r="L4" s="1110"/>
      <c r="M4" s="1110"/>
      <c r="N4" s="1110"/>
      <c r="O4" s="1110"/>
      <c r="P4" s="1110"/>
    </row>
    <row r="5" spans="1:22">
      <c r="A5" s="1110" t="s">
        <v>2309</v>
      </c>
      <c r="B5" s="1110"/>
      <c r="C5" s="1110"/>
      <c r="D5" s="1110"/>
      <c r="E5" s="1110"/>
      <c r="F5" s="1110"/>
      <c r="G5" s="1110"/>
      <c r="H5" s="1110"/>
      <c r="I5" s="1110"/>
      <c r="J5" s="1110"/>
      <c r="K5" s="1110"/>
      <c r="L5" s="1110"/>
      <c r="M5" s="1110"/>
      <c r="N5" s="1110"/>
      <c r="O5" s="1110"/>
      <c r="P5" s="1110"/>
    </row>
    <row r="6" spans="1:22" ht="33.75" customHeight="1">
      <c r="A6" s="1111" t="s">
        <v>57</v>
      </c>
      <c r="B6" s="1112" t="s">
        <v>70</v>
      </c>
      <c r="C6" s="1113" t="s">
        <v>16</v>
      </c>
      <c r="D6" s="1113" t="s">
        <v>69</v>
      </c>
      <c r="E6" s="1113" t="s">
        <v>1</v>
      </c>
      <c r="F6" s="1113" t="s">
        <v>68</v>
      </c>
      <c r="G6" s="1113" t="s">
        <v>67</v>
      </c>
      <c r="H6" s="1114" t="s">
        <v>4</v>
      </c>
      <c r="I6" s="1113" t="s">
        <v>22</v>
      </c>
      <c r="J6" s="1113" t="s">
        <v>21</v>
      </c>
      <c r="K6" s="1113" t="s">
        <v>66</v>
      </c>
      <c r="L6" s="1113" t="s">
        <v>19</v>
      </c>
      <c r="M6" s="1113" t="s">
        <v>18</v>
      </c>
      <c r="N6" s="1114" t="s">
        <v>17</v>
      </c>
      <c r="O6" s="1114" t="s">
        <v>1877</v>
      </c>
      <c r="P6" s="1115" t="s">
        <v>2217</v>
      </c>
    </row>
    <row r="7" spans="1:22">
      <c r="A7" s="1116" t="s">
        <v>65</v>
      </c>
      <c r="B7" s="1117" t="s">
        <v>63</v>
      </c>
      <c r="C7" s="1118">
        <v>188.959</v>
      </c>
      <c r="D7" s="1118">
        <v>172.416</v>
      </c>
      <c r="E7" s="1118">
        <v>182.33099999999999</v>
      </c>
      <c r="F7" s="1118">
        <v>189.874</v>
      </c>
      <c r="G7" s="1118">
        <v>166.51300000000001</v>
      </c>
      <c r="H7" s="1118">
        <v>123.18899999999999</v>
      </c>
      <c r="I7" s="1118">
        <v>173.21600000000001</v>
      </c>
      <c r="J7" s="1118">
        <v>180.59200000000001</v>
      </c>
      <c r="K7" s="1119">
        <v>175.62700000000001</v>
      </c>
      <c r="L7" s="1119">
        <v>186.78800000000001</v>
      </c>
      <c r="M7" s="1119">
        <v>166.358</v>
      </c>
      <c r="N7" s="1119"/>
      <c r="O7" s="1119"/>
      <c r="P7" s="1120">
        <v>1905.8630000000001</v>
      </c>
    </row>
    <row r="8" spans="1:22">
      <c r="A8" s="1121" t="s">
        <v>65</v>
      </c>
      <c r="B8" s="1122" t="s">
        <v>61</v>
      </c>
      <c r="C8" s="1123">
        <v>3.1080000000000001</v>
      </c>
      <c r="D8" s="1123">
        <v>2.98</v>
      </c>
      <c r="E8" s="1123">
        <v>2.98</v>
      </c>
      <c r="F8" s="1123">
        <v>1.823</v>
      </c>
      <c r="G8" s="1123">
        <v>2.5019999999999998</v>
      </c>
      <c r="H8" s="1123">
        <v>2.702</v>
      </c>
      <c r="I8" s="1123">
        <v>2.1680000000000001</v>
      </c>
      <c r="J8" s="1123">
        <v>2.718</v>
      </c>
      <c r="K8" s="1119">
        <v>2.5550000000000002</v>
      </c>
      <c r="L8" s="1119">
        <v>2.8380000000000001</v>
      </c>
      <c r="M8" s="1119">
        <v>2.1190000000000002</v>
      </c>
      <c r="N8" s="1119"/>
      <c r="O8" s="1119"/>
      <c r="P8" s="1124">
        <v>28.492999999999999</v>
      </c>
    </row>
    <row r="9" spans="1:22">
      <c r="A9" s="1125" t="s">
        <v>64</v>
      </c>
      <c r="B9" s="1117" t="s">
        <v>63</v>
      </c>
      <c r="C9" s="1118">
        <v>90.741</v>
      </c>
      <c r="D9" s="1118">
        <v>89.724000000000004</v>
      </c>
      <c r="E9" s="1118">
        <v>85.134</v>
      </c>
      <c r="F9" s="1118">
        <v>106.587</v>
      </c>
      <c r="G9" s="1118">
        <v>101.039</v>
      </c>
      <c r="H9" s="1118">
        <v>85.06</v>
      </c>
      <c r="I9" s="1118">
        <v>86.308000000000007</v>
      </c>
      <c r="J9" s="1118">
        <v>90.581999999999994</v>
      </c>
      <c r="K9" s="1119">
        <v>77.61</v>
      </c>
      <c r="L9" s="1119">
        <v>91.183999999999997</v>
      </c>
      <c r="M9" s="1119">
        <v>84.87</v>
      </c>
      <c r="N9" s="1119"/>
      <c r="O9" s="1119"/>
      <c r="P9" s="1126">
        <v>988.83899999999994</v>
      </c>
    </row>
    <row r="10" spans="1:22">
      <c r="A10" s="1121" t="s">
        <v>64</v>
      </c>
      <c r="B10" s="1122" t="s">
        <v>61</v>
      </c>
      <c r="C10" s="1123">
        <v>13.082000000000001</v>
      </c>
      <c r="D10" s="1123">
        <v>10.877000000000001</v>
      </c>
      <c r="E10" s="1123">
        <v>11.942</v>
      </c>
      <c r="F10" s="1123">
        <v>10.260999999999999</v>
      </c>
      <c r="G10" s="1123">
        <v>11.554</v>
      </c>
      <c r="H10" s="1123">
        <v>9.75</v>
      </c>
      <c r="I10" s="1123">
        <v>11.2</v>
      </c>
      <c r="J10" s="1123">
        <v>11.131</v>
      </c>
      <c r="K10" s="1119">
        <v>9.9250000000000007</v>
      </c>
      <c r="L10" s="1119">
        <v>11.78</v>
      </c>
      <c r="M10" s="1119">
        <v>10.974</v>
      </c>
      <c r="N10" s="1119"/>
      <c r="O10" s="1119"/>
      <c r="P10" s="1124">
        <v>122.47600000000001</v>
      </c>
    </row>
    <row r="11" spans="1:22">
      <c r="A11" s="1125" t="s">
        <v>62</v>
      </c>
      <c r="B11" s="1117" t="s">
        <v>63</v>
      </c>
      <c r="C11" s="1127">
        <v>161.453</v>
      </c>
      <c r="D11" s="1127">
        <v>148.82</v>
      </c>
      <c r="E11" s="1127">
        <v>164.28700000000001</v>
      </c>
      <c r="F11" s="1127">
        <v>140.994</v>
      </c>
      <c r="G11" s="1127">
        <v>147.31299999999999</v>
      </c>
      <c r="H11" s="1127">
        <v>72.849000000000004</v>
      </c>
      <c r="I11" s="1127">
        <v>122.002</v>
      </c>
      <c r="J11" s="1127">
        <v>168.31299999999999</v>
      </c>
      <c r="K11" s="1119">
        <v>138.69800000000001</v>
      </c>
      <c r="L11" s="1119">
        <v>150.99199999999999</v>
      </c>
      <c r="M11" s="1119">
        <v>153.482</v>
      </c>
      <c r="N11" s="1119"/>
      <c r="O11" s="1119"/>
      <c r="P11" s="1126">
        <v>1569.203</v>
      </c>
      <c r="R11" s="1128"/>
    </row>
    <row r="12" spans="1:22">
      <c r="A12" s="1121" t="s">
        <v>62</v>
      </c>
      <c r="B12" s="1122" t="s">
        <v>61</v>
      </c>
      <c r="C12" s="1129">
        <v>17.481999999999999</v>
      </c>
      <c r="D12" s="1129">
        <v>15.038</v>
      </c>
      <c r="E12" s="1129">
        <v>14.417</v>
      </c>
      <c r="F12" s="1129">
        <v>15.7</v>
      </c>
      <c r="G12" s="1129">
        <v>14.647</v>
      </c>
      <c r="H12" s="1129">
        <v>12.194000000000001</v>
      </c>
      <c r="I12" s="1129">
        <v>16.352</v>
      </c>
      <c r="J12" s="1129">
        <v>14.081</v>
      </c>
      <c r="K12" s="1119">
        <v>14.256</v>
      </c>
      <c r="L12" s="1119">
        <v>12.895</v>
      </c>
      <c r="M12" s="1119">
        <v>15.784000000000001</v>
      </c>
      <c r="N12" s="1119"/>
      <c r="O12" s="1119"/>
      <c r="P12" s="1124">
        <v>162.84600000000003</v>
      </c>
    </row>
    <row r="13" spans="1:22">
      <c r="A13" s="2352" t="s">
        <v>2305</v>
      </c>
      <c r="B13" s="1122"/>
      <c r="C13" s="1129"/>
      <c r="D13" s="1129"/>
      <c r="E13" s="1129"/>
      <c r="F13" s="1129"/>
      <c r="G13" s="1129"/>
      <c r="H13" s="1129"/>
      <c r="I13" s="1129"/>
      <c r="J13" s="1129"/>
      <c r="K13" s="1119"/>
      <c r="L13" s="1119"/>
      <c r="M13" s="1119"/>
      <c r="N13" s="1119"/>
      <c r="O13" s="1119"/>
      <c r="P13" s="1124"/>
    </row>
    <row r="14" spans="1:22">
      <c r="A14" s="2353" t="s">
        <v>2311</v>
      </c>
      <c r="B14" s="1122"/>
      <c r="C14" s="1129"/>
      <c r="D14" s="1129"/>
      <c r="E14" s="1129"/>
      <c r="F14" s="1129"/>
      <c r="G14" s="1129"/>
      <c r="H14" s="1129"/>
      <c r="I14" s="1129"/>
      <c r="J14" s="1129"/>
      <c r="K14" s="1119"/>
      <c r="L14" s="1119"/>
      <c r="M14" s="1119"/>
      <c r="N14" s="1119"/>
      <c r="O14" s="1119"/>
      <c r="P14" s="1124"/>
    </row>
    <row r="15" spans="1:22">
      <c r="A15" s="1130" t="s">
        <v>2210</v>
      </c>
      <c r="B15" s="1130"/>
      <c r="C15" s="1130"/>
      <c r="D15" s="1130"/>
      <c r="E15" s="1130"/>
      <c r="F15" s="1130"/>
      <c r="G15" s="1130"/>
      <c r="H15" s="1130"/>
      <c r="I15" s="1130"/>
      <c r="J15" s="1130"/>
      <c r="K15" s="1130"/>
      <c r="L15" s="1130"/>
      <c r="M15" s="1130"/>
      <c r="N15" s="1130"/>
      <c r="O15" s="1130"/>
      <c r="P15" s="1130"/>
      <c r="Q15" s="1130"/>
    </row>
    <row r="16" spans="1:22" ht="18">
      <c r="A16" s="1137" t="s">
        <v>1363</v>
      </c>
      <c r="B16" s="1130"/>
      <c r="C16" s="1130"/>
      <c r="D16" s="1130"/>
      <c r="E16" s="1130"/>
      <c r="F16" s="1130"/>
      <c r="G16" s="1130"/>
      <c r="H16" s="1130"/>
      <c r="I16" s="1130"/>
      <c r="J16" s="1130"/>
      <c r="K16" s="1130"/>
      <c r="L16" s="1130"/>
      <c r="M16" s="1130"/>
      <c r="N16" s="1130"/>
      <c r="O16" s="1130"/>
      <c r="P16" s="1130"/>
      <c r="Q16" s="1130"/>
      <c r="T16" s="1108"/>
      <c r="U16" s="1108"/>
      <c r="V16" s="1108"/>
    </row>
    <row r="17" spans="2:22">
      <c r="B17" s="1131"/>
      <c r="C17" s="1131"/>
      <c r="D17" s="1131"/>
      <c r="E17" s="1131"/>
      <c r="F17" s="1131"/>
      <c r="G17" s="1131"/>
      <c r="H17" s="1131"/>
      <c r="I17" s="1131"/>
      <c r="J17" s="1131"/>
      <c r="K17" s="1131"/>
      <c r="L17" s="1131"/>
      <c r="M17" s="1131"/>
      <c r="N17" s="1131"/>
      <c r="O17" s="1131"/>
      <c r="P17" s="1131"/>
      <c r="Q17" s="1131"/>
      <c r="T17" s="1108"/>
      <c r="U17" s="1108"/>
      <c r="V17" s="1108"/>
    </row>
    <row r="18" spans="2:22">
      <c r="B18" s="1131"/>
      <c r="C18" s="1131"/>
      <c r="D18" s="1131"/>
      <c r="E18" s="1131"/>
      <c r="F18" s="1131"/>
      <c r="G18" s="1132"/>
      <c r="H18" s="1132"/>
      <c r="I18" s="1131"/>
      <c r="J18" s="1131"/>
      <c r="K18" s="1131"/>
      <c r="L18" s="1131"/>
      <c r="M18" s="1131"/>
      <c r="N18" s="1131"/>
      <c r="O18" s="1131"/>
      <c r="P18" s="1131"/>
      <c r="Q18" s="1131"/>
      <c r="R18" s="1131"/>
      <c r="S18" s="1133"/>
      <c r="T18" s="1108"/>
      <c r="U18" s="1108"/>
      <c r="V18" s="1108"/>
    </row>
    <row r="19" spans="2:22">
      <c r="B19" s="1131"/>
      <c r="C19" s="1131"/>
      <c r="D19" s="1131"/>
      <c r="E19" s="1131"/>
      <c r="F19" s="1131"/>
      <c r="G19" s="1131"/>
      <c r="H19" s="1131"/>
      <c r="I19" s="1131"/>
      <c r="J19" s="1131"/>
      <c r="K19" s="1131"/>
      <c r="L19" s="1131"/>
      <c r="M19" s="1131"/>
      <c r="N19" s="1131"/>
      <c r="O19" s="1131"/>
      <c r="P19" s="1131"/>
      <c r="Q19" s="1131"/>
      <c r="R19" s="1131"/>
      <c r="S19" s="1133"/>
      <c r="T19" s="1108"/>
      <c r="U19" s="1108"/>
      <c r="V19" s="1108"/>
    </row>
    <row r="20" spans="2:22">
      <c r="B20" s="1131"/>
      <c r="C20" s="1131"/>
      <c r="D20" s="1131"/>
      <c r="E20" s="1131"/>
      <c r="F20" s="1131"/>
      <c r="G20" s="1131"/>
      <c r="H20" s="1131"/>
      <c r="I20" s="1131"/>
      <c r="J20" s="1131"/>
      <c r="K20" s="1131"/>
      <c r="L20" s="1131"/>
      <c r="M20" s="1131"/>
      <c r="N20" s="1131"/>
      <c r="O20" s="1131"/>
      <c r="P20" s="1131"/>
      <c r="Q20" s="1131"/>
      <c r="R20" s="1131"/>
      <c r="S20" s="1133"/>
      <c r="T20" s="1108"/>
      <c r="U20" s="1108"/>
      <c r="V20" s="1108"/>
    </row>
    <row r="21" spans="2:22">
      <c r="B21" s="1131"/>
      <c r="C21" s="1134"/>
      <c r="D21" s="1135"/>
      <c r="E21" s="1135"/>
      <c r="F21" s="1135"/>
      <c r="G21" s="1135"/>
      <c r="H21" s="1135"/>
      <c r="I21" s="1135"/>
      <c r="J21" s="1135"/>
      <c r="K21" s="1135"/>
      <c r="L21" s="1135"/>
      <c r="M21" s="1135"/>
      <c r="N21" s="1135"/>
      <c r="O21" s="1135"/>
      <c r="P21" s="1136"/>
      <c r="Q21" s="1136"/>
      <c r="R21" s="1131"/>
      <c r="S21" s="1133"/>
      <c r="T21" s="1108"/>
      <c r="U21" s="1108"/>
      <c r="V21" s="1108"/>
    </row>
    <row r="22" spans="2:22">
      <c r="B22" s="1133"/>
      <c r="C22" s="1133"/>
      <c r="D22" s="1136"/>
      <c r="E22" s="1136"/>
      <c r="F22" s="1136"/>
      <c r="G22" s="1136"/>
      <c r="H22" s="1136"/>
      <c r="I22" s="1136"/>
      <c r="J22" s="1136"/>
      <c r="K22" s="1136"/>
      <c r="L22" s="1136"/>
      <c r="M22" s="1136"/>
      <c r="N22" s="1136"/>
      <c r="O22" s="1136"/>
      <c r="P22" s="1136"/>
      <c r="Q22" s="1136"/>
      <c r="R22" s="1131"/>
      <c r="S22" s="1133"/>
      <c r="T22" s="1108"/>
      <c r="U22" s="1108"/>
      <c r="V22" s="1108"/>
    </row>
    <row r="23" spans="2:22">
      <c r="B23" s="1131"/>
      <c r="C23" s="1133"/>
      <c r="D23" s="1136"/>
      <c r="E23" s="1136"/>
      <c r="F23" s="1136"/>
      <c r="G23" s="1136"/>
      <c r="H23" s="1136"/>
      <c r="I23" s="1136"/>
      <c r="J23" s="1136"/>
      <c r="K23" s="1136"/>
      <c r="L23" s="1136"/>
      <c r="M23" s="1136"/>
      <c r="N23" s="1136"/>
      <c r="O23" s="1136"/>
      <c r="P23" s="1136"/>
      <c r="Q23" s="1136"/>
      <c r="R23" s="1131"/>
      <c r="S23" s="1133"/>
      <c r="T23" s="1108"/>
      <c r="U23" s="1108"/>
      <c r="V23" s="1108"/>
    </row>
    <row r="24" spans="2:22">
      <c r="B24" s="1133"/>
      <c r="C24" s="1133"/>
      <c r="D24" s="1136"/>
      <c r="E24" s="1136"/>
      <c r="F24" s="1136"/>
      <c r="G24" s="1136"/>
      <c r="H24" s="1136"/>
      <c r="I24" s="1136"/>
      <c r="J24" s="1136"/>
      <c r="K24" s="1136"/>
      <c r="L24" s="1136"/>
      <c r="M24" s="1136"/>
      <c r="N24" s="1136"/>
      <c r="O24" s="1136"/>
      <c r="P24" s="1136"/>
      <c r="Q24" s="1133"/>
      <c r="R24" s="1131"/>
      <c r="S24" s="1133"/>
      <c r="T24" s="1108"/>
      <c r="U24" s="1108"/>
      <c r="V24" s="1108"/>
    </row>
    <row r="25" spans="2:22">
      <c r="B25" s="1131"/>
      <c r="C25" s="1133"/>
      <c r="D25" s="1136"/>
      <c r="E25" s="1136"/>
      <c r="F25" s="1136"/>
      <c r="G25" s="1136"/>
      <c r="H25" s="1136"/>
      <c r="I25" s="1136"/>
      <c r="J25" s="1136"/>
      <c r="K25" s="1136"/>
      <c r="L25" s="1136"/>
      <c r="M25" s="1136"/>
      <c r="N25" s="1136"/>
      <c r="O25" s="1136"/>
      <c r="P25" s="1136"/>
      <c r="Q25" s="1136"/>
      <c r="R25" s="1131"/>
      <c r="S25" s="1133"/>
      <c r="T25" s="1108"/>
      <c r="U25" s="1108"/>
      <c r="V25" s="1108"/>
    </row>
    <row r="26" spans="2:22">
      <c r="B26" s="1131"/>
      <c r="C26" s="1131"/>
      <c r="D26" s="1136"/>
      <c r="E26" s="1136"/>
      <c r="F26" s="1136"/>
      <c r="G26" s="1136"/>
      <c r="H26" s="1136"/>
      <c r="I26" s="1136"/>
      <c r="J26" s="1136"/>
      <c r="K26" s="1136"/>
      <c r="L26" s="1136"/>
      <c r="M26" s="1136"/>
      <c r="N26" s="1136"/>
      <c r="O26" s="1136"/>
      <c r="P26" s="1136"/>
      <c r="Q26" s="1131"/>
      <c r="R26" s="1131"/>
      <c r="S26" s="1133"/>
      <c r="T26" s="1108"/>
      <c r="U26" s="1108"/>
      <c r="V26" s="1108"/>
    </row>
    <row r="27" spans="2:22">
      <c r="B27" s="1130"/>
      <c r="C27" s="1130"/>
      <c r="D27" s="1131"/>
      <c r="E27" s="1131"/>
      <c r="F27" s="1131"/>
      <c r="G27" s="1131"/>
      <c r="H27" s="1131"/>
      <c r="I27" s="1131"/>
      <c r="J27" s="1131"/>
      <c r="K27" s="1131"/>
      <c r="L27" s="1131"/>
      <c r="M27" s="1131"/>
      <c r="N27" s="1131"/>
      <c r="O27" s="1131"/>
      <c r="P27" s="1131"/>
      <c r="Q27" s="1131"/>
      <c r="R27" s="1131"/>
      <c r="S27" s="1133"/>
      <c r="T27" s="1108"/>
      <c r="U27" s="1108"/>
      <c r="V27" s="1108"/>
    </row>
    <row r="28" spans="2:22">
      <c r="B28" s="1130"/>
      <c r="C28" s="1130"/>
      <c r="D28" s="1131"/>
      <c r="E28" s="1131"/>
      <c r="F28" s="1131"/>
      <c r="G28" s="1131"/>
      <c r="H28" s="1131"/>
      <c r="I28" s="1131"/>
      <c r="J28" s="1131"/>
      <c r="K28" s="1131"/>
      <c r="L28" s="1131"/>
      <c r="M28" s="1131"/>
      <c r="N28" s="1131"/>
      <c r="O28" s="1131"/>
      <c r="P28" s="1131"/>
      <c r="Q28" s="1131"/>
      <c r="R28" s="1131"/>
      <c r="S28" s="1133"/>
      <c r="T28" s="1108"/>
      <c r="U28" s="1108"/>
      <c r="V28" s="1108"/>
    </row>
    <row r="29" spans="2:22">
      <c r="B29" s="1130"/>
      <c r="C29" s="1130"/>
      <c r="D29" s="1130"/>
      <c r="E29" s="1130"/>
      <c r="F29" s="1130"/>
      <c r="G29" s="1130"/>
      <c r="H29" s="1130"/>
      <c r="I29" s="1130"/>
      <c r="J29" s="1130"/>
      <c r="K29" s="1130"/>
      <c r="L29" s="1130"/>
      <c r="M29" s="1130"/>
      <c r="N29" s="1130"/>
      <c r="O29" s="1130"/>
      <c r="P29" s="1130"/>
      <c r="Q29" s="1130"/>
      <c r="R29" s="1130"/>
      <c r="T29" s="1108"/>
      <c r="U29" s="1108"/>
      <c r="V29" s="1108"/>
    </row>
    <row r="30" spans="2:22">
      <c r="B30" s="1130"/>
      <c r="C30" s="1130"/>
      <c r="D30" s="1130"/>
      <c r="E30" s="1130"/>
      <c r="F30" s="1130"/>
      <c r="G30" s="1130"/>
      <c r="H30" s="1130"/>
      <c r="I30" s="1130"/>
      <c r="J30" s="1130"/>
      <c r="K30" s="1130"/>
      <c r="L30" s="1130"/>
      <c r="M30" s="1130"/>
      <c r="N30" s="1130"/>
      <c r="O30" s="1130"/>
      <c r="P30" s="1130"/>
      <c r="Q30" s="1130"/>
      <c r="R30" s="1130"/>
      <c r="T30" s="1108"/>
      <c r="U30" s="1108"/>
      <c r="V30" s="1108"/>
    </row>
    <row r="31" spans="2:22">
      <c r="B31" s="1130"/>
      <c r="C31" s="1130"/>
      <c r="D31" s="1130"/>
      <c r="E31" s="1130"/>
      <c r="F31" s="1130"/>
      <c r="G31" s="1130"/>
      <c r="H31" s="1130"/>
      <c r="I31" s="1130"/>
      <c r="J31" s="1130"/>
      <c r="K31" s="1130"/>
      <c r="L31" s="1130"/>
      <c r="M31" s="1130"/>
      <c r="N31" s="1130"/>
      <c r="O31" s="1130"/>
      <c r="P31" s="1130"/>
      <c r="Q31" s="1130"/>
      <c r="R31" s="1130"/>
      <c r="T31" s="1108"/>
      <c r="U31" s="1108"/>
      <c r="V31" s="1108"/>
    </row>
    <row r="32" spans="2:22">
      <c r="B32" s="1130"/>
      <c r="T32" s="1108"/>
      <c r="U32" s="1108"/>
      <c r="V32" s="1108"/>
    </row>
    <row r="33" spans="2:22">
      <c r="B33" s="1130"/>
      <c r="T33" s="1108"/>
      <c r="U33" s="1108"/>
      <c r="V33" s="1108"/>
    </row>
    <row r="34" spans="2:22">
      <c r="T34" s="1108"/>
      <c r="U34" s="1108"/>
      <c r="V34" s="1108"/>
    </row>
    <row r="35" spans="2:22">
      <c r="T35" s="1108"/>
      <c r="U35" s="1108"/>
      <c r="V35" s="1108"/>
    </row>
    <row r="36" spans="2:22">
      <c r="T36" s="1108"/>
      <c r="U36" s="1108"/>
      <c r="V36" s="1108"/>
    </row>
    <row r="37" spans="2:22">
      <c r="T37" s="1108"/>
      <c r="U37" s="1108"/>
      <c r="V37" s="1108"/>
    </row>
    <row r="38" spans="2:22">
      <c r="T38" s="1108"/>
      <c r="U38" s="1108"/>
      <c r="V38" s="1108"/>
    </row>
    <row r="39" spans="2:22">
      <c r="T39" s="1108"/>
      <c r="U39" s="1108"/>
      <c r="V39" s="1108"/>
    </row>
    <row r="40" spans="2:22">
      <c r="T40" s="1108"/>
      <c r="U40" s="1108"/>
      <c r="V40" s="1108"/>
    </row>
    <row r="41" spans="2:22">
      <c r="T41" s="1108"/>
      <c r="U41" s="1108"/>
      <c r="V41" s="1108"/>
    </row>
    <row r="42" spans="2:22">
      <c r="T42" s="1108"/>
      <c r="U42" s="1108"/>
      <c r="V42" s="1108"/>
    </row>
    <row r="43" spans="2:22">
      <c r="T43" s="1108"/>
      <c r="U43" s="1108"/>
      <c r="V43" s="1108"/>
    </row>
    <row r="44" spans="2:22">
      <c r="T44" s="1108"/>
      <c r="U44" s="1108"/>
      <c r="V44" s="1108"/>
    </row>
    <row r="45" spans="2:22">
      <c r="T45" s="1108"/>
      <c r="U45" s="1108"/>
      <c r="V45" s="1108"/>
    </row>
    <row r="46" spans="2:22">
      <c r="T46" s="1108"/>
      <c r="U46" s="1108"/>
      <c r="V46" s="1108"/>
    </row>
    <row r="47" spans="2:22">
      <c r="T47" s="1108"/>
      <c r="U47" s="1108"/>
      <c r="V47" s="1108"/>
    </row>
    <row r="48" spans="2:22">
      <c r="T48" s="1108"/>
      <c r="U48" s="1108"/>
      <c r="V48" s="1108"/>
    </row>
    <row r="49" spans="20:22">
      <c r="T49" s="1108"/>
      <c r="U49" s="1108"/>
      <c r="V49" s="1108"/>
    </row>
    <row r="50" spans="20:22">
      <c r="T50" s="1108"/>
      <c r="U50" s="1108"/>
      <c r="V50" s="1108"/>
    </row>
    <row r="51" spans="20:22">
      <c r="T51" s="1108"/>
      <c r="U51" s="1108"/>
      <c r="V51" s="1108"/>
    </row>
    <row r="52" spans="20:22">
      <c r="T52" s="1108"/>
      <c r="U52" s="1108"/>
      <c r="V52" s="1108"/>
    </row>
    <row r="53" spans="20:22">
      <c r="T53" s="1108"/>
      <c r="U53" s="1108"/>
      <c r="V53" s="1108"/>
    </row>
    <row r="54" spans="20:22">
      <c r="T54" s="1108"/>
      <c r="U54" s="1108"/>
      <c r="V54" s="1108"/>
    </row>
    <row r="55" spans="20:22">
      <c r="T55" s="1108"/>
      <c r="U55" s="1108"/>
      <c r="V55" s="1108"/>
    </row>
    <row r="56" spans="20:22">
      <c r="T56" s="1108"/>
      <c r="U56" s="1108"/>
      <c r="V56" s="1108"/>
    </row>
    <row r="57" spans="20:22">
      <c r="T57" s="1108"/>
      <c r="U57" s="1108"/>
      <c r="V57" s="1108"/>
    </row>
    <row r="58" spans="20:22">
      <c r="T58" s="1108"/>
      <c r="U58" s="1108"/>
      <c r="V58" s="1108"/>
    </row>
    <row r="59" spans="20:22">
      <c r="T59" s="1108"/>
      <c r="U59" s="1108"/>
      <c r="V59" s="1108"/>
    </row>
    <row r="60" spans="20:22">
      <c r="T60" s="1108"/>
      <c r="U60" s="1108"/>
      <c r="V60" s="1108"/>
    </row>
    <row r="61" spans="20:22">
      <c r="T61" s="1108"/>
      <c r="U61" s="1108"/>
      <c r="V61" s="1108"/>
    </row>
    <row r="62" spans="20:22">
      <c r="T62" s="1108"/>
      <c r="U62" s="1108"/>
      <c r="V62" s="1108"/>
    </row>
    <row r="63" spans="20:22">
      <c r="T63" s="1108"/>
      <c r="U63" s="1108"/>
      <c r="V63" s="1108"/>
    </row>
    <row r="64" spans="20:22">
      <c r="T64" s="1108"/>
      <c r="U64" s="1108"/>
      <c r="V64" s="1108"/>
    </row>
    <row r="65" spans="20:22">
      <c r="T65" s="1108"/>
      <c r="U65" s="1108"/>
      <c r="V65" s="1108"/>
    </row>
    <row r="66" spans="20:22">
      <c r="T66" s="1108"/>
      <c r="U66" s="1108"/>
      <c r="V66" s="1108"/>
    </row>
    <row r="67" spans="20:22">
      <c r="T67" s="1108"/>
      <c r="U67" s="1108"/>
      <c r="V67" s="1108"/>
    </row>
    <row r="68" spans="20:22">
      <c r="T68" s="1108"/>
      <c r="U68" s="1108"/>
      <c r="V68" s="1108"/>
    </row>
    <row r="69" spans="20:22">
      <c r="T69" s="1108"/>
      <c r="U69" s="1108"/>
      <c r="V69" s="1108"/>
    </row>
    <row r="70" spans="20:22">
      <c r="T70" s="1108"/>
      <c r="U70" s="1108"/>
      <c r="V70" s="1108"/>
    </row>
    <row r="71" spans="20:22">
      <c r="T71" s="1108"/>
      <c r="U71" s="1108"/>
      <c r="V71" s="1108"/>
    </row>
    <row r="72" spans="20:22">
      <c r="T72" s="1108"/>
      <c r="U72" s="1108"/>
      <c r="V72" s="1108"/>
    </row>
    <row r="73" spans="20:22">
      <c r="T73" s="1108"/>
      <c r="U73" s="1108"/>
      <c r="V73" s="1108"/>
    </row>
    <row r="74" spans="20:22">
      <c r="T74" s="1108"/>
      <c r="U74" s="1108"/>
      <c r="V74" s="1108"/>
    </row>
    <row r="75" spans="20:22">
      <c r="T75" s="1108"/>
      <c r="U75" s="1108"/>
      <c r="V75" s="1108"/>
    </row>
    <row r="76" spans="20:22">
      <c r="T76" s="1108"/>
      <c r="U76" s="1108"/>
      <c r="V76" s="1108"/>
    </row>
    <row r="77" spans="20:22">
      <c r="T77" s="1108"/>
      <c r="U77" s="1108"/>
      <c r="V77" s="1108"/>
    </row>
    <row r="78" spans="20:22">
      <c r="T78" s="1108"/>
      <c r="U78" s="1108"/>
      <c r="V78" s="1108"/>
    </row>
  </sheetData>
  <hyperlinks>
    <hyperlink ref="A16" location="Inhaltsverzeichnis!A1" display="Zurück zum Inhaltsverzeichnis"/>
  </hyperlinks>
  <pageMargins left="0.7" right="0.7" top="0.78740157499999996" bottom="0.78740157499999996" header="0.3" footer="0.3"/>
  <pageSetup paperSize="9" scale="55" orientation="portrait" r:id="rId1"/>
  <drawing r:id="rId2"/>
  <tableParts count="1">
    <tablePart r:id="rId3"/>
  </tablePart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1">
    <tabColor rgb="FFF9E03A"/>
  </sheetPr>
  <dimension ref="A1:G27"/>
  <sheetViews>
    <sheetView showGridLines="0" zoomScale="150" zoomScaleNormal="130" workbookViewId="0"/>
  </sheetViews>
  <sheetFormatPr baseColWidth="10" defaultRowHeight="16.5"/>
  <cols>
    <col min="1" max="1" width="11.140625" style="144" customWidth="1"/>
    <col min="2" max="8" width="9.140625" style="144" customWidth="1"/>
    <col min="9" max="9" width="9.85546875" style="144" customWidth="1"/>
    <col min="10" max="16384" width="11.42578125" style="144"/>
  </cols>
  <sheetData>
    <row r="1" spans="1:7">
      <c r="A1" s="142" t="s">
        <v>290</v>
      </c>
      <c r="B1" s="143"/>
      <c r="C1" s="143"/>
      <c r="D1" s="143"/>
      <c r="E1" s="143"/>
      <c r="F1" s="435"/>
      <c r="G1" s="435"/>
    </row>
    <row r="2" spans="1:7" ht="10.5" customHeight="1">
      <c r="A2" s="282" t="s">
        <v>291</v>
      </c>
      <c r="B2" s="1091"/>
      <c r="C2" s="143"/>
      <c r="D2" s="143"/>
      <c r="E2" s="143"/>
      <c r="F2" s="435"/>
      <c r="G2" s="435"/>
    </row>
    <row r="3" spans="1:7" ht="10.5" customHeight="1">
      <c r="A3" s="282" t="s">
        <v>297</v>
      </c>
      <c r="B3" s="1091"/>
      <c r="C3" s="143"/>
      <c r="D3" s="143"/>
      <c r="E3" s="143"/>
      <c r="F3" s="435"/>
      <c r="G3" s="435"/>
    </row>
    <row r="4" spans="1:7">
      <c r="A4" s="2415" t="s">
        <v>199</v>
      </c>
      <c r="B4" s="2445" t="s">
        <v>292</v>
      </c>
      <c r="C4" s="2446"/>
      <c r="D4" s="2445" t="s">
        <v>293</v>
      </c>
      <c r="E4" s="2446"/>
      <c r="F4" s="2449" t="s">
        <v>1884</v>
      </c>
      <c r="G4" s="2450"/>
    </row>
    <row r="5" spans="1:7">
      <c r="A5" s="2444"/>
      <c r="B5" s="2447"/>
      <c r="C5" s="2448"/>
      <c r="D5" s="2447"/>
      <c r="E5" s="2448"/>
      <c r="F5" s="2451"/>
      <c r="G5" s="2452"/>
    </row>
    <row r="6" spans="1:7">
      <c r="A6" s="2444"/>
      <c r="B6" s="1074" t="s">
        <v>2063</v>
      </c>
      <c r="C6" s="1074" t="s">
        <v>2064</v>
      </c>
      <c r="D6" s="1074" t="s">
        <v>2063</v>
      </c>
      <c r="E6" s="1074" t="s">
        <v>2064</v>
      </c>
      <c r="F6" s="1074" t="s">
        <v>9</v>
      </c>
      <c r="G6" s="1092" t="s">
        <v>2065</v>
      </c>
    </row>
    <row r="7" spans="1:7" ht="11.25" customHeight="1">
      <c r="A7" s="369" t="s">
        <v>196</v>
      </c>
      <c r="B7" s="1093">
        <v>1065.809</v>
      </c>
      <c r="C7" s="1093">
        <v>1054.133</v>
      </c>
      <c r="D7" s="1093">
        <v>247.70900000000003</v>
      </c>
      <c r="E7" s="1093">
        <v>279.38099999999997</v>
      </c>
      <c r="F7" s="1093">
        <v>1362.0640000000001</v>
      </c>
      <c r="G7" s="1082">
        <v>1658.3679999999999</v>
      </c>
    </row>
    <row r="8" spans="1:7" ht="11.25" customHeight="1">
      <c r="A8" s="369" t="s">
        <v>195</v>
      </c>
      <c r="B8" s="1093">
        <v>1056.547</v>
      </c>
      <c r="C8" s="1093">
        <v>1046.25</v>
      </c>
      <c r="D8" s="1093">
        <v>264.89700000000005</v>
      </c>
      <c r="E8" s="1093">
        <v>250.07999999999998</v>
      </c>
      <c r="F8" s="1094">
        <v>2005.5050000000001</v>
      </c>
      <c r="G8" s="1095">
        <v>2239.143</v>
      </c>
    </row>
    <row r="9" spans="1:7" ht="11.25" customHeight="1">
      <c r="A9" s="369" t="s">
        <v>2</v>
      </c>
      <c r="B9" s="1093">
        <v>1005.638</v>
      </c>
      <c r="C9" s="1093">
        <v>1024.422</v>
      </c>
      <c r="D9" s="1093">
        <v>192.51500000000001</v>
      </c>
      <c r="E9" s="1093">
        <v>193.80800000000002</v>
      </c>
      <c r="F9" s="1094">
        <v>2712.68</v>
      </c>
      <c r="G9" s="1095">
        <v>2919.81</v>
      </c>
    </row>
    <row r="10" spans="1:7" ht="11.25" customHeight="1">
      <c r="A10" s="369" t="s">
        <v>222</v>
      </c>
      <c r="B10" s="1093">
        <v>749.601</v>
      </c>
      <c r="C10" s="1093"/>
      <c r="D10" s="1093">
        <v>242.55899999999997</v>
      </c>
      <c r="E10" s="1093"/>
      <c r="F10" s="1094">
        <v>3103.0720000000001</v>
      </c>
      <c r="G10" s="1095"/>
    </row>
    <row r="11" spans="1:7" ht="11.25" customHeight="1">
      <c r="A11" s="369" t="s">
        <v>193</v>
      </c>
      <c r="B11" s="1097" t="s">
        <v>2066</v>
      </c>
      <c r="C11" s="1093"/>
      <c r="D11" s="1093">
        <v>216.40600000000001</v>
      </c>
      <c r="E11" s="1093"/>
      <c r="F11" s="1094">
        <v>2998.3939999999998</v>
      </c>
      <c r="G11" s="1095"/>
    </row>
    <row r="12" spans="1:7" ht="11.25" customHeight="1">
      <c r="A12" s="369" t="s">
        <v>1</v>
      </c>
      <c r="B12" s="1097" t="s">
        <v>2067</v>
      </c>
      <c r="C12" s="1093"/>
      <c r="D12" s="1093">
        <v>213.48</v>
      </c>
      <c r="E12" s="1093"/>
      <c r="F12" s="1094">
        <v>2639.1419999999998</v>
      </c>
      <c r="G12" s="1095"/>
    </row>
    <row r="13" spans="1:7" ht="11.25" customHeight="1">
      <c r="A13" s="369" t="s">
        <v>14</v>
      </c>
      <c r="B13" s="1096" t="s">
        <v>294</v>
      </c>
      <c r="C13" s="1093"/>
      <c r="D13" s="1097">
        <v>237.01799999999997</v>
      </c>
      <c r="E13" s="1093"/>
      <c r="F13" s="1094">
        <v>2333.2269999999999</v>
      </c>
      <c r="G13" s="1095"/>
    </row>
    <row r="14" spans="1:7" ht="11.25" customHeight="1">
      <c r="A14" s="369" t="s">
        <v>13</v>
      </c>
      <c r="B14" s="1096" t="s">
        <v>294</v>
      </c>
      <c r="C14" s="1093"/>
      <c r="D14" s="1097">
        <v>225.721</v>
      </c>
      <c r="E14" s="1093"/>
      <c r="F14" s="1094">
        <v>2017.6379999999999</v>
      </c>
      <c r="G14" s="1095"/>
    </row>
    <row r="15" spans="1:7" ht="11.25" customHeight="1">
      <c r="A15" s="369" t="s">
        <v>4</v>
      </c>
      <c r="B15" s="1096" t="s">
        <v>294</v>
      </c>
      <c r="C15" s="1093"/>
      <c r="D15" s="1097">
        <v>237.11500000000007</v>
      </c>
      <c r="E15" s="1093"/>
      <c r="F15" s="1094">
        <v>1667.444</v>
      </c>
      <c r="G15" s="1095"/>
    </row>
    <row r="16" spans="1:7" ht="11.25" customHeight="1">
      <c r="A16" s="1098" t="s">
        <v>22</v>
      </c>
      <c r="B16" s="1096" t="s">
        <v>294</v>
      </c>
      <c r="C16" s="1093"/>
      <c r="D16" s="1097">
        <v>240.36599999999999</v>
      </c>
      <c r="E16" s="1093"/>
      <c r="F16" s="1094">
        <v>1276.414</v>
      </c>
      <c r="G16" s="1095"/>
    </row>
    <row r="17" spans="1:7" ht="11.25" customHeight="1">
      <c r="A17" s="1098" t="s">
        <v>197</v>
      </c>
      <c r="B17" s="1096" t="s">
        <v>294</v>
      </c>
      <c r="C17" s="1093"/>
      <c r="D17" s="1097">
        <v>249.76700000000002</v>
      </c>
      <c r="E17" s="1093"/>
      <c r="F17" s="1094">
        <v>884.84699999999998</v>
      </c>
      <c r="G17" s="1095"/>
    </row>
    <row r="18" spans="1:7" ht="11.25" customHeight="1">
      <c r="A18" s="1098" t="s">
        <v>3</v>
      </c>
      <c r="B18" s="1097">
        <v>596.16600000000005</v>
      </c>
      <c r="C18" s="1093"/>
      <c r="D18" s="1097">
        <v>260.26000000000005</v>
      </c>
      <c r="E18" s="1093"/>
      <c r="F18" s="1094">
        <v>1033.2249999999999</v>
      </c>
      <c r="G18" s="1095"/>
    </row>
    <row r="19" spans="1:7" ht="11.25" customHeight="1">
      <c r="A19" s="369" t="s">
        <v>295</v>
      </c>
      <c r="B19" s="1097">
        <v>3127.9939999999997</v>
      </c>
      <c r="C19" s="1093">
        <v>3124.8049999999998</v>
      </c>
      <c r="D19" s="1099">
        <v>705.12100000000009</v>
      </c>
      <c r="E19" s="1097">
        <v>723.26900000000001</v>
      </c>
      <c r="F19" s="1094" t="s">
        <v>296</v>
      </c>
      <c r="G19" s="1095" t="s">
        <v>296</v>
      </c>
    </row>
    <row r="20" spans="1:7" ht="11.25" customHeight="1">
      <c r="A20" s="1100" t="s">
        <v>1885</v>
      </c>
      <c r="B20" s="1101">
        <v>4593.3609999999999</v>
      </c>
      <c r="C20" s="1101"/>
      <c r="D20" s="1101">
        <v>2827.8130000000001</v>
      </c>
      <c r="E20" s="1101"/>
      <c r="F20" s="1102" t="s">
        <v>296</v>
      </c>
      <c r="G20" s="1103" t="s">
        <v>296</v>
      </c>
    </row>
    <row r="21" spans="1:7" ht="9" customHeight="1">
      <c r="A21" s="171" t="s">
        <v>2337</v>
      </c>
      <c r="B21" s="469"/>
    </row>
    <row r="22" spans="1:7" ht="9" customHeight="1">
      <c r="A22" s="1090" t="s">
        <v>298</v>
      </c>
    </row>
    <row r="23" spans="1:7" ht="9" customHeight="1">
      <c r="A23" s="1090" t="s">
        <v>2338</v>
      </c>
    </row>
    <row r="24" spans="1:7" ht="9" customHeight="1">
      <c r="A24" s="1090" t="s">
        <v>2068</v>
      </c>
    </row>
    <row r="25" spans="1:7" ht="9" customHeight="1">
      <c r="A25" s="1104" t="s">
        <v>2210</v>
      </c>
    </row>
    <row r="26" spans="1:7">
      <c r="A26" s="141" t="s">
        <v>1363</v>
      </c>
      <c r="B26" s="171"/>
      <c r="D26" s="1105"/>
    </row>
    <row r="27" spans="1:7">
      <c r="F27" s="171"/>
    </row>
  </sheetData>
  <mergeCells count="4">
    <mergeCell ref="A4:A6"/>
    <mergeCell ref="B4:C5"/>
    <mergeCell ref="D4:E5"/>
    <mergeCell ref="F4:G5"/>
  </mergeCells>
  <hyperlinks>
    <hyperlink ref="A26" location="Inhaltsverzeichnis!A1" display="Zurück zum Inhaltsverzeichnis"/>
  </hyperlinks>
  <pageMargins left="0.78740157480314965" right="0.78740157480314965" top="0.39370078740157483" bottom="0.19685039370078741" header="0.19685039370078741" footer="0.19685039370078741"/>
  <pageSetup paperSize="9" orientation="portrait" verticalDpi="300" r:id="rId1"/>
  <headerFooter alignWithMargins="0">
    <oddFooter>&amp;L&amp;D &amp;T&amp;R&amp;F/&amp;A</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2">
    <tabColor rgb="FFF9E03A"/>
  </sheetPr>
  <dimension ref="A1:G33"/>
  <sheetViews>
    <sheetView showGridLines="0" zoomScale="150" zoomScaleNormal="150" workbookViewId="0"/>
  </sheetViews>
  <sheetFormatPr baseColWidth="10" defaultRowHeight="16.5"/>
  <cols>
    <col min="1" max="1" width="27.42578125" style="144" customWidth="1"/>
    <col min="2" max="2" width="14.85546875" style="144" customWidth="1"/>
    <col min="3" max="3" width="13" style="144" customWidth="1"/>
    <col min="4" max="4" width="14.140625" style="144" customWidth="1"/>
    <col min="5" max="5" width="12.85546875" style="144" customWidth="1"/>
    <col min="6" max="6" width="14.5703125" style="144" customWidth="1"/>
    <col min="7" max="16384" width="11.42578125" style="144"/>
  </cols>
  <sheetData>
    <row r="1" spans="1:7" ht="15" customHeight="1">
      <c r="A1" s="280" t="s">
        <v>299</v>
      </c>
      <c r="B1" s="281"/>
      <c r="C1" s="281"/>
      <c r="D1" s="281"/>
      <c r="E1" s="281"/>
    </row>
    <row r="2" spans="1:7" ht="12" customHeight="1">
      <c r="A2" s="145" t="s">
        <v>291</v>
      </c>
      <c r="B2" s="282"/>
      <c r="C2" s="282"/>
      <c r="D2" s="282"/>
      <c r="E2" s="282"/>
    </row>
    <row r="3" spans="1:7" ht="12" customHeight="1">
      <c r="A3" s="145" t="s">
        <v>312</v>
      </c>
      <c r="B3" s="282"/>
      <c r="C3" s="282"/>
      <c r="D3" s="282"/>
      <c r="E3" s="282"/>
    </row>
    <row r="4" spans="1:7" ht="12" customHeight="1">
      <c r="A4" s="1067"/>
      <c r="B4" s="2453" t="s">
        <v>300</v>
      </c>
      <c r="C4" s="2454"/>
      <c r="D4" s="2454"/>
      <c r="E4" s="2455"/>
    </row>
    <row r="5" spans="1:7" ht="12" customHeight="1">
      <c r="A5" s="1068" t="s">
        <v>1882</v>
      </c>
      <c r="B5" s="1069" t="s">
        <v>2</v>
      </c>
      <c r="C5" s="1070"/>
      <c r="D5" s="1069" t="s">
        <v>2</v>
      </c>
      <c r="E5" s="1071"/>
      <c r="G5" s="1072"/>
    </row>
    <row r="6" spans="1:7" ht="12" customHeight="1">
      <c r="A6" s="1073"/>
      <c r="B6" s="1074">
        <v>2023</v>
      </c>
      <c r="C6" s="1075" t="s">
        <v>2069</v>
      </c>
      <c r="D6" s="1075" t="s">
        <v>9</v>
      </c>
      <c r="E6" s="1076" t="s">
        <v>2065</v>
      </c>
      <c r="F6" s="1077"/>
      <c r="G6" s="1077"/>
    </row>
    <row r="7" spans="1:7" ht="11.25" customHeight="1">
      <c r="A7" s="1078" t="s">
        <v>301</v>
      </c>
      <c r="B7" s="1079">
        <v>26.488</v>
      </c>
      <c r="C7" s="1079">
        <v>22.198</v>
      </c>
      <c r="D7" s="1079">
        <v>99.794000000000011</v>
      </c>
      <c r="E7" s="1223">
        <v>102.09200000000001</v>
      </c>
    </row>
    <row r="8" spans="1:7" ht="11.25" customHeight="1">
      <c r="A8" s="1078" t="s">
        <v>302</v>
      </c>
      <c r="B8" s="1079"/>
      <c r="C8" s="1079"/>
      <c r="D8" s="1079"/>
      <c r="E8" s="1223"/>
    </row>
    <row r="9" spans="1:7" ht="11.25" customHeight="1">
      <c r="A9" s="1080" t="s">
        <v>1883</v>
      </c>
      <c r="B9" s="1081">
        <v>1.7</v>
      </c>
      <c r="C9" s="1081">
        <v>1.71</v>
      </c>
      <c r="D9" s="1081">
        <v>5.0999999999999996</v>
      </c>
      <c r="E9" s="1895">
        <v>5.13</v>
      </c>
    </row>
    <row r="10" spans="1:7" ht="11.25" customHeight="1">
      <c r="A10" s="1078" t="s">
        <v>316</v>
      </c>
      <c r="B10" s="1079">
        <v>147.40700000000001</v>
      </c>
      <c r="C10" s="1079">
        <v>141.02100000000002</v>
      </c>
      <c r="D10" s="1079">
        <v>545.45700000000011</v>
      </c>
      <c r="E10" s="1223">
        <v>532.91399999999999</v>
      </c>
    </row>
    <row r="11" spans="1:7" ht="11.25" customHeight="1">
      <c r="A11" s="1078" t="s">
        <v>302</v>
      </c>
      <c r="B11" s="1079"/>
      <c r="C11" s="1079"/>
      <c r="D11" s="1079"/>
      <c r="E11" s="1223"/>
    </row>
    <row r="12" spans="1:7" ht="11.25" customHeight="1">
      <c r="A12" s="1083" t="s">
        <v>303</v>
      </c>
      <c r="B12" s="1079">
        <v>33.313000000000002</v>
      </c>
      <c r="C12" s="1079">
        <v>29.82</v>
      </c>
      <c r="D12" s="1079">
        <v>137.101</v>
      </c>
      <c r="E12" s="1223">
        <v>126.78200000000001</v>
      </c>
    </row>
    <row r="13" spans="1:7" ht="11.25" customHeight="1">
      <c r="A13" s="1083" t="s">
        <v>304</v>
      </c>
      <c r="B13" s="1079" t="s">
        <v>7</v>
      </c>
      <c r="C13" s="1079" t="s">
        <v>7</v>
      </c>
      <c r="D13" s="1079" t="s">
        <v>7</v>
      </c>
      <c r="E13" s="1223" t="s">
        <v>7</v>
      </c>
    </row>
    <row r="14" spans="1:7" ht="11.25" customHeight="1">
      <c r="A14" s="1083" t="s">
        <v>305</v>
      </c>
      <c r="B14" s="1079">
        <v>2.39</v>
      </c>
      <c r="C14" s="1079">
        <v>1.782</v>
      </c>
      <c r="D14" s="1079">
        <v>7.8010000000000002</v>
      </c>
      <c r="E14" s="1223">
        <v>5.8239999999999998</v>
      </c>
    </row>
    <row r="15" spans="1:7" ht="11.25" customHeight="1">
      <c r="A15" s="1083" t="s">
        <v>313</v>
      </c>
      <c r="B15" s="1079">
        <v>8.18</v>
      </c>
      <c r="C15" s="1079">
        <v>7.7409999999999997</v>
      </c>
      <c r="D15" s="1079">
        <v>31.373000000000001</v>
      </c>
      <c r="E15" s="1223">
        <v>30.497</v>
      </c>
    </row>
    <row r="16" spans="1:7" ht="11.25" customHeight="1">
      <c r="A16" s="1083" t="s">
        <v>306</v>
      </c>
      <c r="B16" s="1079">
        <v>10.646000000000001</v>
      </c>
      <c r="C16" s="1079">
        <v>11.943</v>
      </c>
      <c r="D16" s="1079">
        <v>42.488</v>
      </c>
      <c r="E16" s="1223">
        <v>39.536999999999999</v>
      </c>
    </row>
    <row r="17" spans="1:7" ht="11.25" customHeight="1">
      <c r="A17" s="1083" t="s">
        <v>307</v>
      </c>
      <c r="B17" s="1079" t="s">
        <v>7</v>
      </c>
      <c r="C17" s="1079" t="s">
        <v>7</v>
      </c>
      <c r="D17" s="1079" t="s">
        <v>7</v>
      </c>
      <c r="E17" s="1223" t="s">
        <v>7</v>
      </c>
    </row>
    <row r="18" spans="1:7" ht="11.25" customHeight="1">
      <c r="A18" s="1083" t="s">
        <v>308</v>
      </c>
      <c r="B18" s="1079"/>
      <c r="C18" s="1079"/>
      <c r="D18" s="1079"/>
      <c r="E18" s="1223"/>
    </row>
    <row r="19" spans="1:7" ht="11.25" customHeight="1">
      <c r="A19" s="1083" t="s">
        <v>309</v>
      </c>
      <c r="B19" s="1079">
        <v>34.173000000000002</v>
      </c>
      <c r="C19" s="1079">
        <v>36.499000000000002</v>
      </c>
      <c r="D19" s="1079">
        <v>115.334</v>
      </c>
      <c r="E19" s="1223">
        <v>120.31700000000001</v>
      </c>
      <c r="G19" s="371"/>
    </row>
    <row r="20" spans="1:7" ht="11.25" customHeight="1">
      <c r="A20" s="1083" t="s">
        <v>310</v>
      </c>
      <c r="B20" s="1079" t="s">
        <v>7</v>
      </c>
      <c r="C20" s="1079">
        <v>0.78600000000000003</v>
      </c>
      <c r="D20" s="1079" t="s">
        <v>7</v>
      </c>
      <c r="E20" s="1223">
        <v>3.2029999999999998</v>
      </c>
      <c r="G20" s="371"/>
    </row>
    <row r="21" spans="1:7" ht="11.25" customHeight="1">
      <c r="A21" s="1083" t="s">
        <v>2285</v>
      </c>
      <c r="B21" s="1079">
        <v>28.952999999999999</v>
      </c>
      <c r="C21" s="1079">
        <v>27.036999999999999</v>
      </c>
      <c r="D21" s="1079">
        <v>97.775000000000006</v>
      </c>
      <c r="E21" s="1223">
        <v>99.567000000000007</v>
      </c>
    </row>
    <row r="22" spans="1:7" ht="11.25" customHeight="1">
      <c r="A22" s="1084" t="s">
        <v>314</v>
      </c>
      <c r="B22" s="1085">
        <v>172.19500000000002</v>
      </c>
      <c r="C22" s="1085">
        <v>161.50900000000001</v>
      </c>
      <c r="D22" s="1085">
        <v>640.15100000000018</v>
      </c>
      <c r="E22" s="1896">
        <v>629.87599999999998</v>
      </c>
    </row>
    <row r="23" spans="1:7" ht="11.25" customHeight="1">
      <c r="A23" s="1086" t="s">
        <v>317</v>
      </c>
      <c r="B23" s="1087">
        <v>18.62</v>
      </c>
      <c r="C23" s="1087">
        <v>30.588999999999999</v>
      </c>
      <c r="D23" s="1087">
        <v>59.870000000000005</v>
      </c>
      <c r="E23" s="1469">
        <v>88.263000000000005</v>
      </c>
    </row>
    <row r="24" spans="1:7" ht="11.25" customHeight="1">
      <c r="A24" s="1088" t="s">
        <v>315</v>
      </c>
      <c r="B24" s="1089">
        <v>192.51500000000001</v>
      </c>
      <c r="C24" s="1089">
        <v>193.80800000000002</v>
      </c>
      <c r="D24" s="1089">
        <v>705.12100000000009</v>
      </c>
      <c r="E24" s="1897">
        <v>723.26899999999989</v>
      </c>
    </row>
    <row r="25" spans="1:7" ht="8.25" customHeight="1">
      <c r="A25" s="171" t="s">
        <v>2339</v>
      </c>
      <c r="B25" s="171"/>
      <c r="C25" s="171"/>
      <c r="D25" s="171"/>
      <c r="F25" s="1077"/>
    </row>
    <row r="26" spans="1:7" ht="8.25" customHeight="1">
      <c r="A26" s="1090" t="s">
        <v>318</v>
      </c>
      <c r="B26" s="171"/>
      <c r="C26" s="171"/>
      <c r="D26" s="171"/>
    </row>
    <row r="27" spans="1:7" ht="8.25" customHeight="1">
      <c r="A27" s="1090" t="s">
        <v>2340</v>
      </c>
      <c r="B27" s="171"/>
      <c r="C27" s="171"/>
      <c r="D27" s="171"/>
    </row>
    <row r="28" spans="1:7" ht="8.25" customHeight="1">
      <c r="A28" s="1090" t="s">
        <v>2210</v>
      </c>
      <c r="B28" s="171"/>
      <c r="C28" s="171"/>
      <c r="D28" s="171"/>
    </row>
    <row r="29" spans="1:7">
      <c r="B29" s="1077"/>
      <c r="C29" s="1077"/>
      <c r="D29" s="1077"/>
      <c r="E29" s="1077"/>
      <c r="F29" s="1077"/>
    </row>
    <row r="30" spans="1:7">
      <c r="A30" s="141" t="s">
        <v>1363</v>
      </c>
      <c r="B30" s="1077"/>
      <c r="C30" s="1077"/>
      <c r="D30" s="1077"/>
      <c r="E30" s="1077"/>
    </row>
    <row r="31" spans="1:7">
      <c r="B31" s="1077"/>
      <c r="C31" s="1077"/>
      <c r="D31" s="1077"/>
      <c r="E31" s="1077"/>
    </row>
    <row r="32" spans="1:7">
      <c r="B32" s="1077"/>
      <c r="C32" s="1077"/>
      <c r="D32" s="1077"/>
      <c r="E32" s="1077"/>
    </row>
    <row r="33" spans="2:5">
      <c r="B33" s="1077"/>
      <c r="C33" s="1077"/>
      <c r="D33" s="1077"/>
      <c r="E33" s="1077"/>
    </row>
  </sheetData>
  <mergeCells count="1">
    <mergeCell ref="B4:E4"/>
  </mergeCells>
  <hyperlinks>
    <hyperlink ref="A30" location="Inhaltsverzeichnis!A1" display="Zurück zum Inhaltsverzeichnis"/>
  </hyperlinks>
  <pageMargins left="0.78740157480314965" right="0.78740157480314965" top="0.39370078740157483" bottom="0.19685039370078741" header="0.19685039370078741" footer="0.19685039370078741"/>
  <pageSetup paperSize="9" orientation="portrait" r:id="rId1"/>
  <headerFooter alignWithMargins="0">
    <oddFooter>&amp;L&amp;D &amp;T&amp;R&amp;A</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54A"/>
  </sheetPr>
  <dimension ref="A1:V48"/>
  <sheetViews>
    <sheetView showGridLines="0" zoomScale="140" zoomScaleNormal="140" zoomScaleSheetLayoutView="115" workbookViewId="0"/>
  </sheetViews>
  <sheetFormatPr baseColWidth="10" defaultColWidth="11.42578125" defaultRowHeight="16.5"/>
  <cols>
    <col min="1" max="1" width="13.5703125" style="2053" customWidth="1"/>
    <col min="2" max="2" width="8.28515625" style="2053" customWidth="1"/>
    <col min="3" max="3" width="6.5703125" style="2053" customWidth="1"/>
    <col min="4" max="4" width="8.28515625" style="2053" customWidth="1"/>
    <col min="5" max="5" width="6.5703125" style="2053" customWidth="1"/>
    <col min="6" max="6" width="8.28515625" style="2053" customWidth="1"/>
    <col min="7" max="7" width="6.5703125" style="2053" customWidth="1"/>
    <col min="8" max="8" width="8.28515625" style="2053" customWidth="1"/>
    <col min="9" max="9" width="6.5703125" style="2053" customWidth="1"/>
    <col min="10" max="10" width="8.28515625" style="2053" customWidth="1"/>
    <col min="11" max="11" width="6.5703125" style="2053" customWidth="1"/>
    <col min="12" max="12" width="8.28515625" style="2053" customWidth="1"/>
    <col min="13" max="13" width="6.5703125" style="2053" customWidth="1"/>
    <col min="14" max="14" width="8.28515625" style="2053" customWidth="1"/>
    <col min="15" max="15" width="6.5703125" style="2053" customWidth="1"/>
    <col min="16" max="16384" width="11.42578125" style="2053"/>
  </cols>
  <sheetData>
    <row r="1" spans="1:22" ht="15.75" customHeight="1">
      <c r="A1" s="2052" t="s">
        <v>2164</v>
      </c>
      <c r="B1" s="2052"/>
      <c r="C1" s="2052"/>
      <c r="D1" s="2052"/>
      <c r="E1" s="2052"/>
      <c r="F1" s="2052"/>
      <c r="G1" s="2052"/>
      <c r="H1" s="2052"/>
      <c r="I1" s="2052"/>
      <c r="J1" s="1812"/>
      <c r="K1" s="1812"/>
      <c r="L1" s="1812"/>
      <c r="M1" s="1812"/>
      <c r="N1" s="1812"/>
      <c r="O1" s="1812"/>
    </row>
    <row r="2" spans="1:22" ht="15.75" customHeight="1">
      <c r="A2" s="2054" t="s">
        <v>2165</v>
      </c>
      <c r="B2" s="2054"/>
      <c r="C2" s="2054"/>
      <c r="D2" s="2055"/>
      <c r="E2" s="2054"/>
      <c r="F2" s="2054"/>
      <c r="G2" s="2054"/>
      <c r="H2" s="2054"/>
      <c r="I2" s="2054"/>
      <c r="J2" s="2054"/>
      <c r="K2" s="2054"/>
      <c r="L2" s="2054"/>
      <c r="M2" s="2054"/>
      <c r="N2" s="2054"/>
      <c r="O2" s="2054"/>
    </row>
    <row r="3" spans="1:22" ht="9" customHeight="1">
      <c r="A3" s="2056"/>
      <c r="B3" s="2057" t="s">
        <v>2166</v>
      </c>
      <c r="C3" s="2058"/>
      <c r="D3" s="2059" t="s">
        <v>2167</v>
      </c>
      <c r="E3" s="2060"/>
      <c r="F3" s="2060"/>
      <c r="G3" s="2060"/>
      <c r="H3" s="2060"/>
      <c r="I3" s="2060"/>
      <c r="J3" s="2244"/>
      <c r="K3" s="2245"/>
      <c r="L3" s="2061"/>
      <c r="M3" s="2100"/>
      <c r="N3" s="2061"/>
      <c r="O3" s="2098"/>
    </row>
    <row r="4" spans="1:22" ht="31.5" customHeight="1">
      <c r="A4" s="2062"/>
      <c r="B4" s="2063" t="s">
        <v>2168</v>
      </c>
      <c r="C4" s="2064"/>
      <c r="D4" s="2065" t="s">
        <v>2169</v>
      </c>
      <c r="E4" s="2066"/>
      <c r="F4" s="2065" t="s">
        <v>159</v>
      </c>
      <c r="G4" s="2067"/>
      <c r="H4" s="2065" t="s">
        <v>2170</v>
      </c>
      <c r="I4" s="2068"/>
      <c r="J4" s="2069" t="s">
        <v>2171</v>
      </c>
      <c r="K4" s="2068"/>
      <c r="L4" s="2070" t="s">
        <v>2172</v>
      </c>
      <c r="M4" s="2071"/>
      <c r="N4" s="2099" t="s">
        <v>2173</v>
      </c>
      <c r="O4" s="2072"/>
    </row>
    <row r="5" spans="1:22" ht="27.75" customHeight="1">
      <c r="A5" s="2062" t="s">
        <v>1601</v>
      </c>
      <c r="B5" s="2105" t="s">
        <v>2174</v>
      </c>
      <c r="C5" s="2106" t="s">
        <v>2175</v>
      </c>
      <c r="D5" s="2105" t="s">
        <v>2174</v>
      </c>
      <c r="E5" s="2106" t="s">
        <v>2175</v>
      </c>
      <c r="F5" s="2105" t="s">
        <v>2174</v>
      </c>
      <c r="G5" s="2106" t="s">
        <v>2175</v>
      </c>
      <c r="H5" s="2105" t="s">
        <v>2174</v>
      </c>
      <c r="I5" s="2106" t="s">
        <v>2175</v>
      </c>
      <c r="J5" s="2107" t="s">
        <v>2174</v>
      </c>
      <c r="K5" s="2106" t="s">
        <v>2175</v>
      </c>
      <c r="L5" s="2105" t="s">
        <v>2174</v>
      </c>
      <c r="M5" s="2106" t="s">
        <v>2175</v>
      </c>
      <c r="N5" s="2108" t="s">
        <v>2174</v>
      </c>
      <c r="O5" s="2109" t="s">
        <v>2176</v>
      </c>
    </row>
    <row r="6" spans="1:22" ht="12.75" customHeight="1">
      <c r="A6" s="2073"/>
      <c r="B6" s="2074" t="s">
        <v>2177</v>
      </c>
      <c r="C6" s="2074" t="s">
        <v>2178</v>
      </c>
      <c r="D6" s="2074" t="s">
        <v>2177</v>
      </c>
      <c r="E6" s="2074" t="s">
        <v>2178</v>
      </c>
      <c r="F6" s="2074" t="s">
        <v>2177</v>
      </c>
      <c r="G6" s="2074" t="s">
        <v>2178</v>
      </c>
      <c r="H6" s="2074" t="s">
        <v>2177</v>
      </c>
      <c r="I6" s="2074" t="s">
        <v>2178</v>
      </c>
      <c r="J6" s="2075" t="s">
        <v>2177</v>
      </c>
      <c r="K6" s="2074" t="s">
        <v>2178</v>
      </c>
      <c r="L6" s="2075" t="s">
        <v>2177</v>
      </c>
      <c r="M6" s="2074" t="s">
        <v>2178</v>
      </c>
      <c r="N6" s="2076" t="s">
        <v>2177</v>
      </c>
      <c r="O6" s="2077" t="s">
        <v>2178</v>
      </c>
    </row>
    <row r="7" spans="1:22" ht="8.1" customHeight="1">
      <c r="A7" s="2078" t="s">
        <v>1272</v>
      </c>
      <c r="B7" s="2079">
        <v>312.60000000000002</v>
      </c>
      <c r="C7" s="2080">
        <v>0.9</v>
      </c>
      <c r="D7" s="2079">
        <v>208.3</v>
      </c>
      <c r="E7" s="2080">
        <v>9.1999999999999993</v>
      </c>
      <c r="F7" s="2079">
        <v>18.399999999999999</v>
      </c>
      <c r="G7" s="2081">
        <v>-14</v>
      </c>
      <c r="H7" s="2079">
        <v>9</v>
      </c>
      <c r="I7" s="2082">
        <v>9.1999999999999993</v>
      </c>
      <c r="J7" s="2083">
        <v>76.8</v>
      </c>
      <c r="K7" s="2082">
        <v>-14</v>
      </c>
      <c r="L7" s="2083">
        <v>54.8</v>
      </c>
      <c r="M7" s="2082">
        <v>7.5</v>
      </c>
      <c r="N7" s="2083">
        <v>9.1999999999999993</v>
      </c>
      <c r="O7" s="2101">
        <v>-15.1</v>
      </c>
      <c r="P7" s="2084"/>
      <c r="Q7" s="2084"/>
      <c r="R7" s="2084"/>
      <c r="S7" s="2084"/>
      <c r="T7" s="2084"/>
      <c r="U7" s="2084"/>
      <c r="V7" s="2084"/>
    </row>
    <row r="8" spans="1:22" ht="8.1" customHeight="1">
      <c r="A8" s="2078" t="s">
        <v>1273</v>
      </c>
      <c r="B8" s="2079">
        <v>781.5</v>
      </c>
      <c r="C8" s="2080">
        <v>3.2</v>
      </c>
      <c r="D8" s="2079">
        <v>499.3</v>
      </c>
      <c r="E8" s="2080">
        <v>11.5</v>
      </c>
      <c r="F8" s="2079">
        <v>57.5</v>
      </c>
      <c r="G8" s="2081">
        <v>-0.1</v>
      </c>
      <c r="H8" s="2079">
        <v>32</v>
      </c>
      <c r="I8" s="2082">
        <v>-8.1999999999999993</v>
      </c>
      <c r="J8" s="2083">
        <v>192.7</v>
      </c>
      <c r="K8" s="2082">
        <v>-11.2</v>
      </c>
      <c r="L8" s="2083">
        <v>111.8</v>
      </c>
      <c r="M8" s="2082">
        <v>-0.4</v>
      </c>
      <c r="N8" s="2083">
        <v>48</v>
      </c>
      <c r="O8" s="2101">
        <v>-9.6</v>
      </c>
      <c r="P8" s="2084"/>
      <c r="Q8" s="2084"/>
      <c r="R8" s="2084"/>
      <c r="S8" s="2084"/>
      <c r="T8" s="2084"/>
      <c r="U8" s="2084"/>
      <c r="V8" s="2084"/>
    </row>
    <row r="9" spans="1:22" ht="8.1" customHeight="1">
      <c r="A9" s="2078" t="s">
        <v>1711</v>
      </c>
      <c r="B9" s="2079">
        <v>437.7</v>
      </c>
      <c r="C9" s="2080">
        <v>6.3</v>
      </c>
      <c r="D9" s="2079">
        <v>168.1</v>
      </c>
      <c r="E9" s="2080">
        <v>16.399999999999999</v>
      </c>
      <c r="F9" s="2079">
        <v>28.6</v>
      </c>
      <c r="G9" s="2081">
        <v>3.1</v>
      </c>
      <c r="H9" s="2079">
        <v>137</v>
      </c>
      <c r="I9" s="2082">
        <v>3.5</v>
      </c>
      <c r="J9" s="2083">
        <v>104</v>
      </c>
      <c r="K9" s="2082">
        <v>-3.1</v>
      </c>
      <c r="L9" s="2083">
        <v>89.9</v>
      </c>
      <c r="M9" s="2082">
        <v>-3.5</v>
      </c>
      <c r="N9" s="2083">
        <v>8.9</v>
      </c>
      <c r="O9" s="2101">
        <v>-18.2</v>
      </c>
      <c r="P9" s="2084"/>
      <c r="Q9" s="2084"/>
      <c r="R9" s="2084"/>
      <c r="S9" s="2084"/>
      <c r="T9" s="2084"/>
      <c r="U9" s="2084"/>
      <c r="V9" s="2084"/>
    </row>
    <row r="10" spans="1:22" ht="8.1" customHeight="1">
      <c r="A10" s="2078" t="s">
        <v>1712</v>
      </c>
      <c r="B10" s="2079">
        <v>241.3</v>
      </c>
      <c r="C10" s="2080">
        <v>6.2</v>
      </c>
      <c r="D10" s="2079">
        <v>145.5</v>
      </c>
      <c r="E10" s="2080">
        <v>11.9</v>
      </c>
      <c r="F10" s="2079">
        <v>20.5</v>
      </c>
      <c r="G10" s="2081">
        <v>8.8000000000000007</v>
      </c>
      <c r="H10" s="2079">
        <v>13.1</v>
      </c>
      <c r="I10" s="2082">
        <v>-5.2</v>
      </c>
      <c r="J10" s="2083">
        <v>62.2</v>
      </c>
      <c r="K10" s="2082">
        <v>-3.7</v>
      </c>
      <c r="L10" s="2083">
        <v>52.5</v>
      </c>
      <c r="M10" s="2082">
        <v>1.4</v>
      </c>
      <c r="N10" s="2083">
        <v>0.2</v>
      </c>
      <c r="O10" s="2101">
        <v>-66.3</v>
      </c>
      <c r="P10" s="2084"/>
      <c r="Q10" s="2084"/>
      <c r="R10" s="2084"/>
      <c r="S10" s="2084"/>
      <c r="T10" s="2084"/>
      <c r="U10" s="2084"/>
      <c r="V10" s="2084"/>
    </row>
    <row r="11" spans="1:22" ht="8.1" customHeight="1">
      <c r="A11" s="2078" t="s">
        <v>1293</v>
      </c>
      <c r="B11" s="2079">
        <v>499.9</v>
      </c>
      <c r="C11" s="2080">
        <v>1.1000000000000001</v>
      </c>
      <c r="D11" s="2079">
        <v>289</v>
      </c>
      <c r="E11" s="2080">
        <v>4</v>
      </c>
      <c r="F11" s="2079">
        <v>11.3</v>
      </c>
      <c r="G11" s="2081">
        <v>-12</v>
      </c>
      <c r="H11" s="2079">
        <v>62.1</v>
      </c>
      <c r="I11" s="2082">
        <v>1.1000000000000001</v>
      </c>
      <c r="J11" s="2083">
        <v>137.5</v>
      </c>
      <c r="K11" s="2082">
        <v>-3.5</v>
      </c>
      <c r="L11" s="2083">
        <v>190.7</v>
      </c>
      <c r="M11" s="2082">
        <v>1.5</v>
      </c>
      <c r="N11" s="2083">
        <v>2.9</v>
      </c>
      <c r="O11" s="2101">
        <v>-1.4</v>
      </c>
      <c r="P11" s="2084"/>
      <c r="Q11" s="2084"/>
      <c r="R11" s="2084"/>
      <c r="S11" s="2084"/>
      <c r="T11" s="2084"/>
      <c r="U11" s="2084"/>
      <c r="V11" s="2084"/>
    </row>
    <row r="12" spans="1:22" ht="8.1" customHeight="1">
      <c r="A12" s="2078" t="s">
        <v>1713</v>
      </c>
      <c r="B12" s="2079">
        <v>658.5</v>
      </c>
      <c r="C12" s="2080">
        <v>13.5</v>
      </c>
      <c r="D12" s="2079">
        <v>352.2</v>
      </c>
      <c r="E12" s="2080">
        <v>25.3</v>
      </c>
      <c r="F12" s="2079">
        <v>37.4</v>
      </c>
      <c r="G12" s="2081">
        <v>25.6</v>
      </c>
      <c r="H12" s="2079">
        <v>125.7</v>
      </c>
      <c r="I12" s="2082">
        <v>4.9000000000000004</v>
      </c>
      <c r="J12" s="2083">
        <v>143.19999999999999</v>
      </c>
      <c r="K12" s="2082">
        <v>-4.0999999999999996</v>
      </c>
      <c r="L12" s="2083">
        <v>100.8</v>
      </c>
      <c r="M12" s="2082">
        <v>5.3</v>
      </c>
      <c r="N12" s="2083" t="s">
        <v>2179</v>
      </c>
      <c r="O12" s="2101" t="s">
        <v>2179</v>
      </c>
      <c r="P12" s="2084"/>
      <c r="Q12" s="2084"/>
      <c r="R12" s="2084"/>
      <c r="S12" s="2084"/>
      <c r="T12" s="2084"/>
      <c r="U12" s="2084"/>
      <c r="V12" s="2084"/>
    </row>
    <row r="13" spans="1:22" ht="8.1" customHeight="1">
      <c r="A13" s="2078" t="s">
        <v>1290</v>
      </c>
      <c r="B13" s="2079">
        <v>424</v>
      </c>
      <c r="C13" s="2080">
        <v>4.3</v>
      </c>
      <c r="D13" s="2079">
        <v>218</v>
      </c>
      <c r="E13" s="2080">
        <v>9.8000000000000007</v>
      </c>
      <c r="F13" s="2079">
        <v>38.299999999999997</v>
      </c>
      <c r="G13" s="2081">
        <v>4.8</v>
      </c>
      <c r="H13" s="2079">
        <v>33</v>
      </c>
      <c r="I13" s="2082">
        <v>2.2000000000000002</v>
      </c>
      <c r="J13" s="2083">
        <v>134.6</v>
      </c>
      <c r="K13" s="2082">
        <v>-3.3</v>
      </c>
      <c r="L13" s="2083">
        <v>51.7</v>
      </c>
      <c r="M13" s="2082">
        <v>-2.2999999999999998</v>
      </c>
      <c r="N13" s="2083">
        <v>10.9</v>
      </c>
      <c r="O13" s="2101">
        <v>-8.1999999999999993</v>
      </c>
      <c r="P13" s="2084"/>
      <c r="Q13" s="2084"/>
      <c r="R13" s="2084"/>
      <c r="S13" s="2084"/>
      <c r="T13" s="2084"/>
      <c r="U13" s="2084"/>
      <c r="V13" s="2084"/>
    </row>
    <row r="14" spans="1:22" ht="8.1" customHeight="1">
      <c r="A14" s="2078" t="s">
        <v>1714</v>
      </c>
      <c r="B14" s="2079">
        <v>162.80000000000001</v>
      </c>
      <c r="C14" s="2080">
        <v>1.2</v>
      </c>
      <c r="D14" s="2079">
        <v>97.4</v>
      </c>
      <c r="E14" s="2080">
        <v>7</v>
      </c>
      <c r="F14" s="2079">
        <v>14.8</v>
      </c>
      <c r="G14" s="2081">
        <v>-8.5</v>
      </c>
      <c r="H14" s="2079">
        <v>7.7</v>
      </c>
      <c r="I14" s="2082">
        <v>-13.6</v>
      </c>
      <c r="J14" s="2083">
        <v>42.9</v>
      </c>
      <c r="K14" s="2082">
        <v>-4</v>
      </c>
      <c r="L14" s="2083">
        <v>43.9</v>
      </c>
      <c r="M14" s="2082">
        <v>3.2</v>
      </c>
      <c r="N14" s="2083">
        <v>0.8</v>
      </c>
      <c r="O14" s="2101">
        <v>-9.4</v>
      </c>
      <c r="P14" s="2084"/>
      <c r="Q14" s="2084"/>
      <c r="R14" s="2084"/>
      <c r="S14" s="2084"/>
      <c r="T14" s="2084"/>
      <c r="U14" s="2084"/>
      <c r="V14" s="2084"/>
    </row>
    <row r="15" spans="1:22" ht="8.1" customHeight="1">
      <c r="A15" s="2078" t="s">
        <v>1715</v>
      </c>
      <c r="B15" s="2079">
        <v>12.6</v>
      </c>
      <c r="C15" s="2080">
        <v>-11.6</v>
      </c>
      <c r="D15" s="2079">
        <v>6.5</v>
      </c>
      <c r="E15" s="2080">
        <v>-2</v>
      </c>
      <c r="F15" s="2079">
        <v>2.2999999999999998</v>
      </c>
      <c r="G15" s="2081">
        <v>7.6</v>
      </c>
      <c r="H15" s="2079">
        <v>1.7</v>
      </c>
      <c r="I15" s="2082">
        <v>-31.1</v>
      </c>
      <c r="J15" s="2083">
        <v>2.2000000000000002</v>
      </c>
      <c r="K15" s="2080">
        <v>-29.8</v>
      </c>
      <c r="L15" s="2079">
        <v>3.8</v>
      </c>
      <c r="M15" s="2082">
        <v>48.9</v>
      </c>
      <c r="N15" s="2083" t="s">
        <v>294</v>
      </c>
      <c r="O15" s="2101" t="s">
        <v>294</v>
      </c>
      <c r="P15" s="2084"/>
      <c r="Q15" s="2084"/>
      <c r="R15" s="2084"/>
      <c r="S15" s="2084"/>
      <c r="T15" s="2084"/>
      <c r="U15" s="2084"/>
      <c r="V15" s="2084"/>
    </row>
    <row r="16" spans="1:22" ht="8.1" customHeight="1">
      <c r="A16" s="2078" t="s">
        <v>1276</v>
      </c>
      <c r="B16" s="2079">
        <v>320.2</v>
      </c>
      <c r="C16" s="2080">
        <v>3</v>
      </c>
      <c r="D16" s="2079">
        <v>187.6</v>
      </c>
      <c r="E16" s="2080">
        <v>7.4</v>
      </c>
      <c r="F16" s="2079">
        <v>13.3</v>
      </c>
      <c r="G16" s="2081">
        <v>-6.6</v>
      </c>
      <c r="H16" s="2079">
        <v>32.4</v>
      </c>
      <c r="I16" s="2082">
        <v>3.9</v>
      </c>
      <c r="J16" s="2083">
        <v>86.9</v>
      </c>
      <c r="K16" s="2080">
        <v>-4.0999999999999996</v>
      </c>
      <c r="L16" s="2079">
        <v>111.1</v>
      </c>
      <c r="M16" s="2082">
        <v>3.7</v>
      </c>
      <c r="N16" s="2083">
        <v>2.1</v>
      </c>
      <c r="O16" s="2101">
        <v>0.2</v>
      </c>
      <c r="P16" s="2084"/>
      <c r="Q16" s="2084"/>
      <c r="R16" s="2084"/>
      <c r="S16" s="2084"/>
      <c r="T16" s="2084"/>
      <c r="U16" s="2084"/>
      <c r="V16" s="2084"/>
    </row>
    <row r="17" spans="1:22" ht="8.1" customHeight="1">
      <c r="A17" s="2078" t="s">
        <v>1294</v>
      </c>
      <c r="B17" s="2079">
        <v>441.2</v>
      </c>
      <c r="C17" s="2080">
        <v>4</v>
      </c>
      <c r="D17" s="2079">
        <v>284.60000000000002</v>
      </c>
      <c r="E17" s="2080">
        <v>10.7</v>
      </c>
      <c r="F17" s="2079">
        <v>12.2</v>
      </c>
      <c r="G17" s="2081">
        <v>-6.6</v>
      </c>
      <c r="H17" s="2079">
        <v>49.7</v>
      </c>
      <c r="I17" s="2082">
        <v>-4.5</v>
      </c>
      <c r="J17" s="2083">
        <v>94.7</v>
      </c>
      <c r="K17" s="2080">
        <v>-7.2</v>
      </c>
      <c r="L17" s="2079">
        <v>123.7</v>
      </c>
      <c r="M17" s="2082">
        <v>1.3</v>
      </c>
      <c r="N17" s="2083">
        <v>10.1</v>
      </c>
      <c r="O17" s="2101">
        <v>-19.3</v>
      </c>
      <c r="P17" s="2084"/>
      <c r="Q17" s="2084"/>
      <c r="R17" s="2084"/>
      <c r="S17" s="2084"/>
      <c r="T17" s="2084"/>
      <c r="U17" s="2084"/>
      <c r="V17" s="2084"/>
    </row>
    <row r="18" spans="1:22" ht="8.1" customHeight="1">
      <c r="A18" s="2078" t="s">
        <v>1716</v>
      </c>
      <c r="B18" s="2079">
        <v>272.60000000000002</v>
      </c>
      <c r="C18" s="2080">
        <v>23.7</v>
      </c>
      <c r="D18" s="2079">
        <v>144.30000000000001</v>
      </c>
      <c r="E18" s="2080">
        <v>27.8</v>
      </c>
      <c r="F18" s="2079">
        <v>8</v>
      </c>
      <c r="G18" s="2081">
        <v>45.6</v>
      </c>
      <c r="H18" s="2079">
        <v>38.299999999999997</v>
      </c>
      <c r="I18" s="2082">
        <v>32.9</v>
      </c>
      <c r="J18" s="2083">
        <v>82</v>
      </c>
      <c r="K18" s="2080">
        <v>12</v>
      </c>
      <c r="L18" s="2079">
        <v>76.5</v>
      </c>
      <c r="M18" s="2082">
        <v>8.1999999999999993</v>
      </c>
      <c r="N18" s="2083">
        <v>7.8</v>
      </c>
      <c r="O18" s="2101">
        <v>-29</v>
      </c>
    </row>
    <row r="19" spans="1:22" ht="8.1" customHeight="1">
      <c r="A19" s="2078" t="s">
        <v>1295</v>
      </c>
      <c r="B19" s="2079">
        <v>271</v>
      </c>
      <c r="C19" s="2080">
        <v>3.8</v>
      </c>
      <c r="D19" s="2079">
        <v>185.3</v>
      </c>
      <c r="E19" s="2080">
        <v>10.7</v>
      </c>
      <c r="F19" s="2079">
        <v>9.1</v>
      </c>
      <c r="G19" s="2081">
        <v>-5.2</v>
      </c>
      <c r="H19" s="2079">
        <v>8.3000000000000007</v>
      </c>
      <c r="I19" s="2082">
        <v>-2.7</v>
      </c>
      <c r="J19" s="2083">
        <v>68.3</v>
      </c>
      <c r="K19" s="2080">
        <v>-9.5</v>
      </c>
      <c r="L19" s="2079">
        <v>98.9</v>
      </c>
      <c r="M19" s="2082">
        <v>3.7</v>
      </c>
      <c r="N19" s="2083">
        <v>4</v>
      </c>
      <c r="O19" s="2101">
        <v>-18.100000000000001</v>
      </c>
    </row>
    <row r="20" spans="1:22" ht="12" customHeight="1">
      <c r="A20" s="2104" t="s">
        <v>2186</v>
      </c>
      <c r="B20" s="2085" t="s">
        <v>2180</v>
      </c>
      <c r="C20" s="2086">
        <v>5.6</v>
      </c>
      <c r="D20" s="2085" t="s">
        <v>2181</v>
      </c>
      <c r="E20" s="2086">
        <v>12.3</v>
      </c>
      <c r="F20" s="2085">
        <v>271.60000000000002</v>
      </c>
      <c r="G20" s="2087">
        <v>2.4</v>
      </c>
      <c r="H20" s="2085">
        <v>550.1</v>
      </c>
      <c r="I20" s="2088">
        <v>2.8</v>
      </c>
      <c r="J20" s="2089" t="s">
        <v>2182</v>
      </c>
      <c r="K20" s="2086">
        <v>-5.4</v>
      </c>
      <c r="L20" s="2085" t="s">
        <v>2183</v>
      </c>
      <c r="M20" s="2088">
        <v>2.2999999999999998</v>
      </c>
      <c r="N20" s="2102">
        <v>108.8</v>
      </c>
      <c r="O20" s="2103">
        <v>-11.6</v>
      </c>
    </row>
    <row r="21" spans="1:22" ht="14.1" customHeight="1">
      <c r="A21" s="1749" t="s">
        <v>2292</v>
      </c>
      <c r="J21" s="2090"/>
      <c r="K21" s="2090"/>
    </row>
    <row r="22" spans="1:22" ht="14.1" customHeight="1">
      <c r="A22" s="1749" t="s">
        <v>2184</v>
      </c>
      <c r="J22" s="2090"/>
    </row>
    <row r="23" spans="1:22" ht="14.1" customHeight="1">
      <c r="A23" s="2000" t="s">
        <v>2185</v>
      </c>
    </row>
    <row r="24" spans="1:22" ht="14.1" customHeight="1">
      <c r="A24" s="1789" t="s">
        <v>2293</v>
      </c>
    </row>
    <row r="25" spans="1:22" ht="8.25" customHeight="1">
      <c r="B25" s="2095"/>
    </row>
    <row r="26" spans="1:22" ht="8.25" customHeight="1">
      <c r="A26" s="300"/>
      <c r="B26" s="2095"/>
    </row>
    <row r="27" spans="1:22" ht="8.25" customHeight="1">
      <c r="A27" s="300"/>
    </row>
    <row r="28" spans="1:22" ht="8.25" customHeight="1">
      <c r="A28" s="300"/>
    </row>
    <row r="29" spans="1:22" ht="8.25" customHeight="1">
      <c r="A29" s="300"/>
    </row>
    <row r="30" spans="1:22" ht="8.25" customHeight="1">
      <c r="A30" s="300"/>
    </row>
    <row r="31" spans="1:22" ht="8.25" customHeight="1">
      <c r="A31" s="300"/>
    </row>
    <row r="32" spans="1:22" ht="8.25" customHeight="1">
      <c r="A32" s="300"/>
    </row>
    <row r="33" spans="1:14" ht="8.25" customHeight="1">
      <c r="A33" s="300"/>
    </row>
    <row r="34" spans="1:14" ht="8.25" customHeight="1">
      <c r="A34" s="300"/>
    </row>
    <row r="35" spans="1:14" ht="8.25" customHeight="1">
      <c r="A35" s="300"/>
      <c r="J35" s="2081"/>
    </row>
    <row r="36" spans="1:14" ht="8.25" customHeight="1">
      <c r="A36" s="300"/>
      <c r="J36" s="2081"/>
    </row>
    <row r="37" spans="1:14" ht="9.9499999999999993" customHeight="1">
      <c r="A37" s="2094"/>
      <c r="J37" s="2090"/>
      <c r="K37" s="2090"/>
      <c r="L37" s="2090"/>
      <c r="M37" s="2090"/>
      <c r="N37" s="2090"/>
    </row>
    <row r="38" spans="1:14" ht="3" customHeight="1">
      <c r="A38" s="300"/>
      <c r="B38" s="1749"/>
      <c r="C38" s="1749"/>
      <c r="D38" s="1749"/>
      <c r="E38" s="1749"/>
      <c r="F38" s="1749"/>
      <c r="G38" s="1749"/>
      <c r="H38" s="1749"/>
      <c r="I38" s="1749"/>
    </row>
    <row r="39" spans="1:14" ht="9.75" customHeight="1">
      <c r="A39" s="300"/>
      <c r="B39" s="1749"/>
      <c r="C39" s="1749"/>
      <c r="D39" s="1749"/>
      <c r="E39" s="1749"/>
      <c r="F39" s="1749"/>
      <c r="G39" s="1749"/>
      <c r="H39" s="1749"/>
      <c r="I39" s="1749"/>
    </row>
    <row r="40" spans="1:14" ht="6.75" customHeight="1">
      <c r="A40" s="300"/>
      <c r="B40" s="1749"/>
      <c r="C40" s="1749"/>
      <c r="D40" s="1749"/>
      <c r="E40" s="1749"/>
      <c r="F40" s="1749"/>
      <c r="G40" s="1749"/>
      <c r="H40" s="1749"/>
      <c r="I40" s="2091"/>
    </row>
    <row r="41" spans="1:14" ht="9" customHeight="1">
      <c r="A41" s="1749"/>
      <c r="B41" s="1749"/>
      <c r="C41" s="1749"/>
      <c r="D41" s="1749"/>
      <c r="E41" s="1749"/>
    </row>
    <row r="42" spans="1:14" ht="11.25" customHeight="1">
      <c r="A42" s="1749"/>
      <c r="B42" s="2092"/>
      <c r="C42" s="2092"/>
      <c r="D42" s="2092"/>
      <c r="E42" s="1749"/>
    </row>
    <row r="43" spans="1:14" ht="8.1" customHeight="1">
      <c r="A43" s="1749"/>
      <c r="B43" s="1749"/>
      <c r="C43" s="1749"/>
      <c r="D43" s="1749"/>
      <c r="E43" s="1749"/>
      <c r="F43" s="1749"/>
      <c r="G43" s="1749"/>
      <c r="H43" s="1749"/>
      <c r="I43" s="1749"/>
    </row>
    <row r="44" spans="1:14" ht="8.1" customHeight="1">
      <c r="A44" s="1749"/>
      <c r="B44" s="1749"/>
      <c r="C44" s="1749"/>
      <c r="D44" s="1749"/>
      <c r="E44" s="1749"/>
      <c r="F44" s="1749"/>
      <c r="G44" s="1749"/>
      <c r="H44" s="1749"/>
    </row>
    <row r="45" spans="1:14" ht="8.1" customHeight="1">
      <c r="A45" s="1749"/>
      <c r="B45" s="1749"/>
      <c r="C45" s="1749"/>
      <c r="D45" s="1749"/>
      <c r="E45" s="1749"/>
      <c r="F45" s="1749"/>
      <c r="G45" s="1749"/>
      <c r="H45" s="1749"/>
    </row>
    <row r="46" spans="1:14">
      <c r="B46" s="2090"/>
      <c r="C46" s="2093"/>
      <c r="D46" s="2090"/>
      <c r="K46" s="2090"/>
    </row>
    <row r="48" spans="1:14">
      <c r="B48" s="2090"/>
      <c r="C48" s="2090"/>
      <c r="D48" s="2090"/>
      <c r="E48" s="2090"/>
      <c r="F48" s="2090"/>
      <c r="G48" s="2090"/>
      <c r="H48" s="2090"/>
      <c r="I48" s="2090"/>
    </row>
  </sheetData>
  <pageMargins left="0.7" right="0.7" top="0.78740157499999996" bottom="0.78740157499999996" header="0.3" footer="0.3"/>
  <pageSetup paperSize="9" scale="66"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3">
    <tabColor rgb="FFF9E03A"/>
  </sheetPr>
  <dimension ref="A1:AZ79"/>
  <sheetViews>
    <sheetView showGridLines="0" zoomScale="145" zoomScaleNormal="145" workbookViewId="0">
      <pane xSplit="1" ySplit="5" topLeftCell="B6" activePane="bottomRight" state="frozen"/>
      <selection pane="topRight" activeCell="C1" sqref="C1"/>
      <selection pane="bottomLeft" activeCell="A9" sqref="A9"/>
      <selection pane="bottomRight"/>
    </sheetView>
  </sheetViews>
  <sheetFormatPr baseColWidth="10" defaultRowHeight="8.25"/>
  <cols>
    <col min="1" max="1" width="13.7109375" style="1023" customWidth="1"/>
    <col min="2" max="2" width="8.42578125" style="1063" customWidth="1"/>
    <col min="3" max="3" width="9.28515625" style="1063" bestFit="1" customWidth="1"/>
    <col min="4" max="5" width="7.7109375" style="1063" bestFit="1" customWidth="1"/>
    <col min="6" max="6" width="8.42578125" style="1023" customWidth="1"/>
    <col min="7" max="7" width="9.28515625" style="1023" bestFit="1" customWidth="1"/>
    <col min="8" max="8" width="6.28515625" style="1023" customWidth="1"/>
    <col min="9" max="9" width="7.7109375" style="1023" bestFit="1" customWidth="1"/>
    <col min="10" max="10" width="7.85546875" style="1023" bestFit="1" customWidth="1"/>
    <col min="11" max="12" width="6.28515625" style="1023" customWidth="1"/>
    <col min="13" max="13" width="7.7109375" style="1023" bestFit="1" customWidth="1"/>
    <col min="14" max="14" width="7" style="1023" bestFit="1" customWidth="1"/>
    <col min="15" max="15" width="5.5703125" style="1023" customWidth="1"/>
    <col min="16" max="52" width="11.42578125" style="1022"/>
    <col min="53" max="255" width="11.42578125" style="1023"/>
    <col min="256" max="256" width="0.5703125" style="1023" customWidth="1"/>
    <col min="257" max="257" width="13.7109375" style="1023" customWidth="1"/>
    <col min="258" max="258" width="8.42578125" style="1023" customWidth="1"/>
    <col min="259" max="259" width="9.28515625" style="1023" bestFit="1" customWidth="1"/>
    <col min="260" max="261" width="7.7109375" style="1023" bestFit="1" customWidth="1"/>
    <col min="262" max="262" width="8.42578125" style="1023" customWidth="1"/>
    <col min="263" max="263" width="9.28515625" style="1023" bestFit="1" customWidth="1"/>
    <col min="264" max="264" width="6.28515625" style="1023" customWidth="1"/>
    <col min="265" max="265" width="7.7109375" style="1023" bestFit="1" customWidth="1"/>
    <col min="266" max="266" width="7.85546875" style="1023" bestFit="1" customWidth="1"/>
    <col min="267" max="268" width="6.28515625" style="1023" customWidth="1"/>
    <col min="269" max="269" width="7.7109375" style="1023" bestFit="1" customWidth="1"/>
    <col min="270" max="270" width="7" style="1023" bestFit="1" customWidth="1"/>
    <col min="271" max="271" width="5.5703125" style="1023" customWidth="1"/>
    <col min="272" max="511" width="11.42578125" style="1023"/>
    <col min="512" max="512" width="0.5703125" style="1023" customWidth="1"/>
    <col min="513" max="513" width="13.7109375" style="1023" customWidth="1"/>
    <col min="514" max="514" width="8.42578125" style="1023" customWidth="1"/>
    <col min="515" max="515" width="9.28515625" style="1023" bestFit="1" customWidth="1"/>
    <col min="516" max="517" width="7.7109375" style="1023" bestFit="1" customWidth="1"/>
    <col min="518" max="518" width="8.42578125" style="1023" customWidth="1"/>
    <col min="519" max="519" width="9.28515625" style="1023" bestFit="1" customWidth="1"/>
    <col min="520" max="520" width="6.28515625" style="1023" customWidth="1"/>
    <col min="521" max="521" width="7.7109375" style="1023" bestFit="1" customWidth="1"/>
    <col min="522" max="522" width="7.85546875" style="1023" bestFit="1" customWidth="1"/>
    <col min="523" max="524" width="6.28515625" style="1023" customWidth="1"/>
    <col min="525" max="525" width="7.7109375" style="1023" bestFit="1" customWidth="1"/>
    <col min="526" max="526" width="7" style="1023" bestFit="1" customWidth="1"/>
    <col min="527" max="527" width="5.5703125" style="1023" customWidth="1"/>
    <col min="528" max="767" width="11.42578125" style="1023"/>
    <col min="768" max="768" width="0.5703125" style="1023" customWidth="1"/>
    <col min="769" max="769" width="13.7109375" style="1023" customWidth="1"/>
    <col min="770" max="770" width="8.42578125" style="1023" customWidth="1"/>
    <col min="771" max="771" width="9.28515625" style="1023" bestFit="1" customWidth="1"/>
    <col min="772" max="773" width="7.7109375" style="1023" bestFit="1" customWidth="1"/>
    <col min="774" max="774" width="8.42578125" style="1023" customWidth="1"/>
    <col min="775" max="775" width="9.28515625" style="1023" bestFit="1" customWidth="1"/>
    <col min="776" max="776" width="6.28515625" style="1023" customWidth="1"/>
    <col min="777" max="777" width="7.7109375" style="1023" bestFit="1" customWidth="1"/>
    <col min="778" max="778" width="7.85546875" style="1023" bestFit="1" customWidth="1"/>
    <col min="779" max="780" width="6.28515625" style="1023" customWidth="1"/>
    <col min="781" max="781" width="7.7109375" style="1023" bestFit="1" customWidth="1"/>
    <col min="782" max="782" width="7" style="1023" bestFit="1" customWidth="1"/>
    <col min="783" max="783" width="5.5703125" style="1023" customWidth="1"/>
    <col min="784" max="1023" width="11.42578125" style="1023"/>
    <col min="1024" max="1024" width="0.5703125" style="1023" customWidth="1"/>
    <col min="1025" max="1025" width="13.7109375" style="1023" customWidth="1"/>
    <col min="1026" max="1026" width="8.42578125" style="1023" customWidth="1"/>
    <col min="1027" max="1027" width="9.28515625" style="1023" bestFit="1" customWidth="1"/>
    <col min="1028" max="1029" width="7.7109375" style="1023" bestFit="1" customWidth="1"/>
    <col min="1030" max="1030" width="8.42578125" style="1023" customWidth="1"/>
    <col min="1031" max="1031" width="9.28515625" style="1023" bestFit="1" customWidth="1"/>
    <col min="1032" max="1032" width="6.28515625" style="1023" customWidth="1"/>
    <col min="1033" max="1033" width="7.7109375" style="1023" bestFit="1" customWidth="1"/>
    <col min="1034" max="1034" width="7.85546875" style="1023" bestFit="1" customWidth="1"/>
    <col min="1035" max="1036" width="6.28515625" style="1023" customWidth="1"/>
    <col min="1037" max="1037" width="7.7109375" style="1023" bestFit="1" customWidth="1"/>
    <col min="1038" max="1038" width="7" style="1023" bestFit="1" customWidth="1"/>
    <col min="1039" max="1039" width="5.5703125" style="1023" customWidth="1"/>
    <col min="1040" max="1279" width="11.42578125" style="1023"/>
    <col min="1280" max="1280" width="0.5703125" style="1023" customWidth="1"/>
    <col min="1281" max="1281" width="13.7109375" style="1023" customWidth="1"/>
    <col min="1282" max="1282" width="8.42578125" style="1023" customWidth="1"/>
    <col min="1283" max="1283" width="9.28515625" style="1023" bestFit="1" customWidth="1"/>
    <col min="1284" max="1285" width="7.7109375" style="1023" bestFit="1" customWidth="1"/>
    <col min="1286" max="1286" width="8.42578125" style="1023" customWidth="1"/>
    <col min="1287" max="1287" width="9.28515625" style="1023" bestFit="1" customWidth="1"/>
    <col min="1288" max="1288" width="6.28515625" style="1023" customWidth="1"/>
    <col min="1289" max="1289" width="7.7109375" style="1023" bestFit="1" customWidth="1"/>
    <col min="1290" max="1290" width="7.85546875" style="1023" bestFit="1" customWidth="1"/>
    <col min="1291" max="1292" width="6.28515625" style="1023" customWidth="1"/>
    <col min="1293" max="1293" width="7.7109375" style="1023" bestFit="1" customWidth="1"/>
    <col min="1294" max="1294" width="7" style="1023" bestFit="1" customWidth="1"/>
    <col min="1295" max="1295" width="5.5703125" style="1023" customWidth="1"/>
    <col min="1296" max="1535" width="11.42578125" style="1023"/>
    <col min="1536" max="1536" width="0.5703125" style="1023" customWidth="1"/>
    <col min="1537" max="1537" width="13.7109375" style="1023" customWidth="1"/>
    <col min="1538" max="1538" width="8.42578125" style="1023" customWidth="1"/>
    <col min="1539" max="1539" width="9.28515625" style="1023" bestFit="1" customWidth="1"/>
    <col min="1540" max="1541" width="7.7109375" style="1023" bestFit="1" customWidth="1"/>
    <col min="1542" max="1542" width="8.42578125" style="1023" customWidth="1"/>
    <col min="1543" max="1543" width="9.28515625" style="1023" bestFit="1" customWidth="1"/>
    <col min="1544" max="1544" width="6.28515625" style="1023" customWidth="1"/>
    <col min="1545" max="1545" width="7.7109375" style="1023" bestFit="1" customWidth="1"/>
    <col min="1546" max="1546" width="7.85546875" style="1023" bestFit="1" customWidth="1"/>
    <col min="1547" max="1548" width="6.28515625" style="1023" customWidth="1"/>
    <col min="1549" max="1549" width="7.7109375" style="1023" bestFit="1" customWidth="1"/>
    <col min="1550" max="1550" width="7" style="1023" bestFit="1" customWidth="1"/>
    <col min="1551" max="1551" width="5.5703125" style="1023" customWidth="1"/>
    <col min="1552" max="1791" width="11.42578125" style="1023"/>
    <col min="1792" max="1792" width="0.5703125" style="1023" customWidth="1"/>
    <col min="1793" max="1793" width="13.7109375" style="1023" customWidth="1"/>
    <col min="1794" max="1794" width="8.42578125" style="1023" customWidth="1"/>
    <col min="1795" max="1795" width="9.28515625" style="1023" bestFit="1" customWidth="1"/>
    <col min="1796" max="1797" width="7.7109375" style="1023" bestFit="1" customWidth="1"/>
    <col min="1798" max="1798" width="8.42578125" style="1023" customWidth="1"/>
    <col min="1799" max="1799" width="9.28515625" style="1023" bestFit="1" customWidth="1"/>
    <col min="1800" max="1800" width="6.28515625" style="1023" customWidth="1"/>
    <col min="1801" max="1801" width="7.7109375" style="1023" bestFit="1" customWidth="1"/>
    <col min="1802" max="1802" width="7.85546875" style="1023" bestFit="1" customWidth="1"/>
    <col min="1803" max="1804" width="6.28515625" style="1023" customWidth="1"/>
    <col min="1805" max="1805" width="7.7109375" style="1023" bestFit="1" customWidth="1"/>
    <col min="1806" max="1806" width="7" style="1023" bestFit="1" customWidth="1"/>
    <col min="1807" max="1807" width="5.5703125" style="1023" customWidth="1"/>
    <col min="1808" max="2047" width="11.42578125" style="1023"/>
    <col min="2048" max="2048" width="0.5703125" style="1023" customWidth="1"/>
    <col min="2049" max="2049" width="13.7109375" style="1023" customWidth="1"/>
    <col min="2050" max="2050" width="8.42578125" style="1023" customWidth="1"/>
    <col min="2051" max="2051" width="9.28515625" style="1023" bestFit="1" customWidth="1"/>
    <col min="2052" max="2053" width="7.7109375" style="1023" bestFit="1" customWidth="1"/>
    <col min="2054" max="2054" width="8.42578125" style="1023" customWidth="1"/>
    <col min="2055" max="2055" width="9.28515625" style="1023" bestFit="1" customWidth="1"/>
    <col min="2056" max="2056" width="6.28515625" style="1023" customWidth="1"/>
    <col min="2057" max="2057" width="7.7109375" style="1023" bestFit="1" customWidth="1"/>
    <col min="2058" max="2058" width="7.85546875" style="1023" bestFit="1" customWidth="1"/>
    <col min="2059" max="2060" width="6.28515625" style="1023" customWidth="1"/>
    <col min="2061" max="2061" width="7.7109375" style="1023" bestFit="1" customWidth="1"/>
    <col min="2062" max="2062" width="7" style="1023" bestFit="1" customWidth="1"/>
    <col min="2063" max="2063" width="5.5703125" style="1023" customWidth="1"/>
    <col min="2064" max="2303" width="11.42578125" style="1023"/>
    <col min="2304" max="2304" width="0.5703125" style="1023" customWidth="1"/>
    <col min="2305" max="2305" width="13.7109375" style="1023" customWidth="1"/>
    <col min="2306" max="2306" width="8.42578125" style="1023" customWidth="1"/>
    <col min="2307" max="2307" width="9.28515625" style="1023" bestFit="1" customWidth="1"/>
    <col min="2308" max="2309" width="7.7109375" style="1023" bestFit="1" customWidth="1"/>
    <col min="2310" max="2310" width="8.42578125" style="1023" customWidth="1"/>
    <col min="2311" max="2311" width="9.28515625" style="1023" bestFit="1" customWidth="1"/>
    <col min="2312" max="2312" width="6.28515625" style="1023" customWidth="1"/>
    <col min="2313" max="2313" width="7.7109375" style="1023" bestFit="1" customWidth="1"/>
    <col min="2314" max="2314" width="7.85546875" style="1023" bestFit="1" customWidth="1"/>
    <col min="2315" max="2316" width="6.28515625" style="1023" customWidth="1"/>
    <col min="2317" max="2317" width="7.7109375" style="1023" bestFit="1" customWidth="1"/>
    <col min="2318" max="2318" width="7" style="1023" bestFit="1" customWidth="1"/>
    <col min="2319" max="2319" width="5.5703125" style="1023" customWidth="1"/>
    <col min="2320" max="2559" width="11.42578125" style="1023"/>
    <col min="2560" max="2560" width="0.5703125" style="1023" customWidth="1"/>
    <col min="2561" max="2561" width="13.7109375" style="1023" customWidth="1"/>
    <col min="2562" max="2562" width="8.42578125" style="1023" customWidth="1"/>
    <col min="2563" max="2563" width="9.28515625" style="1023" bestFit="1" customWidth="1"/>
    <col min="2564" max="2565" width="7.7109375" style="1023" bestFit="1" customWidth="1"/>
    <col min="2566" max="2566" width="8.42578125" style="1023" customWidth="1"/>
    <col min="2567" max="2567" width="9.28515625" style="1023" bestFit="1" customWidth="1"/>
    <col min="2568" max="2568" width="6.28515625" style="1023" customWidth="1"/>
    <col min="2569" max="2569" width="7.7109375" style="1023" bestFit="1" customWidth="1"/>
    <col min="2570" max="2570" width="7.85546875" style="1023" bestFit="1" customWidth="1"/>
    <col min="2571" max="2572" width="6.28515625" style="1023" customWidth="1"/>
    <col min="2573" max="2573" width="7.7109375" style="1023" bestFit="1" customWidth="1"/>
    <col min="2574" max="2574" width="7" style="1023" bestFit="1" customWidth="1"/>
    <col min="2575" max="2575" width="5.5703125" style="1023" customWidth="1"/>
    <col min="2576" max="2815" width="11.42578125" style="1023"/>
    <col min="2816" max="2816" width="0.5703125" style="1023" customWidth="1"/>
    <col min="2817" max="2817" width="13.7109375" style="1023" customWidth="1"/>
    <col min="2818" max="2818" width="8.42578125" style="1023" customWidth="1"/>
    <col min="2819" max="2819" width="9.28515625" style="1023" bestFit="1" customWidth="1"/>
    <col min="2820" max="2821" width="7.7109375" style="1023" bestFit="1" customWidth="1"/>
    <col min="2822" max="2822" width="8.42578125" style="1023" customWidth="1"/>
    <col min="2823" max="2823" width="9.28515625" style="1023" bestFit="1" customWidth="1"/>
    <col min="2824" max="2824" width="6.28515625" style="1023" customWidth="1"/>
    <col min="2825" max="2825" width="7.7109375" style="1023" bestFit="1" customWidth="1"/>
    <col min="2826" max="2826" width="7.85546875" style="1023" bestFit="1" customWidth="1"/>
    <col min="2827" max="2828" width="6.28515625" style="1023" customWidth="1"/>
    <col min="2829" max="2829" width="7.7109375" style="1023" bestFit="1" customWidth="1"/>
    <col min="2830" max="2830" width="7" style="1023" bestFit="1" customWidth="1"/>
    <col min="2831" max="2831" width="5.5703125" style="1023" customWidth="1"/>
    <col min="2832" max="3071" width="11.42578125" style="1023"/>
    <col min="3072" max="3072" width="0.5703125" style="1023" customWidth="1"/>
    <col min="3073" max="3073" width="13.7109375" style="1023" customWidth="1"/>
    <col min="3074" max="3074" width="8.42578125" style="1023" customWidth="1"/>
    <col min="3075" max="3075" width="9.28515625" style="1023" bestFit="1" customWidth="1"/>
    <col min="3076" max="3077" width="7.7109375" style="1023" bestFit="1" customWidth="1"/>
    <col min="3078" max="3078" width="8.42578125" style="1023" customWidth="1"/>
    <col min="3079" max="3079" width="9.28515625" style="1023" bestFit="1" customWidth="1"/>
    <col min="3080" max="3080" width="6.28515625" style="1023" customWidth="1"/>
    <col min="3081" max="3081" width="7.7109375" style="1023" bestFit="1" customWidth="1"/>
    <col min="3082" max="3082" width="7.85546875" style="1023" bestFit="1" customWidth="1"/>
    <col min="3083" max="3084" width="6.28515625" style="1023" customWidth="1"/>
    <col min="3085" max="3085" width="7.7109375" style="1023" bestFit="1" customWidth="1"/>
    <col min="3086" max="3086" width="7" style="1023" bestFit="1" customWidth="1"/>
    <col min="3087" max="3087" width="5.5703125" style="1023" customWidth="1"/>
    <col min="3088" max="3327" width="11.42578125" style="1023"/>
    <col min="3328" max="3328" width="0.5703125" style="1023" customWidth="1"/>
    <col min="3329" max="3329" width="13.7109375" style="1023" customWidth="1"/>
    <col min="3330" max="3330" width="8.42578125" style="1023" customWidth="1"/>
    <col min="3331" max="3331" width="9.28515625" style="1023" bestFit="1" customWidth="1"/>
    <col min="3332" max="3333" width="7.7109375" style="1023" bestFit="1" customWidth="1"/>
    <col min="3334" max="3334" width="8.42578125" style="1023" customWidth="1"/>
    <col min="3335" max="3335" width="9.28515625" style="1023" bestFit="1" customWidth="1"/>
    <col min="3336" max="3336" width="6.28515625" style="1023" customWidth="1"/>
    <col min="3337" max="3337" width="7.7109375" style="1023" bestFit="1" customWidth="1"/>
    <col min="3338" max="3338" width="7.85546875" style="1023" bestFit="1" customWidth="1"/>
    <col min="3339" max="3340" width="6.28515625" style="1023" customWidth="1"/>
    <col min="3341" max="3341" width="7.7109375" style="1023" bestFit="1" customWidth="1"/>
    <col min="3342" max="3342" width="7" style="1023" bestFit="1" customWidth="1"/>
    <col min="3343" max="3343" width="5.5703125" style="1023" customWidth="1"/>
    <col min="3344" max="3583" width="11.42578125" style="1023"/>
    <col min="3584" max="3584" width="0.5703125" style="1023" customWidth="1"/>
    <col min="3585" max="3585" width="13.7109375" style="1023" customWidth="1"/>
    <col min="3586" max="3586" width="8.42578125" style="1023" customWidth="1"/>
    <col min="3587" max="3587" width="9.28515625" style="1023" bestFit="1" customWidth="1"/>
    <col min="3588" max="3589" width="7.7109375" style="1023" bestFit="1" customWidth="1"/>
    <col min="3590" max="3590" width="8.42578125" style="1023" customWidth="1"/>
    <col min="3591" max="3591" width="9.28515625" style="1023" bestFit="1" customWidth="1"/>
    <col min="3592" max="3592" width="6.28515625" style="1023" customWidth="1"/>
    <col min="3593" max="3593" width="7.7109375" style="1023" bestFit="1" customWidth="1"/>
    <col min="3594" max="3594" width="7.85546875" style="1023" bestFit="1" customWidth="1"/>
    <col min="3595" max="3596" width="6.28515625" style="1023" customWidth="1"/>
    <col min="3597" max="3597" width="7.7109375" style="1023" bestFit="1" customWidth="1"/>
    <col min="3598" max="3598" width="7" style="1023" bestFit="1" customWidth="1"/>
    <col min="3599" max="3599" width="5.5703125" style="1023" customWidth="1"/>
    <col min="3600" max="3839" width="11.42578125" style="1023"/>
    <col min="3840" max="3840" width="0.5703125" style="1023" customWidth="1"/>
    <col min="3841" max="3841" width="13.7109375" style="1023" customWidth="1"/>
    <col min="3842" max="3842" width="8.42578125" style="1023" customWidth="1"/>
    <col min="3843" max="3843" width="9.28515625" style="1023" bestFit="1" customWidth="1"/>
    <col min="3844" max="3845" width="7.7109375" style="1023" bestFit="1" customWidth="1"/>
    <col min="3846" max="3846" width="8.42578125" style="1023" customWidth="1"/>
    <col min="3847" max="3847" width="9.28515625" style="1023" bestFit="1" customWidth="1"/>
    <col min="3848" max="3848" width="6.28515625" style="1023" customWidth="1"/>
    <col min="3849" max="3849" width="7.7109375" style="1023" bestFit="1" customWidth="1"/>
    <col min="3850" max="3850" width="7.85546875" style="1023" bestFit="1" customWidth="1"/>
    <col min="3851" max="3852" width="6.28515625" style="1023" customWidth="1"/>
    <col min="3853" max="3853" width="7.7109375" style="1023" bestFit="1" customWidth="1"/>
    <col min="3854" max="3854" width="7" style="1023" bestFit="1" customWidth="1"/>
    <col min="3855" max="3855" width="5.5703125" style="1023" customWidth="1"/>
    <col min="3856" max="4095" width="11.42578125" style="1023"/>
    <col min="4096" max="4096" width="0.5703125" style="1023" customWidth="1"/>
    <col min="4097" max="4097" width="13.7109375" style="1023" customWidth="1"/>
    <col min="4098" max="4098" width="8.42578125" style="1023" customWidth="1"/>
    <col min="4099" max="4099" width="9.28515625" style="1023" bestFit="1" customWidth="1"/>
    <col min="4100" max="4101" width="7.7109375" style="1023" bestFit="1" customWidth="1"/>
    <col min="4102" max="4102" width="8.42578125" style="1023" customWidth="1"/>
    <col min="4103" max="4103" width="9.28515625" style="1023" bestFit="1" customWidth="1"/>
    <col min="4104" max="4104" width="6.28515625" style="1023" customWidth="1"/>
    <col min="4105" max="4105" width="7.7109375" style="1023" bestFit="1" customWidth="1"/>
    <col min="4106" max="4106" width="7.85546875" style="1023" bestFit="1" customWidth="1"/>
    <col min="4107" max="4108" width="6.28515625" style="1023" customWidth="1"/>
    <col min="4109" max="4109" width="7.7109375" style="1023" bestFit="1" customWidth="1"/>
    <col min="4110" max="4110" width="7" style="1023" bestFit="1" customWidth="1"/>
    <col min="4111" max="4111" width="5.5703125" style="1023" customWidth="1"/>
    <col min="4112" max="4351" width="11.42578125" style="1023"/>
    <col min="4352" max="4352" width="0.5703125" style="1023" customWidth="1"/>
    <col min="4353" max="4353" width="13.7109375" style="1023" customWidth="1"/>
    <col min="4354" max="4354" width="8.42578125" style="1023" customWidth="1"/>
    <col min="4355" max="4355" width="9.28515625" style="1023" bestFit="1" customWidth="1"/>
    <col min="4356" max="4357" width="7.7109375" style="1023" bestFit="1" customWidth="1"/>
    <col min="4358" max="4358" width="8.42578125" style="1023" customWidth="1"/>
    <col min="4359" max="4359" width="9.28515625" style="1023" bestFit="1" customWidth="1"/>
    <col min="4360" max="4360" width="6.28515625" style="1023" customWidth="1"/>
    <col min="4361" max="4361" width="7.7109375" style="1023" bestFit="1" customWidth="1"/>
    <col min="4362" max="4362" width="7.85546875" style="1023" bestFit="1" customWidth="1"/>
    <col min="4363" max="4364" width="6.28515625" style="1023" customWidth="1"/>
    <col min="4365" max="4365" width="7.7109375" style="1023" bestFit="1" customWidth="1"/>
    <col min="4366" max="4366" width="7" style="1023" bestFit="1" customWidth="1"/>
    <col min="4367" max="4367" width="5.5703125" style="1023" customWidth="1"/>
    <col min="4368" max="4607" width="11.42578125" style="1023"/>
    <col min="4608" max="4608" width="0.5703125" style="1023" customWidth="1"/>
    <col min="4609" max="4609" width="13.7109375" style="1023" customWidth="1"/>
    <col min="4610" max="4610" width="8.42578125" style="1023" customWidth="1"/>
    <col min="4611" max="4611" width="9.28515625" style="1023" bestFit="1" customWidth="1"/>
    <col min="4612" max="4613" width="7.7109375" style="1023" bestFit="1" customWidth="1"/>
    <col min="4614" max="4614" width="8.42578125" style="1023" customWidth="1"/>
    <col min="4615" max="4615" width="9.28515625" style="1023" bestFit="1" customWidth="1"/>
    <col min="4616" max="4616" width="6.28515625" style="1023" customWidth="1"/>
    <col min="4617" max="4617" width="7.7109375" style="1023" bestFit="1" customWidth="1"/>
    <col min="4618" max="4618" width="7.85546875" style="1023" bestFit="1" customWidth="1"/>
    <col min="4619" max="4620" width="6.28515625" style="1023" customWidth="1"/>
    <col min="4621" max="4621" width="7.7109375" style="1023" bestFit="1" customWidth="1"/>
    <col min="4622" max="4622" width="7" style="1023" bestFit="1" customWidth="1"/>
    <col min="4623" max="4623" width="5.5703125" style="1023" customWidth="1"/>
    <col min="4624" max="4863" width="11.42578125" style="1023"/>
    <col min="4864" max="4864" width="0.5703125" style="1023" customWidth="1"/>
    <col min="4865" max="4865" width="13.7109375" style="1023" customWidth="1"/>
    <col min="4866" max="4866" width="8.42578125" style="1023" customWidth="1"/>
    <col min="4867" max="4867" width="9.28515625" style="1023" bestFit="1" customWidth="1"/>
    <col min="4868" max="4869" width="7.7109375" style="1023" bestFit="1" customWidth="1"/>
    <col min="4870" max="4870" width="8.42578125" style="1023" customWidth="1"/>
    <col min="4871" max="4871" width="9.28515625" style="1023" bestFit="1" customWidth="1"/>
    <col min="4872" max="4872" width="6.28515625" style="1023" customWidth="1"/>
    <col min="4873" max="4873" width="7.7109375" style="1023" bestFit="1" customWidth="1"/>
    <col min="4874" max="4874" width="7.85546875" style="1023" bestFit="1" customWidth="1"/>
    <col min="4875" max="4876" width="6.28515625" style="1023" customWidth="1"/>
    <col min="4877" max="4877" width="7.7109375" style="1023" bestFit="1" customWidth="1"/>
    <col min="4878" max="4878" width="7" style="1023" bestFit="1" customWidth="1"/>
    <col min="4879" max="4879" width="5.5703125" style="1023" customWidth="1"/>
    <col min="4880" max="5119" width="11.42578125" style="1023"/>
    <col min="5120" max="5120" width="0.5703125" style="1023" customWidth="1"/>
    <col min="5121" max="5121" width="13.7109375" style="1023" customWidth="1"/>
    <col min="5122" max="5122" width="8.42578125" style="1023" customWidth="1"/>
    <col min="5123" max="5123" width="9.28515625" style="1023" bestFit="1" customWidth="1"/>
    <col min="5124" max="5125" width="7.7109375" style="1023" bestFit="1" customWidth="1"/>
    <col min="5126" max="5126" width="8.42578125" style="1023" customWidth="1"/>
    <col min="5127" max="5127" width="9.28515625" style="1023" bestFit="1" customWidth="1"/>
    <col min="5128" max="5128" width="6.28515625" style="1023" customWidth="1"/>
    <col min="5129" max="5129" width="7.7109375" style="1023" bestFit="1" customWidth="1"/>
    <col min="5130" max="5130" width="7.85546875" style="1023" bestFit="1" customWidth="1"/>
    <col min="5131" max="5132" width="6.28515625" style="1023" customWidth="1"/>
    <col min="5133" max="5133" width="7.7109375" style="1023" bestFit="1" customWidth="1"/>
    <col min="5134" max="5134" width="7" style="1023" bestFit="1" customWidth="1"/>
    <col min="5135" max="5135" width="5.5703125" style="1023" customWidth="1"/>
    <col min="5136" max="5375" width="11.42578125" style="1023"/>
    <col min="5376" max="5376" width="0.5703125" style="1023" customWidth="1"/>
    <col min="5377" max="5377" width="13.7109375" style="1023" customWidth="1"/>
    <col min="5378" max="5378" width="8.42578125" style="1023" customWidth="1"/>
    <col min="5379" max="5379" width="9.28515625" style="1023" bestFit="1" customWidth="1"/>
    <col min="5380" max="5381" width="7.7109375" style="1023" bestFit="1" customWidth="1"/>
    <col min="5382" max="5382" width="8.42578125" style="1023" customWidth="1"/>
    <col min="5383" max="5383" width="9.28515625" style="1023" bestFit="1" customWidth="1"/>
    <col min="5384" max="5384" width="6.28515625" style="1023" customWidth="1"/>
    <col min="5385" max="5385" width="7.7109375" style="1023" bestFit="1" customWidth="1"/>
    <col min="5386" max="5386" width="7.85546875" style="1023" bestFit="1" customWidth="1"/>
    <col min="5387" max="5388" width="6.28515625" style="1023" customWidth="1"/>
    <col min="5389" max="5389" width="7.7109375" style="1023" bestFit="1" customWidth="1"/>
    <col min="5390" max="5390" width="7" style="1023" bestFit="1" customWidth="1"/>
    <col min="5391" max="5391" width="5.5703125" style="1023" customWidth="1"/>
    <col min="5392" max="5631" width="11.42578125" style="1023"/>
    <col min="5632" max="5632" width="0.5703125" style="1023" customWidth="1"/>
    <col min="5633" max="5633" width="13.7109375" style="1023" customWidth="1"/>
    <col min="5634" max="5634" width="8.42578125" style="1023" customWidth="1"/>
    <col min="5635" max="5635" width="9.28515625" style="1023" bestFit="1" customWidth="1"/>
    <col min="5636" max="5637" width="7.7109375" style="1023" bestFit="1" customWidth="1"/>
    <col min="5638" max="5638" width="8.42578125" style="1023" customWidth="1"/>
    <col min="5639" max="5639" width="9.28515625" style="1023" bestFit="1" customWidth="1"/>
    <col min="5640" max="5640" width="6.28515625" style="1023" customWidth="1"/>
    <col min="5641" max="5641" width="7.7109375" style="1023" bestFit="1" customWidth="1"/>
    <col min="5642" max="5642" width="7.85546875" style="1023" bestFit="1" customWidth="1"/>
    <col min="5643" max="5644" width="6.28515625" style="1023" customWidth="1"/>
    <col min="5645" max="5645" width="7.7109375" style="1023" bestFit="1" customWidth="1"/>
    <col min="5646" max="5646" width="7" style="1023" bestFit="1" customWidth="1"/>
    <col min="5647" max="5647" width="5.5703125" style="1023" customWidth="1"/>
    <col min="5648" max="5887" width="11.42578125" style="1023"/>
    <col min="5888" max="5888" width="0.5703125" style="1023" customWidth="1"/>
    <col min="5889" max="5889" width="13.7109375" style="1023" customWidth="1"/>
    <col min="5890" max="5890" width="8.42578125" style="1023" customWidth="1"/>
    <col min="5891" max="5891" width="9.28515625" style="1023" bestFit="1" customWidth="1"/>
    <col min="5892" max="5893" width="7.7109375" style="1023" bestFit="1" customWidth="1"/>
    <col min="5894" max="5894" width="8.42578125" style="1023" customWidth="1"/>
    <col min="5895" max="5895" width="9.28515625" style="1023" bestFit="1" customWidth="1"/>
    <col min="5896" max="5896" width="6.28515625" style="1023" customWidth="1"/>
    <col min="5897" max="5897" width="7.7109375" style="1023" bestFit="1" customWidth="1"/>
    <col min="5898" max="5898" width="7.85546875" style="1023" bestFit="1" customWidth="1"/>
    <col min="5899" max="5900" width="6.28515625" style="1023" customWidth="1"/>
    <col min="5901" max="5901" width="7.7109375" style="1023" bestFit="1" customWidth="1"/>
    <col min="5902" max="5902" width="7" style="1023" bestFit="1" customWidth="1"/>
    <col min="5903" max="5903" width="5.5703125" style="1023" customWidth="1"/>
    <col min="5904" max="6143" width="11.42578125" style="1023"/>
    <col min="6144" max="6144" width="0.5703125" style="1023" customWidth="1"/>
    <col min="6145" max="6145" width="13.7109375" style="1023" customWidth="1"/>
    <col min="6146" max="6146" width="8.42578125" style="1023" customWidth="1"/>
    <col min="6147" max="6147" width="9.28515625" style="1023" bestFit="1" customWidth="1"/>
    <col min="6148" max="6149" width="7.7109375" style="1023" bestFit="1" customWidth="1"/>
    <col min="6150" max="6150" width="8.42578125" style="1023" customWidth="1"/>
    <col min="6151" max="6151" width="9.28515625" style="1023" bestFit="1" customWidth="1"/>
    <col min="6152" max="6152" width="6.28515625" style="1023" customWidth="1"/>
    <col min="6153" max="6153" width="7.7109375" style="1023" bestFit="1" customWidth="1"/>
    <col min="6154" max="6154" width="7.85546875" style="1023" bestFit="1" customWidth="1"/>
    <col min="6155" max="6156" width="6.28515625" style="1023" customWidth="1"/>
    <col min="6157" max="6157" width="7.7109375" style="1023" bestFit="1" customWidth="1"/>
    <col min="6158" max="6158" width="7" style="1023" bestFit="1" customWidth="1"/>
    <col min="6159" max="6159" width="5.5703125" style="1023" customWidth="1"/>
    <col min="6160" max="6399" width="11.42578125" style="1023"/>
    <col min="6400" max="6400" width="0.5703125" style="1023" customWidth="1"/>
    <col min="6401" max="6401" width="13.7109375" style="1023" customWidth="1"/>
    <col min="6402" max="6402" width="8.42578125" style="1023" customWidth="1"/>
    <col min="6403" max="6403" width="9.28515625" style="1023" bestFit="1" customWidth="1"/>
    <col min="6404" max="6405" width="7.7109375" style="1023" bestFit="1" customWidth="1"/>
    <col min="6406" max="6406" width="8.42578125" style="1023" customWidth="1"/>
    <col min="6407" max="6407" width="9.28515625" style="1023" bestFit="1" customWidth="1"/>
    <col min="6408" max="6408" width="6.28515625" style="1023" customWidth="1"/>
    <col min="6409" max="6409" width="7.7109375" style="1023" bestFit="1" customWidth="1"/>
    <col min="6410" max="6410" width="7.85546875" style="1023" bestFit="1" customWidth="1"/>
    <col min="6411" max="6412" width="6.28515625" style="1023" customWidth="1"/>
    <col min="6413" max="6413" width="7.7109375" style="1023" bestFit="1" customWidth="1"/>
    <col min="6414" max="6414" width="7" style="1023" bestFit="1" customWidth="1"/>
    <col min="6415" max="6415" width="5.5703125" style="1023" customWidth="1"/>
    <col min="6416" max="6655" width="11.42578125" style="1023"/>
    <col min="6656" max="6656" width="0.5703125" style="1023" customWidth="1"/>
    <col min="6657" max="6657" width="13.7109375" style="1023" customWidth="1"/>
    <col min="6658" max="6658" width="8.42578125" style="1023" customWidth="1"/>
    <col min="6659" max="6659" width="9.28515625" style="1023" bestFit="1" customWidth="1"/>
    <col min="6660" max="6661" width="7.7109375" style="1023" bestFit="1" customWidth="1"/>
    <col min="6662" max="6662" width="8.42578125" style="1023" customWidth="1"/>
    <col min="6663" max="6663" width="9.28515625" style="1023" bestFit="1" customWidth="1"/>
    <col min="6664" max="6664" width="6.28515625" style="1023" customWidth="1"/>
    <col min="6665" max="6665" width="7.7109375" style="1023" bestFit="1" customWidth="1"/>
    <col min="6666" max="6666" width="7.85546875" style="1023" bestFit="1" customWidth="1"/>
    <col min="6667" max="6668" width="6.28515625" style="1023" customWidth="1"/>
    <col min="6669" max="6669" width="7.7109375" style="1023" bestFit="1" customWidth="1"/>
    <col min="6670" max="6670" width="7" style="1023" bestFit="1" customWidth="1"/>
    <col min="6671" max="6671" width="5.5703125" style="1023" customWidth="1"/>
    <col min="6672" max="6911" width="11.42578125" style="1023"/>
    <col min="6912" max="6912" width="0.5703125" style="1023" customWidth="1"/>
    <col min="6913" max="6913" width="13.7109375" style="1023" customWidth="1"/>
    <col min="6914" max="6914" width="8.42578125" style="1023" customWidth="1"/>
    <col min="6915" max="6915" width="9.28515625" style="1023" bestFit="1" customWidth="1"/>
    <col min="6916" max="6917" width="7.7109375" style="1023" bestFit="1" customWidth="1"/>
    <col min="6918" max="6918" width="8.42578125" style="1023" customWidth="1"/>
    <col min="6919" max="6919" width="9.28515625" style="1023" bestFit="1" customWidth="1"/>
    <col min="6920" max="6920" width="6.28515625" style="1023" customWidth="1"/>
    <col min="6921" max="6921" width="7.7109375" style="1023" bestFit="1" customWidth="1"/>
    <col min="6922" max="6922" width="7.85546875" style="1023" bestFit="1" customWidth="1"/>
    <col min="6923" max="6924" width="6.28515625" style="1023" customWidth="1"/>
    <col min="6925" max="6925" width="7.7109375" style="1023" bestFit="1" customWidth="1"/>
    <col min="6926" max="6926" width="7" style="1023" bestFit="1" customWidth="1"/>
    <col min="6927" max="6927" width="5.5703125" style="1023" customWidth="1"/>
    <col min="6928" max="7167" width="11.42578125" style="1023"/>
    <col min="7168" max="7168" width="0.5703125" style="1023" customWidth="1"/>
    <col min="7169" max="7169" width="13.7109375" style="1023" customWidth="1"/>
    <col min="7170" max="7170" width="8.42578125" style="1023" customWidth="1"/>
    <col min="7171" max="7171" width="9.28515625" style="1023" bestFit="1" customWidth="1"/>
    <col min="7172" max="7173" width="7.7109375" style="1023" bestFit="1" customWidth="1"/>
    <col min="7174" max="7174" width="8.42578125" style="1023" customWidth="1"/>
    <col min="7175" max="7175" width="9.28515625" style="1023" bestFit="1" customWidth="1"/>
    <col min="7176" max="7176" width="6.28515625" style="1023" customWidth="1"/>
    <col min="7177" max="7177" width="7.7109375" style="1023" bestFit="1" customWidth="1"/>
    <col min="7178" max="7178" width="7.85546875" style="1023" bestFit="1" customWidth="1"/>
    <col min="7179" max="7180" width="6.28515625" style="1023" customWidth="1"/>
    <col min="7181" max="7181" width="7.7109375" style="1023" bestFit="1" customWidth="1"/>
    <col min="7182" max="7182" width="7" style="1023" bestFit="1" customWidth="1"/>
    <col min="7183" max="7183" width="5.5703125" style="1023" customWidth="1"/>
    <col min="7184" max="7423" width="11.42578125" style="1023"/>
    <col min="7424" max="7424" width="0.5703125" style="1023" customWidth="1"/>
    <col min="7425" max="7425" width="13.7109375" style="1023" customWidth="1"/>
    <col min="7426" max="7426" width="8.42578125" style="1023" customWidth="1"/>
    <col min="7427" max="7427" width="9.28515625" style="1023" bestFit="1" customWidth="1"/>
    <col min="7428" max="7429" width="7.7109375" style="1023" bestFit="1" customWidth="1"/>
    <col min="7430" max="7430" width="8.42578125" style="1023" customWidth="1"/>
    <col min="7431" max="7431" width="9.28515625" style="1023" bestFit="1" customWidth="1"/>
    <col min="7432" max="7432" width="6.28515625" style="1023" customWidth="1"/>
    <col min="7433" max="7433" width="7.7109375" style="1023" bestFit="1" customWidth="1"/>
    <col min="7434" max="7434" width="7.85546875" style="1023" bestFit="1" customWidth="1"/>
    <col min="7435" max="7436" width="6.28515625" style="1023" customWidth="1"/>
    <col min="7437" max="7437" width="7.7109375" style="1023" bestFit="1" customWidth="1"/>
    <col min="7438" max="7438" width="7" style="1023" bestFit="1" customWidth="1"/>
    <col min="7439" max="7439" width="5.5703125" style="1023" customWidth="1"/>
    <col min="7440" max="7679" width="11.42578125" style="1023"/>
    <col min="7680" max="7680" width="0.5703125" style="1023" customWidth="1"/>
    <col min="7681" max="7681" width="13.7109375" style="1023" customWidth="1"/>
    <col min="7682" max="7682" width="8.42578125" style="1023" customWidth="1"/>
    <col min="7683" max="7683" width="9.28515625" style="1023" bestFit="1" customWidth="1"/>
    <col min="7684" max="7685" width="7.7109375" style="1023" bestFit="1" customWidth="1"/>
    <col min="7686" max="7686" width="8.42578125" style="1023" customWidth="1"/>
    <col min="7687" max="7687" width="9.28515625" style="1023" bestFit="1" customWidth="1"/>
    <col min="7688" max="7688" width="6.28515625" style="1023" customWidth="1"/>
    <col min="7689" max="7689" width="7.7109375" style="1023" bestFit="1" customWidth="1"/>
    <col min="7690" max="7690" width="7.85546875" style="1023" bestFit="1" customWidth="1"/>
    <col min="7691" max="7692" width="6.28515625" style="1023" customWidth="1"/>
    <col min="7693" max="7693" width="7.7109375" style="1023" bestFit="1" customWidth="1"/>
    <col min="7694" max="7694" width="7" style="1023" bestFit="1" customWidth="1"/>
    <col min="7695" max="7695" width="5.5703125" style="1023" customWidth="1"/>
    <col min="7696" max="7935" width="11.42578125" style="1023"/>
    <col min="7936" max="7936" width="0.5703125" style="1023" customWidth="1"/>
    <col min="7937" max="7937" width="13.7109375" style="1023" customWidth="1"/>
    <col min="7938" max="7938" width="8.42578125" style="1023" customWidth="1"/>
    <col min="7939" max="7939" width="9.28515625" style="1023" bestFit="1" customWidth="1"/>
    <col min="7940" max="7941" width="7.7109375" style="1023" bestFit="1" customWidth="1"/>
    <col min="7942" max="7942" width="8.42578125" style="1023" customWidth="1"/>
    <col min="7943" max="7943" width="9.28515625" style="1023" bestFit="1" customWidth="1"/>
    <col min="7944" max="7944" width="6.28515625" style="1023" customWidth="1"/>
    <col min="7945" max="7945" width="7.7109375" style="1023" bestFit="1" customWidth="1"/>
    <col min="7946" max="7946" width="7.85546875" style="1023" bestFit="1" customWidth="1"/>
    <col min="7947" max="7948" width="6.28515625" style="1023" customWidth="1"/>
    <col min="7949" max="7949" width="7.7109375" style="1023" bestFit="1" customWidth="1"/>
    <col min="7950" max="7950" width="7" style="1023" bestFit="1" customWidth="1"/>
    <col min="7951" max="7951" width="5.5703125" style="1023" customWidth="1"/>
    <col min="7952" max="8191" width="11.42578125" style="1023"/>
    <col min="8192" max="8192" width="0.5703125" style="1023" customWidth="1"/>
    <col min="8193" max="8193" width="13.7109375" style="1023" customWidth="1"/>
    <col min="8194" max="8194" width="8.42578125" style="1023" customWidth="1"/>
    <col min="8195" max="8195" width="9.28515625" style="1023" bestFit="1" customWidth="1"/>
    <col min="8196" max="8197" width="7.7109375" style="1023" bestFit="1" customWidth="1"/>
    <col min="8198" max="8198" width="8.42578125" style="1023" customWidth="1"/>
    <col min="8199" max="8199" width="9.28515625" style="1023" bestFit="1" customWidth="1"/>
    <col min="8200" max="8200" width="6.28515625" style="1023" customWidth="1"/>
    <col min="8201" max="8201" width="7.7109375" style="1023" bestFit="1" customWidth="1"/>
    <col min="8202" max="8202" width="7.85546875" style="1023" bestFit="1" customWidth="1"/>
    <col min="8203" max="8204" width="6.28515625" style="1023" customWidth="1"/>
    <col min="8205" max="8205" width="7.7109375" style="1023" bestFit="1" customWidth="1"/>
    <col min="8206" max="8206" width="7" style="1023" bestFit="1" customWidth="1"/>
    <col min="8207" max="8207" width="5.5703125" style="1023" customWidth="1"/>
    <col min="8208" max="8447" width="11.42578125" style="1023"/>
    <col min="8448" max="8448" width="0.5703125" style="1023" customWidth="1"/>
    <col min="8449" max="8449" width="13.7109375" style="1023" customWidth="1"/>
    <col min="8450" max="8450" width="8.42578125" style="1023" customWidth="1"/>
    <col min="8451" max="8451" width="9.28515625" style="1023" bestFit="1" customWidth="1"/>
    <col min="8452" max="8453" width="7.7109375" style="1023" bestFit="1" customWidth="1"/>
    <col min="8454" max="8454" width="8.42578125" style="1023" customWidth="1"/>
    <col min="8455" max="8455" width="9.28515625" style="1023" bestFit="1" customWidth="1"/>
    <col min="8456" max="8456" width="6.28515625" style="1023" customWidth="1"/>
    <col min="8457" max="8457" width="7.7109375" style="1023" bestFit="1" customWidth="1"/>
    <col min="8458" max="8458" width="7.85546875" style="1023" bestFit="1" customWidth="1"/>
    <col min="8459" max="8460" width="6.28515625" style="1023" customWidth="1"/>
    <col min="8461" max="8461" width="7.7109375" style="1023" bestFit="1" customWidth="1"/>
    <col min="8462" max="8462" width="7" style="1023" bestFit="1" customWidth="1"/>
    <col min="8463" max="8463" width="5.5703125" style="1023" customWidth="1"/>
    <col min="8464" max="8703" width="11.42578125" style="1023"/>
    <col min="8704" max="8704" width="0.5703125" style="1023" customWidth="1"/>
    <col min="8705" max="8705" width="13.7109375" style="1023" customWidth="1"/>
    <col min="8706" max="8706" width="8.42578125" style="1023" customWidth="1"/>
    <col min="8707" max="8707" width="9.28515625" style="1023" bestFit="1" customWidth="1"/>
    <col min="8708" max="8709" width="7.7109375" style="1023" bestFit="1" customWidth="1"/>
    <col min="8710" max="8710" width="8.42578125" style="1023" customWidth="1"/>
    <col min="8711" max="8711" width="9.28515625" style="1023" bestFit="1" customWidth="1"/>
    <col min="8712" max="8712" width="6.28515625" style="1023" customWidth="1"/>
    <col min="8713" max="8713" width="7.7109375" style="1023" bestFit="1" customWidth="1"/>
    <col min="8714" max="8714" width="7.85546875" style="1023" bestFit="1" customWidth="1"/>
    <col min="8715" max="8716" width="6.28515625" style="1023" customWidth="1"/>
    <col min="8717" max="8717" width="7.7109375" style="1023" bestFit="1" customWidth="1"/>
    <col min="8718" max="8718" width="7" style="1023" bestFit="1" customWidth="1"/>
    <col min="8719" max="8719" width="5.5703125" style="1023" customWidth="1"/>
    <col min="8720" max="8959" width="11.42578125" style="1023"/>
    <col min="8960" max="8960" width="0.5703125" style="1023" customWidth="1"/>
    <col min="8961" max="8961" width="13.7109375" style="1023" customWidth="1"/>
    <col min="8962" max="8962" width="8.42578125" style="1023" customWidth="1"/>
    <col min="8963" max="8963" width="9.28515625" style="1023" bestFit="1" customWidth="1"/>
    <col min="8964" max="8965" width="7.7109375" style="1023" bestFit="1" customWidth="1"/>
    <col min="8966" max="8966" width="8.42578125" style="1023" customWidth="1"/>
    <col min="8967" max="8967" width="9.28515625" style="1023" bestFit="1" customWidth="1"/>
    <col min="8968" max="8968" width="6.28515625" style="1023" customWidth="1"/>
    <col min="8969" max="8969" width="7.7109375" style="1023" bestFit="1" customWidth="1"/>
    <col min="8970" max="8970" width="7.85546875" style="1023" bestFit="1" customWidth="1"/>
    <col min="8971" max="8972" width="6.28515625" style="1023" customWidth="1"/>
    <col min="8973" max="8973" width="7.7109375" style="1023" bestFit="1" customWidth="1"/>
    <col min="8974" max="8974" width="7" style="1023" bestFit="1" customWidth="1"/>
    <col min="8975" max="8975" width="5.5703125" style="1023" customWidth="1"/>
    <col min="8976" max="9215" width="11.42578125" style="1023"/>
    <col min="9216" max="9216" width="0.5703125" style="1023" customWidth="1"/>
    <col min="9217" max="9217" width="13.7109375" style="1023" customWidth="1"/>
    <col min="9218" max="9218" width="8.42578125" style="1023" customWidth="1"/>
    <col min="9219" max="9219" width="9.28515625" style="1023" bestFit="1" customWidth="1"/>
    <col min="9220" max="9221" width="7.7109375" style="1023" bestFit="1" customWidth="1"/>
    <col min="9222" max="9222" width="8.42578125" style="1023" customWidth="1"/>
    <col min="9223" max="9223" width="9.28515625" style="1023" bestFit="1" customWidth="1"/>
    <col min="9224" max="9224" width="6.28515625" style="1023" customWidth="1"/>
    <col min="9225" max="9225" width="7.7109375" style="1023" bestFit="1" customWidth="1"/>
    <col min="9226" max="9226" width="7.85546875" style="1023" bestFit="1" customWidth="1"/>
    <col min="9227" max="9228" width="6.28515625" style="1023" customWidth="1"/>
    <col min="9229" max="9229" width="7.7109375" style="1023" bestFit="1" customWidth="1"/>
    <col min="9230" max="9230" width="7" style="1023" bestFit="1" customWidth="1"/>
    <col min="9231" max="9231" width="5.5703125" style="1023" customWidth="1"/>
    <col min="9232" max="9471" width="11.42578125" style="1023"/>
    <col min="9472" max="9472" width="0.5703125" style="1023" customWidth="1"/>
    <col min="9473" max="9473" width="13.7109375" style="1023" customWidth="1"/>
    <col min="9474" max="9474" width="8.42578125" style="1023" customWidth="1"/>
    <col min="9475" max="9475" width="9.28515625" style="1023" bestFit="1" customWidth="1"/>
    <col min="9476" max="9477" width="7.7109375" style="1023" bestFit="1" customWidth="1"/>
    <col min="9478" max="9478" width="8.42578125" style="1023" customWidth="1"/>
    <col min="9479" max="9479" width="9.28515625" style="1023" bestFit="1" customWidth="1"/>
    <col min="9480" max="9480" width="6.28515625" style="1023" customWidth="1"/>
    <col min="9481" max="9481" width="7.7109375" style="1023" bestFit="1" customWidth="1"/>
    <col min="9482" max="9482" width="7.85546875" style="1023" bestFit="1" customWidth="1"/>
    <col min="9483" max="9484" width="6.28515625" style="1023" customWidth="1"/>
    <col min="9485" max="9485" width="7.7109375" style="1023" bestFit="1" customWidth="1"/>
    <col min="9486" max="9486" width="7" style="1023" bestFit="1" customWidth="1"/>
    <col min="9487" max="9487" width="5.5703125" style="1023" customWidth="1"/>
    <col min="9488" max="9727" width="11.42578125" style="1023"/>
    <col min="9728" max="9728" width="0.5703125" style="1023" customWidth="1"/>
    <col min="9729" max="9729" width="13.7109375" style="1023" customWidth="1"/>
    <col min="9730" max="9730" width="8.42578125" style="1023" customWidth="1"/>
    <col min="9731" max="9731" width="9.28515625" style="1023" bestFit="1" customWidth="1"/>
    <col min="9732" max="9733" width="7.7109375" style="1023" bestFit="1" customWidth="1"/>
    <col min="9734" max="9734" width="8.42578125" style="1023" customWidth="1"/>
    <col min="9735" max="9735" width="9.28515625" style="1023" bestFit="1" customWidth="1"/>
    <col min="9736" max="9736" width="6.28515625" style="1023" customWidth="1"/>
    <col min="9737" max="9737" width="7.7109375" style="1023" bestFit="1" customWidth="1"/>
    <col min="9738" max="9738" width="7.85546875" style="1023" bestFit="1" customWidth="1"/>
    <col min="9739" max="9740" width="6.28515625" style="1023" customWidth="1"/>
    <col min="9741" max="9741" width="7.7109375" style="1023" bestFit="1" customWidth="1"/>
    <col min="9742" max="9742" width="7" style="1023" bestFit="1" customWidth="1"/>
    <col min="9743" max="9743" width="5.5703125" style="1023" customWidth="1"/>
    <col min="9744" max="9983" width="11.42578125" style="1023"/>
    <col min="9984" max="9984" width="0.5703125" style="1023" customWidth="1"/>
    <col min="9985" max="9985" width="13.7109375" style="1023" customWidth="1"/>
    <col min="9986" max="9986" width="8.42578125" style="1023" customWidth="1"/>
    <col min="9987" max="9987" width="9.28515625" style="1023" bestFit="1" customWidth="1"/>
    <col min="9988" max="9989" width="7.7109375" style="1023" bestFit="1" customWidth="1"/>
    <col min="9990" max="9990" width="8.42578125" style="1023" customWidth="1"/>
    <col min="9991" max="9991" width="9.28515625" style="1023" bestFit="1" customWidth="1"/>
    <col min="9992" max="9992" width="6.28515625" style="1023" customWidth="1"/>
    <col min="9993" max="9993" width="7.7109375" style="1023" bestFit="1" customWidth="1"/>
    <col min="9994" max="9994" width="7.85546875" style="1023" bestFit="1" customWidth="1"/>
    <col min="9995" max="9996" width="6.28515625" style="1023" customWidth="1"/>
    <col min="9997" max="9997" width="7.7109375" style="1023" bestFit="1" customWidth="1"/>
    <col min="9998" max="9998" width="7" style="1023" bestFit="1" customWidth="1"/>
    <col min="9999" max="9999" width="5.5703125" style="1023" customWidth="1"/>
    <col min="10000" max="10239" width="11.42578125" style="1023"/>
    <col min="10240" max="10240" width="0.5703125" style="1023" customWidth="1"/>
    <col min="10241" max="10241" width="13.7109375" style="1023" customWidth="1"/>
    <col min="10242" max="10242" width="8.42578125" style="1023" customWidth="1"/>
    <col min="10243" max="10243" width="9.28515625" style="1023" bestFit="1" customWidth="1"/>
    <col min="10244" max="10245" width="7.7109375" style="1023" bestFit="1" customWidth="1"/>
    <col min="10246" max="10246" width="8.42578125" style="1023" customWidth="1"/>
    <col min="10247" max="10247" width="9.28515625" style="1023" bestFit="1" customWidth="1"/>
    <col min="10248" max="10248" width="6.28515625" style="1023" customWidth="1"/>
    <col min="10249" max="10249" width="7.7109375" style="1023" bestFit="1" customWidth="1"/>
    <col min="10250" max="10250" width="7.85546875" style="1023" bestFit="1" customWidth="1"/>
    <col min="10251" max="10252" width="6.28515625" style="1023" customWidth="1"/>
    <col min="10253" max="10253" width="7.7109375" style="1023" bestFit="1" customWidth="1"/>
    <col min="10254" max="10254" width="7" style="1023" bestFit="1" customWidth="1"/>
    <col min="10255" max="10255" width="5.5703125" style="1023" customWidth="1"/>
    <col min="10256" max="10495" width="11.42578125" style="1023"/>
    <col min="10496" max="10496" width="0.5703125" style="1023" customWidth="1"/>
    <col min="10497" max="10497" width="13.7109375" style="1023" customWidth="1"/>
    <col min="10498" max="10498" width="8.42578125" style="1023" customWidth="1"/>
    <col min="10499" max="10499" width="9.28515625" style="1023" bestFit="1" customWidth="1"/>
    <col min="10500" max="10501" width="7.7109375" style="1023" bestFit="1" customWidth="1"/>
    <col min="10502" max="10502" width="8.42578125" style="1023" customWidth="1"/>
    <col min="10503" max="10503" width="9.28515625" style="1023" bestFit="1" customWidth="1"/>
    <col min="10504" max="10504" width="6.28515625" style="1023" customWidth="1"/>
    <col min="10505" max="10505" width="7.7109375" style="1023" bestFit="1" customWidth="1"/>
    <col min="10506" max="10506" width="7.85546875" style="1023" bestFit="1" customWidth="1"/>
    <col min="10507" max="10508" width="6.28515625" style="1023" customWidth="1"/>
    <col min="10509" max="10509" width="7.7109375" style="1023" bestFit="1" customWidth="1"/>
    <col min="10510" max="10510" width="7" style="1023" bestFit="1" customWidth="1"/>
    <col min="10511" max="10511" width="5.5703125" style="1023" customWidth="1"/>
    <col min="10512" max="10751" width="11.42578125" style="1023"/>
    <col min="10752" max="10752" width="0.5703125" style="1023" customWidth="1"/>
    <col min="10753" max="10753" width="13.7109375" style="1023" customWidth="1"/>
    <col min="10754" max="10754" width="8.42578125" style="1023" customWidth="1"/>
    <col min="10755" max="10755" width="9.28515625" style="1023" bestFit="1" customWidth="1"/>
    <col min="10756" max="10757" width="7.7109375" style="1023" bestFit="1" customWidth="1"/>
    <col min="10758" max="10758" width="8.42578125" style="1023" customWidth="1"/>
    <col min="10759" max="10759" width="9.28515625" style="1023" bestFit="1" customWidth="1"/>
    <col min="10760" max="10760" width="6.28515625" style="1023" customWidth="1"/>
    <col min="10761" max="10761" width="7.7109375" style="1023" bestFit="1" customWidth="1"/>
    <col min="10762" max="10762" width="7.85546875" style="1023" bestFit="1" customWidth="1"/>
    <col min="10763" max="10764" width="6.28515625" style="1023" customWidth="1"/>
    <col min="10765" max="10765" width="7.7109375" style="1023" bestFit="1" customWidth="1"/>
    <col min="10766" max="10766" width="7" style="1023" bestFit="1" customWidth="1"/>
    <col min="10767" max="10767" width="5.5703125" style="1023" customWidth="1"/>
    <col min="10768" max="11007" width="11.42578125" style="1023"/>
    <col min="11008" max="11008" width="0.5703125" style="1023" customWidth="1"/>
    <col min="11009" max="11009" width="13.7109375" style="1023" customWidth="1"/>
    <col min="11010" max="11010" width="8.42578125" style="1023" customWidth="1"/>
    <col min="11011" max="11011" width="9.28515625" style="1023" bestFit="1" customWidth="1"/>
    <col min="11012" max="11013" width="7.7109375" style="1023" bestFit="1" customWidth="1"/>
    <col min="11014" max="11014" width="8.42578125" style="1023" customWidth="1"/>
    <col min="11015" max="11015" width="9.28515625" style="1023" bestFit="1" customWidth="1"/>
    <col min="11016" max="11016" width="6.28515625" style="1023" customWidth="1"/>
    <col min="11017" max="11017" width="7.7109375" style="1023" bestFit="1" customWidth="1"/>
    <col min="11018" max="11018" width="7.85546875" style="1023" bestFit="1" customWidth="1"/>
    <col min="11019" max="11020" width="6.28515625" style="1023" customWidth="1"/>
    <col min="11021" max="11021" width="7.7109375" style="1023" bestFit="1" customWidth="1"/>
    <col min="11022" max="11022" width="7" style="1023" bestFit="1" customWidth="1"/>
    <col min="11023" max="11023" width="5.5703125" style="1023" customWidth="1"/>
    <col min="11024" max="11263" width="11.42578125" style="1023"/>
    <col min="11264" max="11264" width="0.5703125" style="1023" customWidth="1"/>
    <col min="11265" max="11265" width="13.7109375" style="1023" customWidth="1"/>
    <col min="11266" max="11266" width="8.42578125" style="1023" customWidth="1"/>
    <col min="11267" max="11267" width="9.28515625" style="1023" bestFit="1" customWidth="1"/>
    <col min="11268" max="11269" width="7.7109375" style="1023" bestFit="1" customWidth="1"/>
    <col min="11270" max="11270" width="8.42578125" style="1023" customWidth="1"/>
    <col min="11271" max="11271" width="9.28515625" style="1023" bestFit="1" customWidth="1"/>
    <col min="11272" max="11272" width="6.28515625" style="1023" customWidth="1"/>
    <col min="11273" max="11273" width="7.7109375" style="1023" bestFit="1" customWidth="1"/>
    <col min="11274" max="11274" width="7.85546875" style="1023" bestFit="1" customWidth="1"/>
    <col min="11275" max="11276" width="6.28515625" style="1023" customWidth="1"/>
    <col min="11277" max="11277" width="7.7109375" style="1023" bestFit="1" customWidth="1"/>
    <col min="11278" max="11278" width="7" style="1023" bestFit="1" customWidth="1"/>
    <col min="11279" max="11279" width="5.5703125" style="1023" customWidth="1"/>
    <col min="11280" max="11519" width="11.42578125" style="1023"/>
    <col min="11520" max="11520" width="0.5703125" style="1023" customWidth="1"/>
    <col min="11521" max="11521" width="13.7109375" style="1023" customWidth="1"/>
    <col min="11522" max="11522" width="8.42578125" style="1023" customWidth="1"/>
    <col min="11523" max="11523" width="9.28515625" style="1023" bestFit="1" customWidth="1"/>
    <col min="11524" max="11525" width="7.7109375" style="1023" bestFit="1" customWidth="1"/>
    <col min="11526" max="11526" width="8.42578125" style="1023" customWidth="1"/>
    <col min="11527" max="11527" width="9.28515625" style="1023" bestFit="1" customWidth="1"/>
    <col min="11528" max="11528" width="6.28515625" style="1023" customWidth="1"/>
    <col min="11529" max="11529" width="7.7109375" style="1023" bestFit="1" customWidth="1"/>
    <col min="11530" max="11530" width="7.85546875" style="1023" bestFit="1" customWidth="1"/>
    <col min="11531" max="11532" width="6.28515625" style="1023" customWidth="1"/>
    <col min="11533" max="11533" width="7.7109375" style="1023" bestFit="1" customWidth="1"/>
    <col min="11534" max="11534" width="7" style="1023" bestFit="1" customWidth="1"/>
    <col min="11535" max="11535" width="5.5703125" style="1023" customWidth="1"/>
    <col min="11536" max="11775" width="11.42578125" style="1023"/>
    <col min="11776" max="11776" width="0.5703125" style="1023" customWidth="1"/>
    <col min="11777" max="11777" width="13.7109375" style="1023" customWidth="1"/>
    <col min="11778" max="11778" width="8.42578125" style="1023" customWidth="1"/>
    <col min="11779" max="11779" width="9.28515625" style="1023" bestFit="1" customWidth="1"/>
    <col min="11780" max="11781" width="7.7109375" style="1023" bestFit="1" customWidth="1"/>
    <col min="11782" max="11782" width="8.42578125" style="1023" customWidth="1"/>
    <col min="11783" max="11783" width="9.28515625" style="1023" bestFit="1" customWidth="1"/>
    <col min="11784" max="11784" width="6.28515625" style="1023" customWidth="1"/>
    <col min="11785" max="11785" width="7.7109375" style="1023" bestFit="1" customWidth="1"/>
    <col min="11786" max="11786" width="7.85546875" style="1023" bestFit="1" customWidth="1"/>
    <col min="11787" max="11788" width="6.28515625" style="1023" customWidth="1"/>
    <col min="11789" max="11789" width="7.7109375" style="1023" bestFit="1" customWidth="1"/>
    <col min="11790" max="11790" width="7" style="1023" bestFit="1" customWidth="1"/>
    <col min="11791" max="11791" width="5.5703125" style="1023" customWidth="1"/>
    <col min="11792" max="12031" width="11.42578125" style="1023"/>
    <col min="12032" max="12032" width="0.5703125" style="1023" customWidth="1"/>
    <col min="12033" max="12033" width="13.7109375" style="1023" customWidth="1"/>
    <col min="12034" max="12034" width="8.42578125" style="1023" customWidth="1"/>
    <col min="12035" max="12035" width="9.28515625" style="1023" bestFit="1" customWidth="1"/>
    <col min="12036" max="12037" width="7.7109375" style="1023" bestFit="1" customWidth="1"/>
    <col min="12038" max="12038" width="8.42578125" style="1023" customWidth="1"/>
    <col min="12039" max="12039" width="9.28515625" style="1023" bestFit="1" customWidth="1"/>
    <col min="12040" max="12040" width="6.28515625" style="1023" customWidth="1"/>
    <col min="12041" max="12041" width="7.7109375" style="1023" bestFit="1" customWidth="1"/>
    <col min="12042" max="12042" width="7.85546875" style="1023" bestFit="1" customWidth="1"/>
    <col min="12043" max="12044" width="6.28515625" style="1023" customWidth="1"/>
    <col min="12045" max="12045" width="7.7109375" style="1023" bestFit="1" customWidth="1"/>
    <col min="12046" max="12046" width="7" style="1023" bestFit="1" customWidth="1"/>
    <col min="12047" max="12047" width="5.5703125" style="1023" customWidth="1"/>
    <col min="12048" max="12287" width="11.42578125" style="1023"/>
    <col min="12288" max="12288" width="0.5703125" style="1023" customWidth="1"/>
    <col min="12289" max="12289" width="13.7109375" style="1023" customWidth="1"/>
    <col min="12290" max="12290" width="8.42578125" style="1023" customWidth="1"/>
    <col min="12291" max="12291" width="9.28515625" style="1023" bestFit="1" customWidth="1"/>
    <col min="12292" max="12293" width="7.7109375" style="1023" bestFit="1" customWidth="1"/>
    <col min="12294" max="12294" width="8.42578125" style="1023" customWidth="1"/>
    <col min="12295" max="12295" width="9.28515625" style="1023" bestFit="1" customWidth="1"/>
    <col min="12296" max="12296" width="6.28515625" style="1023" customWidth="1"/>
    <col min="12297" max="12297" width="7.7109375" style="1023" bestFit="1" customWidth="1"/>
    <col min="12298" max="12298" width="7.85546875" style="1023" bestFit="1" customWidth="1"/>
    <col min="12299" max="12300" width="6.28515625" style="1023" customWidth="1"/>
    <col min="12301" max="12301" width="7.7109375" style="1023" bestFit="1" customWidth="1"/>
    <col min="12302" max="12302" width="7" style="1023" bestFit="1" customWidth="1"/>
    <col min="12303" max="12303" width="5.5703125" style="1023" customWidth="1"/>
    <col min="12304" max="12543" width="11.42578125" style="1023"/>
    <col min="12544" max="12544" width="0.5703125" style="1023" customWidth="1"/>
    <col min="12545" max="12545" width="13.7109375" style="1023" customWidth="1"/>
    <col min="12546" max="12546" width="8.42578125" style="1023" customWidth="1"/>
    <col min="12547" max="12547" width="9.28515625" style="1023" bestFit="1" customWidth="1"/>
    <col min="12548" max="12549" width="7.7109375" style="1023" bestFit="1" customWidth="1"/>
    <col min="12550" max="12550" width="8.42578125" style="1023" customWidth="1"/>
    <col min="12551" max="12551" width="9.28515625" style="1023" bestFit="1" customWidth="1"/>
    <col min="12552" max="12552" width="6.28515625" style="1023" customWidth="1"/>
    <col min="12553" max="12553" width="7.7109375" style="1023" bestFit="1" customWidth="1"/>
    <col min="12554" max="12554" width="7.85546875" style="1023" bestFit="1" customWidth="1"/>
    <col min="12555" max="12556" width="6.28515625" style="1023" customWidth="1"/>
    <col min="12557" max="12557" width="7.7109375" style="1023" bestFit="1" customWidth="1"/>
    <col min="12558" max="12558" width="7" style="1023" bestFit="1" customWidth="1"/>
    <col min="12559" max="12559" width="5.5703125" style="1023" customWidth="1"/>
    <col min="12560" max="12799" width="11.42578125" style="1023"/>
    <col min="12800" max="12800" width="0.5703125" style="1023" customWidth="1"/>
    <col min="12801" max="12801" width="13.7109375" style="1023" customWidth="1"/>
    <col min="12802" max="12802" width="8.42578125" style="1023" customWidth="1"/>
    <col min="12803" max="12803" width="9.28515625" style="1023" bestFit="1" customWidth="1"/>
    <col min="12804" max="12805" width="7.7109375" style="1023" bestFit="1" customWidth="1"/>
    <col min="12806" max="12806" width="8.42578125" style="1023" customWidth="1"/>
    <col min="12807" max="12807" width="9.28515625" style="1023" bestFit="1" customWidth="1"/>
    <col min="12808" max="12808" width="6.28515625" style="1023" customWidth="1"/>
    <col min="12809" max="12809" width="7.7109375" style="1023" bestFit="1" customWidth="1"/>
    <col min="12810" max="12810" width="7.85546875" style="1023" bestFit="1" customWidth="1"/>
    <col min="12811" max="12812" width="6.28515625" style="1023" customWidth="1"/>
    <col min="12813" max="12813" width="7.7109375" style="1023" bestFit="1" customWidth="1"/>
    <col min="12814" max="12814" width="7" style="1023" bestFit="1" customWidth="1"/>
    <col min="12815" max="12815" width="5.5703125" style="1023" customWidth="1"/>
    <col min="12816" max="13055" width="11.42578125" style="1023"/>
    <col min="13056" max="13056" width="0.5703125" style="1023" customWidth="1"/>
    <col min="13057" max="13057" width="13.7109375" style="1023" customWidth="1"/>
    <col min="13058" max="13058" width="8.42578125" style="1023" customWidth="1"/>
    <col min="13059" max="13059" width="9.28515625" style="1023" bestFit="1" customWidth="1"/>
    <col min="13060" max="13061" width="7.7109375" style="1023" bestFit="1" customWidth="1"/>
    <col min="13062" max="13062" width="8.42578125" style="1023" customWidth="1"/>
    <col min="13063" max="13063" width="9.28515625" style="1023" bestFit="1" customWidth="1"/>
    <col min="13064" max="13064" width="6.28515625" style="1023" customWidth="1"/>
    <col min="13065" max="13065" width="7.7109375" style="1023" bestFit="1" customWidth="1"/>
    <col min="13066" max="13066" width="7.85546875" style="1023" bestFit="1" customWidth="1"/>
    <col min="13067" max="13068" width="6.28515625" style="1023" customWidth="1"/>
    <col min="13069" max="13069" width="7.7109375" style="1023" bestFit="1" customWidth="1"/>
    <col min="13070" max="13070" width="7" style="1023" bestFit="1" customWidth="1"/>
    <col min="13071" max="13071" width="5.5703125" style="1023" customWidth="1"/>
    <col min="13072" max="13311" width="11.42578125" style="1023"/>
    <col min="13312" max="13312" width="0.5703125" style="1023" customWidth="1"/>
    <col min="13313" max="13313" width="13.7109375" style="1023" customWidth="1"/>
    <col min="13314" max="13314" width="8.42578125" style="1023" customWidth="1"/>
    <col min="13315" max="13315" width="9.28515625" style="1023" bestFit="1" customWidth="1"/>
    <col min="13316" max="13317" width="7.7109375" style="1023" bestFit="1" customWidth="1"/>
    <col min="13318" max="13318" width="8.42578125" style="1023" customWidth="1"/>
    <col min="13319" max="13319" width="9.28515625" style="1023" bestFit="1" customWidth="1"/>
    <col min="13320" max="13320" width="6.28515625" style="1023" customWidth="1"/>
    <col min="13321" max="13321" width="7.7109375" style="1023" bestFit="1" customWidth="1"/>
    <col min="13322" max="13322" width="7.85546875" style="1023" bestFit="1" customWidth="1"/>
    <col min="13323" max="13324" width="6.28515625" style="1023" customWidth="1"/>
    <col min="13325" max="13325" width="7.7109375" style="1023" bestFit="1" customWidth="1"/>
    <col min="13326" max="13326" width="7" style="1023" bestFit="1" customWidth="1"/>
    <col min="13327" max="13327" width="5.5703125" style="1023" customWidth="1"/>
    <col min="13328" max="13567" width="11.42578125" style="1023"/>
    <col min="13568" max="13568" width="0.5703125" style="1023" customWidth="1"/>
    <col min="13569" max="13569" width="13.7109375" style="1023" customWidth="1"/>
    <col min="13570" max="13570" width="8.42578125" style="1023" customWidth="1"/>
    <col min="13571" max="13571" width="9.28515625" style="1023" bestFit="1" customWidth="1"/>
    <col min="13572" max="13573" width="7.7109375" style="1023" bestFit="1" customWidth="1"/>
    <col min="13574" max="13574" width="8.42578125" style="1023" customWidth="1"/>
    <col min="13575" max="13575" width="9.28515625" style="1023" bestFit="1" customWidth="1"/>
    <col min="13576" max="13576" width="6.28515625" style="1023" customWidth="1"/>
    <col min="13577" max="13577" width="7.7109375" style="1023" bestFit="1" customWidth="1"/>
    <col min="13578" max="13578" width="7.85546875" style="1023" bestFit="1" customWidth="1"/>
    <col min="13579" max="13580" width="6.28515625" style="1023" customWidth="1"/>
    <col min="13581" max="13581" width="7.7109375" style="1023" bestFit="1" customWidth="1"/>
    <col min="13582" max="13582" width="7" style="1023" bestFit="1" customWidth="1"/>
    <col min="13583" max="13583" width="5.5703125" style="1023" customWidth="1"/>
    <col min="13584" max="13823" width="11.42578125" style="1023"/>
    <col min="13824" max="13824" width="0.5703125" style="1023" customWidth="1"/>
    <col min="13825" max="13825" width="13.7109375" style="1023" customWidth="1"/>
    <col min="13826" max="13826" width="8.42578125" style="1023" customWidth="1"/>
    <col min="13827" max="13827" width="9.28515625" style="1023" bestFit="1" customWidth="1"/>
    <col min="13828" max="13829" width="7.7109375" style="1023" bestFit="1" customWidth="1"/>
    <col min="13830" max="13830" width="8.42578125" style="1023" customWidth="1"/>
    <col min="13831" max="13831" width="9.28515625" style="1023" bestFit="1" customWidth="1"/>
    <col min="13832" max="13832" width="6.28515625" style="1023" customWidth="1"/>
    <col min="13833" max="13833" width="7.7109375" style="1023" bestFit="1" customWidth="1"/>
    <col min="13834" max="13834" width="7.85546875" style="1023" bestFit="1" customWidth="1"/>
    <col min="13835" max="13836" width="6.28515625" style="1023" customWidth="1"/>
    <col min="13837" max="13837" width="7.7109375" style="1023" bestFit="1" customWidth="1"/>
    <col min="13838" max="13838" width="7" style="1023" bestFit="1" customWidth="1"/>
    <col min="13839" max="13839" width="5.5703125" style="1023" customWidth="1"/>
    <col min="13840" max="14079" width="11.42578125" style="1023"/>
    <col min="14080" max="14080" width="0.5703125" style="1023" customWidth="1"/>
    <col min="14081" max="14081" width="13.7109375" style="1023" customWidth="1"/>
    <col min="14082" max="14082" width="8.42578125" style="1023" customWidth="1"/>
    <col min="14083" max="14083" width="9.28515625" style="1023" bestFit="1" customWidth="1"/>
    <col min="14084" max="14085" width="7.7109375" style="1023" bestFit="1" customWidth="1"/>
    <col min="14086" max="14086" width="8.42578125" style="1023" customWidth="1"/>
    <col min="14087" max="14087" width="9.28515625" style="1023" bestFit="1" customWidth="1"/>
    <col min="14088" max="14088" width="6.28515625" style="1023" customWidth="1"/>
    <col min="14089" max="14089" width="7.7109375" style="1023" bestFit="1" customWidth="1"/>
    <col min="14090" max="14090" width="7.85546875" style="1023" bestFit="1" customWidth="1"/>
    <col min="14091" max="14092" width="6.28515625" style="1023" customWidth="1"/>
    <col min="14093" max="14093" width="7.7109375" style="1023" bestFit="1" customWidth="1"/>
    <col min="14094" max="14094" width="7" style="1023" bestFit="1" customWidth="1"/>
    <col min="14095" max="14095" width="5.5703125" style="1023" customWidth="1"/>
    <col min="14096" max="14335" width="11.42578125" style="1023"/>
    <col min="14336" max="14336" width="0.5703125" style="1023" customWidth="1"/>
    <col min="14337" max="14337" width="13.7109375" style="1023" customWidth="1"/>
    <col min="14338" max="14338" width="8.42578125" style="1023" customWidth="1"/>
    <col min="14339" max="14339" width="9.28515625" style="1023" bestFit="1" customWidth="1"/>
    <col min="14340" max="14341" width="7.7109375" style="1023" bestFit="1" customWidth="1"/>
    <col min="14342" max="14342" width="8.42578125" style="1023" customWidth="1"/>
    <col min="14343" max="14343" width="9.28515625" style="1023" bestFit="1" customWidth="1"/>
    <col min="14344" max="14344" width="6.28515625" style="1023" customWidth="1"/>
    <col min="14345" max="14345" width="7.7109375" style="1023" bestFit="1" customWidth="1"/>
    <col min="14346" max="14346" width="7.85546875" style="1023" bestFit="1" customWidth="1"/>
    <col min="14347" max="14348" width="6.28515625" style="1023" customWidth="1"/>
    <col min="14349" max="14349" width="7.7109375" style="1023" bestFit="1" customWidth="1"/>
    <col min="14350" max="14350" width="7" style="1023" bestFit="1" customWidth="1"/>
    <col min="14351" max="14351" width="5.5703125" style="1023" customWidth="1"/>
    <col min="14352" max="14591" width="11.42578125" style="1023"/>
    <col min="14592" max="14592" width="0.5703125" style="1023" customWidth="1"/>
    <col min="14593" max="14593" width="13.7109375" style="1023" customWidth="1"/>
    <col min="14594" max="14594" width="8.42578125" style="1023" customWidth="1"/>
    <col min="14595" max="14595" width="9.28515625" style="1023" bestFit="1" customWidth="1"/>
    <col min="14596" max="14597" width="7.7109375" style="1023" bestFit="1" customWidth="1"/>
    <col min="14598" max="14598" width="8.42578125" style="1023" customWidth="1"/>
    <col min="14599" max="14599" width="9.28515625" style="1023" bestFit="1" customWidth="1"/>
    <col min="14600" max="14600" width="6.28515625" style="1023" customWidth="1"/>
    <col min="14601" max="14601" width="7.7109375" style="1023" bestFit="1" customWidth="1"/>
    <col min="14602" max="14602" width="7.85546875" style="1023" bestFit="1" customWidth="1"/>
    <col min="14603" max="14604" width="6.28515625" style="1023" customWidth="1"/>
    <col min="14605" max="14605" width="7.7109375" style="1023" bestFit="1" customWidth="1"/>
    <col min="14606" max="14606" width="7" style="1023" bestFit="1" customWidth="1"/>
    <col min="14607" max="14607" width="5.5703125" style="1023" customWidth="1"/>
    <col min="14608" max="14847" width="11.42578125" style="1023"/>
    <col min="14848" max="14848" width="0.5703125" style="1023" customWidth="1"/>
    <col min="14849" max="14849" width="13.7109375" style="1023" customWidth="1"/>
    <col min="14850" max="14850" width="8.42578125" style="1023" customWidth="1"/>
    <col min="14851" max="14851" width="9.28515625" style="1023" bestFit="1" customWidth="1"/>
    <col min="14852" max="14853" width="7.7109375" style="1023" bestFit="1" customWidth="1"/>
    <col min="14854" max="14854" width="8.42578125" style="1023" customWidth="1"/>
    <col min="14855" max="14855" width="9.28515625" style="1023" bestFit="1" customWidth="1"/>
    <col min="14856" max="14856" width="6.28515625" style="1023" customWidth="1"/>
    <col min="14857" max="14857" width="7.7109375" style="1023" bestFit="1" customWidth="1"/>
    <col min="14858" max="14858" width="7.85546875" style="1023" bestFit="1" customWidth="1"/>
    <col min="14859" max="14860" width="6.28515625" style="1023" customWidth="1"/>
    <col min="14861" max="14861" width="7.7109375" style="1023" bestFit="1" customWidth="1"/>
    <col min="14862" max="14862" width="7" style="1023" bestFit="1" customWidth="1"/>
    <col min="14863" max="14863" width="5.5703125" style="1023" customWidth="1"/>
    <col min="14864" max="15103" width="11.42578125" style="1023"/>
    <col min="15104" max="15104" width="0.5703125" style="1023" customWidth="1"/>
    <col min="15105" max="15105" width="13.7109375" style="1023" customWidth="1"/>
    <col min="15106" max="15106" width="8.42578125" style="1023" customWidth="1"/>
    <col min="15107" max="15107" width="9.28515625" style="1023" bestFit="1" customWidth="1"/>
    <col min="15108" max="15109" width="7.7109375" style="1023" bestFit="1" customWidth="1"/>
    <col min="15110" max="15110" width="8.42578125" style="1023" customWidth="1"/>
    <col min="15111" max="15111" width="9.28515625" style="1023" bestFit="1" customWidth="1"/>
    <col min="15112" max="15112" width="6.28515625" style="1023" customWidth="1"/>
    <col min="15113" max="15113" width="7.7109375" style="1023" bestFit="1" customWidth="1"/>
    <col min="15114" max="15114" width="7.85546875" style="1023" bestFit="1" customWidth="1"/>
    <col min="15115" max="15116" width="6.28515625" style="1023" customWidth="1"/>
    <col min="15117" max="15117" width="7.7109375" style="1023" bestFit="1" customWidth="1"/>
    <col min="15118" max="15118" width="7" style="1023" bestFit="1" customWidth="1"/>
    <col min="15119" max="15119" width="5.5703125" style="1023" customWidth="1"/>
    <col min="15120" max="15359" width="11.42578125" style="1023"/>
    <col min="15360" max="15360" width="0.5703125" style="1023" customWidth="1"/>
    <col min="15361" max="15361" width="13.7109375" style="1023" customWidth="1"/>
    <col min="15362" max="15362" width="8.42578125" style="1023" customWidth="1"/>
    <col min="15363" max="15363" width="9.28515625" style="1023" bestFit="1" customWidth="1"/>
    <col min="15364" max="15365" width="7.7109375" style="1023" bestFit="1" customWidth="1"/>
    <col min="15366" max="15366" width="8.42578125" style="1023" customWidth="1"/>
    <col min="15367" max="15367" width="9.28515625" style="1023" bestFit="1" customWidth="1"/>
    <col min="15368" max="15368" width="6.28515625" style="1023" customWidth="1"/>
    <col min="15369" max="15369" width="7.7109375" style="1023" bestFit="1" customWidth="1"/>
    <col min="15370" max="15370" width="7.85546875" style="1023" bestFit="1" customWidth="1"/>
    <col min="15371" max="15372" width="6.28515625" style="1023" customWidth="1"/>
    <col min="15373" max="15373" width="7.7109375" style="1023" bestFit="1" customWidth="1"/>
    <col min="15374" max="15374" width="7" style="1023" bestFit="1" customWidth="1"/>
    <col min="15375" max="15375" width="5.5703125" style="1023" customWidth="1"/>
    <col min="15376" max="15615" width="11.42578125" style="1023"/>
    <col min="15616" max="15616" width="0.5703125" style="1023" customWidth="1"/>
    <col min="15617" max="15617" width="13.7109375" style="1023" customWidth="1"/>
    <col min="15618" max="15618" width="8.42578125" style="1023" customWidth="1"/>
    <col min="15619" max="15619" width="9.28515625" style="1023" bestFit="1" customWidth="1"/>
    <col min="15620" max="15621" width="7.7109375" style="1023" bestFit="1" customWidth="1"/>
    <col min="15622" max="15622" width="8.42578125" style="1023" customWidth="1"/>
    <col min="15623" max="15623" width="9.28515625" style="1023" bestFit="1" customWidth="1"/>
    <col min="15624" max="15624" width="6.28515625" style="1023" customWidth="1"/>
    <col min="15625" max="15625" width="7.7109375" style="1023" bestFit="1" customWidth="1"/>
    <col min="15626" max="15626" width="7.85546875" style="1023" bestFit="1" customWidth="1"/>
    <col min="15627" max="15628" width="6.28515625" style="1023" customWidth="1"/>
    <col min="15629" max="15629" width="7.7109375" style="1023" bestFit="1" customWidth="1"/>
    <col min="15630" max="15630" width="7" style="1023" bestFit="1" customWidth="1"/>
    <col min="15631" max="15631" width="5.5703125" style="1023" customWidth="1"/>
    <col min="15632" max="15871" width="11.42578125" style="1023"/>
    <col min="15872" max="15872" width="0.5703125" style="1023" customWidth="1"/>
    <col min="15873" max="15873" width="13.7109375" style="1023" customWidth="1"/>
    <col min="15874" max="15874" width="8.42578125" style="1023" customWidth="1"/>
    <col min="15875" max="15875" width="9.28515625" style="1023" bestFit="1" customWidth="1"/>
    <col min="15876" max="15877" width="7.7109375" style="1023" bestFit="1" customWidth="1"/>
    <col min="15878" max="15878" width="8.42578125" style="1023" customWidth="1"/>
    <col min="15879" max="15879" width="9.28515625" style="1023" bestFit="1" customWidth="1"/>
    <col min="15880" max="15880" width="6.28515625" style="1023" customWidth="1"/>
    <col min="15881" max="15881" width="7.7109375" style="1023" bestFit="1" customWidth="1"/>
    <col min="15882" max="15882" width="7.85546875" style="1023" bestFit="1" customWidth="1"/>
    <col min="15883" max="15884" width="6.28515625" style="1023" customWidth="1"/>
    <col min="15885" max="15885" width="7.7109375" style="1023" bestFit="1" customWidth="1"/>
    <col min="15886" max="15886" width="7" style="1023" bestFit="1" customWidth="1"/>
    <col min="15887" max="15887" width="5.5703125" style="1023" customWidth="1"/>
    <col min="15888" max="16127" width="11.42578125" style="1023"/>
    <col min="16128" max="16128" width="0.5703125" style="1023" customWidth="1"/>
    <col min="16129" max="16129" width="13.7109375" style="1023" customWidth="1"/>
    <col min="16130" max="16130" width="8.42578125" style="1023" customWidth="1"/>
    <col min="16131" max="16131" width="9.28515625" style="1023" bestFit="1" customWidth="1"/>
    <col min="16132" max="16133" width="7.7109375" style="1023" bestFit="1" customWidth="1"/>
    <col min="16134" max="16134" width="8.42578125" style="1023" customWidth="1"/>
    <col min="16135" max="16135" width="9.28515625" style="1023" bestFit="1" customWidth="1"/>
    <col min="16136" max="16136" width="6.28515625" style="1023" customWidth="1"/>
    <col min="16137" max="16137" width="7.7109375" style="1023" bestFit="1" customWidth="1"/>
    <col min="16138" max="16138" width="7.85546875" style="1023" bestFit="1" customWidth="1"/>
    <col min="16139" max="16140" width="6.28515625" style="1023" customWidth="1"/>
    <col min="16141" max="16141" width="7.7109375" style="1023" bestFit="1" customWidth="1"/>
    <col min="16142" max="16142" width="7" style="1023" bestFit="1" customWidth="1"/>
    <col min="16143" max="16143" width="5.5703125" style="1023" customWidth="1"/>
    <col min="16144" max="16384" width="11.42578125" style="1023"/>
  </cols>
  <sheetData>
    <row r="1" spans="1:52" ht="16.5">
      <c r="A1" s="1019" t="s">
        <v>1232</v>
      </c>
      <c r="B1" s="1020"/>
      <c r="C1" s="1020"/>
      <c r="D1" s="1020"/>
      <c r="E1" s="1020"/>
      <c r="F1" s="1021"/>
      <c r="G1" s="1021"/>
      <c r="H1" s="1021"/>
      <c r="I1" s="1021"/>
      <c r="J1" s="1021"/>
      <c r="K1" s="1021"/>
      <c r="L1" s="1021"/>
      <c r="M1" s="1021"/>
      <c r="N1" s="1021"/>
      <c r="O1" s="1021"/>
    </row>
    <row r="2" spans="1:52" s="1026" customFormat="1" ht="11.25" customHeight="1">
      <c r="A2" s="1024" t="s">
        <v>1233</v>
      </c>
      <c r="B2" s="1020"/>
      <c r="C2" s="1020"/>
      <c r="D2" s="1020"/>
      <c r="E2" s="1020"/>
      <c r="F2" s="1021"/>
      <c r="G2" s="1021"/>
      <c r="H2" s="1021"/>
      <c r="I2" s="1021"/>
      <c r="J2" s="1021"/>
      <c r="K2" s="1021"/>
      <c r="L2" s="1021"/>
      <c r="M2" s="1021"/>
      <c r="N2" s="1021"/>
      <c r="O2" s="1021"/>
      <c r="P2" s="1025"/>
      <c r="Q2" s="1025"/>
      <c r="R2" s="1025"/>
      <c r="S2" s="1025"/>
      <c r="T2" s="1025"/>
      <c r="U2" s="1025"/>
      <c r="V2" s="1025"/>
      <c r="W2" s="1025"/>
      <c r="X2" s="1025"/>
      <c r="Y2" s="1025"/>
      <c r="Z2" s="1025"/>
      <c r="AA2" s="1025"/>
      <c r="AB2" s="1025"/>
      <c r="AC2" s="1025"/>
      <c r="AD2" s="1025"/>
      <c r="AE2" s="1025"/>
      <c r="AF2" s="1025"/>
      <c r="AG2" s="1025"/>
      <c r="AH2" s="1025"/>
      <c r="AI2" s="1025"/>
      <c r="AJ2" s="1025"/>
      <c r="AK2" s="1025"/>
      <c r="AL2" s="1025"/>
      <c r="AM2" s="1025"/>
      <c r="AN2" s="1025"/>
      <c r="AO2" s="1025"/>
      <c r="AP2" s="1025"/>
      <c r="AQ2" s="1025"/>
      <c r="AR2" s="1025"/>
      <c r="AS2" s="1025"/>
      <c r="AT2" s="1025"/>
      <c r="AU2" s="1025"/>
      <c r="AV2" s="1025"/>
      <c r="AW2" s="1025"/>
      <c r="AX2" s="1025"/>
      <c r="AY2" s="1025"/>
      <c r="AZ2" s="1025"/>
    </row>
    <row r="3" spans="1:52" ht="17.25" customHeight="1">
      <c r="A3" s="1024" t="s">
        <v>1234</v>
      </c>
      <c r="B3" s="1020"/>
      <c r="C3" s="1020"/>
      <c r="D3" s="1020"/>
      <c r="E3" s="1020"/>
      <c r="F3" s="1021"/>
      <c r="G3" s="1021"/>
      <c r="H3" s="1021"/>
      <c r="I3" s="1021"/>
      <c r="J3" s="1021"/>
      <c r="K3" s="1021"/>
      <c r="L3" s="1021"/>
      <c r="M3" s="1021"/>
      <c r="N3" s="1021"/>
      <c r="O3" s="1021"/>
    </row>
    <row r="4" spans="1:52" ht="22.5" customHeight="1">
      <c r="A4" s="2456" t="s">
        <v>199</v>
      </c>
      <c r="B4" s="1027" t="s">
        <v>1235</v>
      </c>
      <c r="C4" s="1028"/>
      <c r="D4" s="2458" t="s">
        <v>1236</v>
      </c>
      <c r="E4" s="2459"/>
      <c r="F4" s="1029" t="s">
        <v>1237</v>
      </c>
      <c r="G4" s="1029"/>
      <c r="H4" s="1030"/>
      <c r="I4" s="1029" t="s">
        <v>1235</v>
      </c>
      <c r="J4" s="1031"/>
      <c r="K4" s="1029" t="s">
        <v>1236</v>
      </c>
      <c r="L4" s="1031"/>
      <c r="M4" s="1029" t="s">
        <v>1237</v>
      </c>
      <c r="N4" s="1029"/>
      <c r="O4" s="1032"/>
      <c r="P4" s="1033"/>
      <c r="R4" s="1034"/>
    </row>
    <row r="5" spans="1:52" ht="28.5" customHeight="1">
      <c r="A5" s="2457"/>
      <c r="B5" s="1890">
        <v>2023</v>
      </c>
      <c r="C5" s="1890">
        <v>2024</v>
      </c>
      <c r="D5" s="1890">
        <v>2023</v>
      </c>
      <c r="E5" s="1890">
        <v>2024</v>
      </c>
      <c r="F5" s="1890">
        <v>2023</v>
      </c>
      <c r="G5" s="1890">
        <v>2024</v>
      </c>
      <c r="H5" s="1893" t="s">
        <v>1238</v>
      </c>
      <c r="I5" s="1891">
        <v>2023</v>
      </c>
      <c r="J5" s="1890">
        <v>2024</v>
      </c>
      <c r="K5" s="1890">
        <v>2023</v>
      </c>
      <c r="L5" s="1890">
        <v>2024</v>
      </c>
      <c r="M5" s="1890">
        <v>2023</v>
      </c>
      <c r="N5" s="1894">
        <v>2024</v>
      </c>
      <c r="O5" s="1892" t="s">
        <v>1238</v>
      </c>
      <c r="P5" s="1033"/>
    </row>
    <row r="6" spans="1:52" ht="12" customHeight="1">
      <c r="A6" s="1035"/>
      <c r="B6" s="1036" t="s">
        <v>1239</v>
      </c>
      <c r="C6" s="1037"/>
      <c r="D6" s="1037"/>
      <c r="E6" s="1038"/>
      <c r="F6" s="1039"/>
      <c r="G6" s="1038"/>
      <c r="H6" s="1039"/>
      <c r="I6" s="2255" t="s">
        <v>1240</v>
      </c>
      <c r="J6" s="1038"/>
      <c r="K6" s="1038"/>
      <c r="L6" s="1038"/>
      <c r="M6" s="1039"/>
      <c r="N6" s="1038"/>
      <c r="O6" s="1040"/>
      <c r="P6" s="1033"/>
    </row>
    <row r="7" spans="1:52" ht="7.5" customHeight="1">
      <c r="A7" s="1041">
        <v>35065</v>
      </c>
      <c r="B7" s="1881">
        <v>88.462999999999994</v>
      </c>
      <c r="C7" s="1881">
        <v>90.733000000000004</v>
      </c>
      <c r="D7" s="1881">
        <v>0.75600000000000001</v>
      </c>
      <c r="E7" s="1881">
        <v>0.68600000000000005</v>
      </c>
      <c r="F7" s="1881">
        <v>89.218999999999994</v>
      </c>
      <c r="G7" s="1881">
        <v>91.419000000000011</v>
      </c>
      <c r="H7" s="1882">
        <v>2.4658424774992138</v>
      </c>
      <c r="I7" s="1881">
        <v>2.33</v>
      </c>
      <c r="J7" s="1881">
        <v>2.3450000000000002</v>
      </c>
      <c r="K7" s="1881">
        <v>9.2999999999999999E-2</v>
      </c>
      <c r="L7" s="1881">
        <v>0.1</v>
      </c>
      <c r="M7" s="1881">
        <v>2.423</v>
      </c>
      <c r="N7" s="1881">
        <v>2.4450000000000003</v>
      </c>
      <c r="O7" s="1882">
        <v>0.90796533223278519</v>
      </c>
      <c r="P7" s="1033"/>
    </row>
    <row r="8" spans="1:52" ht="8.1" customHeight="1">
      <c r="A8" s="1041">
        <v>35096</v>
      </c>
      <c r="B8" s="1881">
        <v>75.603999999999999</v>
      </c>
      <c r="C8" s="1881">
        <v>88.998999999999995</v>
      </c>
      <c r="D8" s="1881">
        <v>0.77300000000000002</v>
      </c>
      <c r="E8" s="1881">
        <v>0.77100000000000002</v>
      </c>
      <c r="F8" s="1881">
        <v>76.376999999999995</v>
      </c>
      <c r="G8" s="1881">
        <v>89.77</v>
      </c>
      <c r="H8" s="1882">
        <v>17.535383688806849</v>
      </c>
      <c r="I8" s="1881">
        <v>2.2330000000000001</v>
      </c>
      <c r="J8" s="1881">
        <v>3.137</v>
      </c>
      <c r="K8" s="1881">
        <v>8.7999999999999995E-2</v>
      </c>
      <c r="L8" s="1881">
        <v>0.1</v>
      </c>
      <c r="M8" s="1881">
        <v>2.3210000000000002</v>
      </c>
      <c r="N8" s="1881">
        <v>3.2370000000000001</v>
      </c>
      <c r="O8" s="1882">
        <v>39.465747522619552</v>
      </c>
      <c r="P8" s="1033"/>
    </row>
    <row r="9" spans="1:52" ht="8.1" customHeight="1">
      <c r="A9" s="1041">
        <v>35125</v>
      </c>
      <c r="B9" s="1881">
        <v>105.41</v>
      </c>
      <c r="C9" s="1881">
        <v>99.908000000000001</v>
      </c>
      <c r="D9" s="1881">
        <v>0.83499999999999996</v>
      </c>
      <c r="E9" s="1881">
        <v>0.78</v>
      </c>
      <c r="F9" s="1881">
        <v>106.24499999999999</v>
      </c>
      <c r="G9" s="1881">
        <v>100.688</v>
      </c>
      <c r="H9" s="1882">
        <v>-5.2303637818250204</v>
      </c>
      <c r="I9" s="1881">
        <v>3.069</v>
      </c>
      <c r="J9" s="1881">
        <v>2.7490000000000001</v>
      </c>
      <c r="K9" s="1881">
        <v>0.11899999999999999</v>
      </c>
      <c r="L9" s="1881">
        <v>0.1</v>
      </c>
      <c r="M9" s="1881">
        <v>3.1879999999999997</v>
      </c>
      <c r="N9" s="1881">
        <v>2.8490000000000002</v>
      </c>
      <c r="O9" s="1882">
        <v>-10.633626097866989</v>
      </c>
      <c r="P9" s="1033"/>
    </row>
    <row r="10" spans="1:52" ht="8.1" customHeight="1">
      <c r="A10" s="1041">
        <v>35156</v>
      </c>
      <c r="B10" s="1881">
        <v>81.631</v>
      </c>
      <c r="C10" s="1881">
        <v>93</v>
      </c>
      <c r="D10" s="1881">
        <v>0.5</v>
      </c>
      <c r="E10" s="1881">
        <v>0.4</v>
      </c>
      <c r="F10" s="1881">
        <v>82.2</v>
      </c>
      <c r="G10" s="1881">
        <v>93.4</v>
      </c>
      <c r="H10" s="1882">
        <v>13.625304136253046</v>
      </c>
      <c r="I10" s="1881">
        <v>2.157</v>
      </c>
      <c r="J10" s="1881">
        <v>3.5</v>
      </c>
      <c r="K10" s="1881">
        <v>6.9000000000000006E-2</v>
      </c>
      <c r="L10" s="1881">
        <v>0</v>
      </c>
      <c r="M10" s="1881">
        <v>2.226</v>
      </c>
      <c r="N10" s="1881">
        <v>3.5</v>
      </c>
      <c r="O10" s="1882">
        <v>57.232704402515736</v>
      </c>
      <c r="P10" s="1033"/>
    </row>
    <row r="11" spans="1:52" ht="8.1" customHeight="1">
      <c r="A11" s="1041">
        <v>35186</v>
      </c>
      <c r="B11" s="1881">
        <v>96.677000000000007</v>
      </c>
      <c r="C11" s="1881">
        <v>89.2</v>
      </c>
      <c r="D11" s="1881">
        <v>0.377</v>
      </c>
      <c r="E11" s="1881">
        <v>0.3</v>
      </c>
      <c r="F11" s="1881">
        <v>97.054000000000002</v>
      </c>
      <c r="G11" s="1881">
        <v>89.5</v>
      </c>
      <c r="H11" s="1882">
        <v>-7.7832958971294381</v>
      </c>
      <c r="I11" s="1881">
        <v>2.8340000000000001</v>
      </c>
      <c r="J11" s="1881">
        <v>2.5</v>
      </c>
      <c r="K11" s="1881">
        <v>4.7E-2</v>
      </c>
      <c r="L11" s="1881">
        <v>0</v>
      </c>
      <c r="M11" s="1881">
        <v>2.8810000000000002</v>
      </c>
      <c r="N11" s="1881">
        <v>2.5</v>
      </c>
      <c r="O11" s="1882">
        <v>-13.224574800416534</v>
      </c>
      <c r="P11" s="1033"/>
    </row>
    <row r="12" spans="1:52" s="1022" customFormat="1" ht="8.1" customHeight="1">
      <c r="A12" s="1041">
        <v>35217</v>
      </c>
      <c r="B12" s="1881">
        <v>92.956999999999994</v>
      </c>
      <c r="C12" s="1881">
        <v>86.9</v>
      </c>
      <c r="D12" s="1881">
        <v>0.30399999999999999</v>
      </c>
      <c r="E12" s="1881">
        <v>0.3</v>
      </c>
      <c r="F12" s="1881">
        <v>93.260999999999996</v>
      </c>
      <c r="G12" s="1881">
        <v>87.2</v>
      </c>
      <c r="H12" s="1882">
        <v>-6.4989652695124356</v>
      </c>
      <c r="I12" s="1881">
        <v>2.5880000000000001</v>
      </c>
      <c r="J12" s="1881">
        <v>2.4</v>
      </c>
      <c r="K12" s="1881">
        <v>0.05</v>
      </c>
      <c r="L12" s="1881">
        <v>0</v>
      </c>
      <c r="M12" s="1881">
        <v>2.6379999999999999</v>
      </c>
      <c r="N12" s="1881">
        <v>2.4</v>
      </c>
      <c r="O12" s="1882">
        <v>-9.021986353297951</v>
      </c>
      <c r="P12" s="1033"/>
    </row>
    <row r="13" spans="1:52" s="1022" customFormat="1" ht="8.1" customHeight="1">
      <c r="A13" s="1041">
        <v>35247</v>
      </c>
      <c r="B13" s="1881">
        <v>81.326999999999998</v>
      </c>
      <c r="C13" s="1881">
        <v>87.7</v>
      </c>
      <c r="D13" s="1881">
        <v>0.27300000000000002</v>
      </c>
      <c r="E13" s="1881">
        <v>0.1</v>
      </c>
      <c r="F13" s="1881">
        <v>81.599999999999994</v>
      </c>
      <c r="G13" s="1881">
        <v>87.8</v>
      </c>
      <c r="H13" s="1882">
        <v>7.5980392156862697</v>
      </c>
      <c r="I13" s="1881">
        <v>2.052</v>
      </c>
      <c r="J13" s="1881">
        <v>2.4</v>
      </c>
      <c r="K13" s="1881">
        <v>1.7999999999999999E-2</v>
      </c>
      <c r="L13" s="1881">
        <v>0</v>
      </c>
      <c r="M13" s="1881">
        <v>2.0699999999999998</v>
      </c>
      <c r="N13" s="1881">
        <v>2.4</v>
      </c>
      <c r="O13" s="1882">
        <v>15.94202898550725</v>
      </c>
      <c r="P13" s="1033"/>
    </row>
    <row r="14" spans="1:52" s="1022" customFormat="1" ht="8.1" customHeight="1">
      <c r="A14" s="1041">
        <v>35278</v>
      </c>
      <c r="B14" s="1881">
        <v>92.626999999999995</v>
      </c>
      <c r="C14" s="1881">
        <v>85.3</v>
      </c>
      <c r="D14" s="1881">
        <v>0.16800000000000001</v>
      </c>
      <c r="E14" s="1881">
        <v>0.1</v>
      </c>
      <c r="F14" s="1881">
        <v>92.795000000000002</v>
      </c>
      <c r="G14" s="1881">
        <v>85.399999999999991</v>
      </c>
      <c r="H14" s="1882">
        <v>-7.9691793738886911</v>
      </c>
      <c r="I14" s="1881">
        <v>2.2999999999999998</v>
      </c>
      <c r="J14" s="1881">
        <v>2.2999999999999998</v>
      </c>
      <c r="K14" s="1881">
        <v>1.4999999999999999E-2</v>
      </c>
      <c r="L14" s="1881">
        <v>0</v>
      </c>
      <c r="M14" s="1881">
        <v>2.3149999999999999</v>
      </c>
      <c r="N14" s="1881">
        <v>2.2999999999999998</v>
      </c>
      <c r="O14" s="1882">
        <v>-0.64794816414687206</v>
      </c>
      <c r="P14" s="1033"/>
    </row>
    <row r="15" spans="1:52" s="1022" customFormat="1" ht="8.1" customHeight="1">
      <c r="A15" s="1041">
        <v>35309</v>
      </c>
      <c r="B15" s="1881">
        <v>91.790999999999997</v>
      </c>
      <c r="C15" s="1881">
        <v>89.6</v>
      </c>
      <c r="D15" s="1881">
        <v>0.23799999999999999</v>
      </c>
      <c r="E15" s="1881">
        <v>0.2</v>
      </c>
      <c r="F15" s="1881">
        <v>92.028999999999996</v>
      </c>
      <c r="G15" s="1881">
        <v>89.8</v>
      </c>
      <c r="H15" s="1882">
        <v>-2.4220626106988052</v>
      </c>
      <c r="I15" s="1881">
        <v>2.7029999999999998</v>
      </c>
      <c r="J15" s="1881">
        <v>3</v>
      </c>
      <c r="K15" s="1881">
        <v>3.9E-2</v>
      </c>
      <c r="L15" s="1881">
        <v>0</v>
      </c>
      <c r="M15" s="1881">
        <v>2.742</v>
      </c>
      <c r="N15" s="1881">
        <v>3</v>
      </c>
      <c r="O15" s="1882">
        <v>9.4091903719912384</v>
      </c>
      <c r="P15" s="1033"/>
    </row>
    <row r="16" spans="1:52" s="1022" customFormat="1" ht="8.1" customHeight="1">
      <c r="A16" s="1041">
        <v>35339</v>
      </c>
      <c r="B16" s="1881">
        <v>97.100999999999999</v>
      </c>
      <c r="C16" s="1881">
        <v>96.5</v>
      </c>
      <c r="D16" s="1881">
        <v>0.63300000000000001</v>
      </c>
      <c r="E16" s="1881">
        <v>0.6</v>
      </c>
      <c r="F16" s="1881">
        <v>97.733999999999995</v>
      </c>
      <c r="G16" s="1881">
        <v>97.1</v>
      </c>
      <c r="H16" s="1882">
        <v>-0.64869953138109171</v>
      </c>
      <c r="I16" s="1881">
        <v>3.4420000000000002</v>
      </c>
      <c r="J16" s="1881">
        <v>4</v>
      </c>
      <c r="K16" s="1881">
        <v>5.6000000000000001E-2</v>
      </c>
      <c r="L16" s="1881">
        <v>0</v>
      </c>
      <c r="M16" s="1881">
        <v>3.4980000000000002</v>
      </c>
      <c r="N16" s="1881">
        <v>4</v>
      </c>
      <c r="O16" s="1882">
        <v>14.351057747284157</v>
      </c>
      <c r="P16" s="1033"/>
    </row>
    <row r="17" spans="1:16" s="1022" customFormat="1" ht="8.1" customHeight="1">
      <c r="A17" s="1041">
        <v>35370</v>
      </c>
      <c r="B17" s="1881">
        <v>114.229</v>
      </c>
      <c r="C17" s="1881">
        <v>103.4</v>
      </c>
      <c r="D17" s="1881">
        <v>0.46700000000000003</v>
      </c>
      <c r="E17" s="1881">
        <v>1.1000000000000001</v>
      </c>
      <c r="F17" s="1881">
        <v>114.696</v>
      </c>
      <c r="G17" s="1881">
        <v>104.5</v>
      </c>
      <c r="H17" s="1882">
        <v>-8.8895863848782888</v>
      </c>
      <c r="I17" s="1881">
        <v>4.6139999999999999</v>
      </c>
      <c r="J17" s="1881">
        <v>4.5</v>
      </c>
      <c r="K17" s="1881">
        <v>0.156</v>
      </c>
      <c r="L17" s="1881">
        <v>0.1</v>
      </c>
      <c r="M17" s="1881">
        <v>4.7699999999999996</v>
      </c>
      <c r="N17" s="1881">
        <v>4.5999999999999996</v>
      </c>
      <c r="O17" s="1882">
        <v>-3.5639412997903519</v>
      </c>
      <c r="P17" s="1033"/>
    </row>
    <row r="18" spans="1:16" s="1022" customFormat="1" ht="7.5" customHeight="1">
      <c r="A18" s="1041">
        <v>35400</v>
      </c>
      <c r="B18" s="1881">
        <v>95.864000000000004</v>
      </c>
      <c r="C18" s="1883"/>
      <c r="D18" s="1881">
        <v>0.96199999999999997</v>
      </c>
      <c r="E18" s="1883"/>
      <c r="F18" s="1881">
        <v>96.826000000000008</v>
      </c>
      <c r="G18" s="1883"/>
      <c r="H18" s="1884"/>
      <c r="I18" s="1881">
        <v>2.4929999999999999</v>
      </c>
      <c r="J18" s="1883"/>
      <c r="K18" s="1881">
        <v>0.11700000000000001</v>
      </c>
      <c r="L18" s="1883"/>
      <c r="M18" s="1881">
        <v>2.61</v>
      </c>
      <c r="N18" s="1883"/>
      <c r="O18" s="1882"/>
      <c r="P18" s="1033"/>
    </row>
    <row r="19" spans="1:16" s="1022" customFormat="1" ht="12.75" customHeight="1">
      <c r="A19" s="1042" t="s">
        <v>1241</v>
      </c>
      <c r="B19" s="1885">
        <v>1017.8169999999999</v>
      </c>
      <c r="C19" s="1885">
        <v>1011.24</v>
      </c>
      <c r="D19" s="1885">
        <v>5.3239999999999998</v>
      </c>
      <c r="E19" s="1885">
        <v>5.3369999999999997</v>
      </c>
      <c r="F19" s="1885">
        <v>1023.21</v>
      </c>
      <c r="G19" s="1885">
        <v>1016.577</v>
      </c>
      <c r="H19" s="1882">
        <v>-0.64825402410062516</v>
      </c>
      <c r="I19" s="1885">
        <v>30.322000000000003</v>
      </c>
      <c r="J19" s="1885">
        <v>32.831000000000003</v>
      </c>
      <c r="K19" s="1885">
        <v>0.75000000000000011</v>
      </c>
      <c r="L19" s="1885">
        <v>0.4</v>
      </c>
      <c r="M19" s="1885">
        <v>31.072000000000003</v>
      </c>
      <c r="N19" s="1885">
        <v>33.231000000000002</v>
      </c>
      <c r="O19" s="1886">
        <v>6.9483779608650931</v>
      </c>
      <c r="P19" s="1033"/>
    </row>
    <row r="20" spans="1:16" s="1022" customFormat="1" ht="12" customHeight="1">
      <c r="A20" s="1043"/>
      <c r="B20" s="1036" t="s">
        <v>1242</v>
      </c>
      <c r="C20" s="1036"/>
      <c r="D20" s="1036"/>
      <c r="E20" s="1038"/>
      <c r="F20" s="1038"/>
      <c r="G20" s="1044"/>
      <c r="H20" s="1045"/>
      <c r="I20" s="1044" t="s">
        <v>1243</v>
      </c>
      <c r="J20" s="1046"/>
      <c r="K20" s="1046"/>
      <c r="L20" s="1046"/>
      <c r="M20" s="1046"/>
      <c r="N20" s="1046"/>
      <c r="O20" s="1047"/>
      <c r="P20" s="1033"/>
    </row>
    <row r="21" spans="1:16" s="1022" customFormat="1" ht="8.1" customHeight="1">
      <c r="A21" s="1041">
        <v>35065</v>
      </c>
      <c r="B21" s="1881">
        <v>87.126000000000005</v>
      </c>
      <c r="C21" s="1881">
        <v>89.605999999999995</v>
      </c>
      <c r="D21" s="1881">
        <v>0.376</v>
      </c>
      <c r="E21" s="1881">
        <v>0.32500000000000001</v>
      </c>
      <c r="F21" s="1881">
        <v>87.50200000000001</v>
      </c>
      <c r="G21" s="1881">
        <v>89.930999999999997</v>
      </c>
      <c r="H21" s="1882">
        <v>2.775936550021707</v>
      </c>
      <c r="I21" s="1881">
        <v>43.081000000000003</v>
      </c>
      <c r="J21" s="1881">
        <v>45.908999999999999</v>
      </c>
      <c r="K21" s="1881">
        <v>0.90200000000000002</v>
      </c>
      <c r="L21" s="1881">
        <v>0.7</v>
      </c>
      <c r="M21" s="1881">
        <v>43.983000000000004</v>
      </c>
      <c r="N21" s="1881">
        <v>46.609000000000002</v>
      </c>
      <c r="O21" s="1882">
        <v>5.9704885978673516</v>
      </c>
      <c r="P21" s="1033"/>
    </row>
    <row r="22" spans="1:16" s="1022" customFormat="1" ht="8.1" customHeight="1">
      <c r="A22" s="1041">
        <v>35096</v>
      </c>
      <c r="B22" s="1881">
        <v>76.427999999999997</v>
      </c>
      <c r="C22" s="1881">
        <v>85.076999999999998</v>
      </c>
      <c r="D22" s="1881">
        <v>0.315</v>
      </c>
      <c r="E22" s="1881">
        <v>0.374</v>
      </c>
      <c r="F22" s="1881">
        <v>76.742999999999995</v>
      </c>
      <c r="G22" s="1881">
        <v>85.450999999999993</v>
      </c>
      <c r="H22" s="1882">
        <v>11.346963240947062</v>
      </c>
      <c r="I22" s="1881">
        <v>39.875999999999998</v>
      </c>
      <c r="J22" s="1881">
        <v>45.905999999999999</v>
      </c>
      <c r="K22" s="1881">
        <v>0.88300000000000001</v>
      </c>
      <c r="L22" s="1881">
        <v>0.7</v>
      </c>
      <c r="M22" s="1881">
        <v>40.759</v>
      </c>
      <c r="N22" s="1881">
        <v>46.606000000000002</v>
      </c>
      <c r="O22" s="1882">
        <v>14.345297971000281</v>
      </c>
      <c r="P22" s="1033"/>
    </row>
    <row r="23" spans="1:16" s="1022" customFormat="1" ht="8.1" customHeight="1">
      <c r="A23" s="1041">
        <v>35125</v>
      </c>
      <c r="B23" s="1881">
        <v>95.677000000000007</v>
      </c>
      <c r="C23" s="1881">
        <v>80.093000000000004</v>
      </c>
      <c r="D23" s="1881">
        <v>0.38200000000000001</v>
      </c>
      <c r="E23" s="1881">
        <v>0.33800000000000002</v>
      </c>
      <c r="F23" s="1881">
        <v>96.059000000000012</v>
      </c>
      <c r="G23" s="1881">
        <v>80.430999999999997</v>
      </c>
      <c r="H23" s="1882">
        <v>-16.269167907223704</v>
      </c>
      <c r="I23" s="1881">
        <v>52.790999999999997</v>
      </c>
      <c r="J23" s="1881">
        <v>46.548999999999999</v>
      </c>
      <c r="K23" s="1881">
        <v>0.96799999999999997</v>
      </c>
      <c r="L23" s="1881">
        <v>0.7</v>
      </c>
      <c r="M23" s="1881">
        <v>53.759</v>
      </c>
      <c r="N23" s="1881">
        <v>47.249000000000002</v>
      </c>
      <c r="O23" s="1882">
        <v>-12.10960025298089</v>
      </c>
      <c r="P23" s="1033"/>
    </row>
    <row r="24" spans="1:16" s="1022" customFormat="1" ht="8.1" customHeight="1">
      <c r="A24" s="1041">
        <v>35156</v>
      </c>
      <c r="B24" s="1881">
        <v>70.293000000000006</v>
      </c>
      <c r="C24" s="1881">
        <v>78.8</v>
      </c>
      <c r="D24" s="1881">
        <v>0.29699999999999999</v>
      </c>
      <c r="E24" s="1881">
        <v>0.2</v>
      </c>
      <c r="F24" s="1881">
        <v>70.59</v>
      </c>
      <c r="G24" s="1881">
        <v>79</v>
      </c>
      <c r="H24" s="1882">
        <v>11.91386881994616</v>
      </c>
      <c r="I24" s="1881">
        <v>37.738999999999997</v>
      </c>
      <c r="J24" s="1881">
        <v>49.3</v>
      </c>
      <c r="K24" s="1881">
        <v>0.57299999999999995</v>
      </c>
      <c r="L24" s="1881">
        <v>0.5</v>
      </c>
      <c r="M24" s="1881">
        <v>38.311999999999998</v>
      </c>
      <c r="N24" s="1881">
        <v>49.8</v>
      </c>
      <c r="O24" s="1882">
        <v>29.985383169764045</v>
      </c>
      <c r="P24" s="1033"/>
    </row>
    <row r="25" spans="1:16" s="1022" customFormat="1" ht="8.1" customHeight="1">
      <c r="A25" s="1041">
        <v>35186</v>
      </c>
      <c r="B25" s="1881">
        <v>70.989000000000004</v>
      </c>
      <c r="C25" s="1881">
        <v>73.7</v>
      </c>
      <c r="D25" s="1881">
        <v>0.21099999999999999</v>
      </c>
      <c r="E25" s="1881">
        <v>0.2</v>
      </c>
      <c r="F25" s="1881">
        <v>71.2</v>
      </c>
      <c r="G25" s="1881">
        <v>73.900000000000006</v>
      </c>
      <c r="H25" s="1882">
        <v>3.7921348314606806</v>
      </c>
      <c r="I25" s="1881">
        <v>44.225000000000001</v>
      </c>
      <c r="J25" s="1881">
        <v>45.5</v>
      </c>
      <c r="K25" s="1881">
        <v>0.38</v>
      </c>
      <c r="L25" s="1881">
        <v>0.3</v>
      </c>
      <c r="M25" s="1881">
        <v>44.605000000000004</v>
      </c>
      <c r="N25" s="1881">
        <v>45.8</v>
      </c>
      <c r="O25" s="1882">
        <v>2.6790718529312807</v>
      </c>
      <c r="P25" s="1033"/>
    </row>
    <row r="26" spans="1:16" s="1022" customFormat="1" ht="8.1" customHeight="1">
      <c r="A26" s="1041">
        <v>35217</v>
      </c>
      <c r="B26" s="1881">
        <v>74.540999999999997</v>
      </c>
      <c r="C26" s="1881">
        <v>67.3</v>
      </c>
      <c r="D26" s="1881">
        <v>0.19900000000000001</v>
      </c>
      <c r="E26" s="1881">
        <v>0.2</v>
      </c>
      <c r="F26" s="1881">
        <v>74.739999999999995</v>
      </c>
      <c r="G26" s="1881">
        <v>67.5</v>
      </c>
      <c r="H26" s="1882">
        <v>-9.6869146374096822</v>
      </c>
      <c r="I26" s="1881">
        <v>42.04</v>
      </c>
      <c r="J26" s="1881">
        <v>42.3</v>
      </c>
      <c r="K26" s="1881">
        <v>0.315</v>
      </c>
      <c r="L26" s="1881">
        <v>0.3</v>
      </c>
      <c r="M26" s="1881">
        <v>42.354999999999997</v>
      </c>
      <c r="N26" s="1881">
        <v>42.599999999999994</v>
      </c>
      <c r="O26" s="1882">
        <v>0.57844410341163499</v>
      </c>
      <c r="P26" s="1033"/>
    </row>
    <row r="27" spans="1:16" s="1022" customFormat="1" ht="8.1" customHeight="1">
      <c r="A27" s="1041">
        <v>35247</v>
      </c>
      <c r="B27" s="1881">
        <v>76.081999999999994</v>
      </c>
      <c r="C27" s="1881">
        <v>79</v>
      </c>
      <c r="D27" s="1881">
        <v>0.127</v>
      </c>
      <c r="E27" s="1881">
        <v>0</v>
      </c>
      <c r="F27" s="1881">
        <v>76.208999999999989</v>
      </c>
      <c r="G27" s="1881">
        <v>79</v>
      </c>
      <c r="H27" s="1882">
        <v>3.6622971040165986</v>
      </c>
      <c r="I27" s="1881">
        <v>38.521000000000001</v>
      </c>
      <c r="J27" s="1881">
        <v>43.1</v>
      </c>
      <c r="K27" s="1881">
        <v>0.17</v>
      </c>
      <c r="L27" s="1881">
        <v>0.1</v>
      </c>
      <c r="M27" s="1881">
        <v>38.691000000000003</v>
      </c>
      <c r="N27" s="1881">
        <v>43.2</v>
      </c>
      <c r="O27" s="1882">
        <v>11.653872993719471</v>
      </c>
      <c r="P27" s="1033"/>
    </row>
    <row r="28" spans="1:16" s="1022" customFormat="1" ht="8.1" customHeight="1">
      <c r="A28" s="1041">
        <v>35278</v>
      </c>
      <c r="B28" s="1881">
        <v>84.23</v>
      </c>
      <c r="C28" s="1881">
        <v>86.8</v>
      </c>
      <c r="D28" s="1881">
        <v>0.14199999999999999</v>
      </c>
      <c r="E28" s="1881">
        <v>0.1</v>
      </c>
      <c r="F28" s="1881">
        <v>84.372</v>
      </c>
      <c r="G28" s="1881">
        <v>86.899999999999991</v>
      </c>
      <c r="H28" s="1882">
        <v>2.9962546816479252</v>
      </c>
      <c r="I28" s="1881">
        <v>38.582000000000001</v>
      </c>
      <c r="J28" s="1881">
        <v>39.299999999999997</v>
      </c>
      <c r="K28" s="1881">
        <v>0.158</v>
      </c>
      <c r="L28" s="1881">
        <v>0.1</v>
      </c>
      <c r="M28" s="1881">
        <v>38.74</v>
      </c>
      <c r="N28" s="1881">
        <v>39.4</v>
      </c>
      <c r="O28" s="1882">
        <v>1.7036654620547154</v>
      </c>
      <c r="P28" s="1033"/>
    </row>
    <row r="29" spans="1:16" s="1022" customFormat="1" ht="8.1" customHeight="1">
      <c r="A29" s="1041">
        <v>35309</v>
      </c>
      <c r="B29" s="1881">
        <v>90.885999999999996</v>
      </c>
      <c r="C29" s="1881">
        <v>90.2</v>
      </c>
      <c r="D29" s="1881">
        <v>0.161</v>
      </c>
      <c r="E29" s="1881">
        <v>0.1</v>
      </c>
      <c r="F29" s="1881">
        <v>91.046999999999997</v>
      </c>
      <c r="G29" s="1881">
        <v>90.3</v>
      </c>
      <c r="H29" s="1882">
        <v>-0.8204553692049199</v>
      </c>
      <c r="I29" s="1881">
        <v>42.19</v>
      </c>
      <c r="J29" s="1881">
        <v>44.2</v>
      </c>
      <c r="K29" s="1881">
        <v>0.23300000000000001</v>
      </c>
      <c r="L29" s="1881">
        <v>0.2</v>
      </c>
      <c r="M29" s="1881">
        <v>42.422999999999995</v>
      </c>
      <c r="N29" s="1881">
        <v>44.400000000000006</v>
      </c>
      <c r="O29" s="1882">
        <v>4.6602079060886981</v>
      </c>
      <c r="P29" s="1033"/>
    </row>
    <row r="30" spans="1:16" s="1022" customFormat="1" ht="8.1" customHeight="1">
      <c r="A30" s="1041">
        <v>35339</v>
      </c>
      <c r="B30" s="1881">
        <v>96.11</v>
      </c>
      <c r="C30" s="1881">
        <v>99.5</v>
      </c>
      <c r="D30" s="1881">
        <v>0.26700000000000002</v>
      </c>
      <c r="E30" s="1881">
        <v>0.3</v>
      </c>
      <c r="F30" s="1881">
        <v>96.376999999999995</v>
      </c>
      <c r="G30" s="1881">
        <v>99.8</v>
      </c>
      <c r="H30" s="1882">
        <v>3.5516772673978236</v>
      </c>
      <c r="I30" s="1881">
        <v>47.494</v>
      </c>
      <c r="J30" s="1881">
        <v>52.3</v>
      </c>
      <c r="K30" s="1881">
        <v>0.68500000000000005</v>
      </c>
      <c r="L30" s="1881">
        <v>0.5</v>
      </c>
      <c r="M30" s="1881">
        <v>48.179000000000002</v>
      </c>
      <c r="N30" s="1881">
        <v>52.8</v>
      </c>
      <c r="O30" s="1882">
        <v>9.591315718466543</v>
      </c>
      <c r="P30" s="1033"/>
    </row>
    <row r="31" spans="1:16" s="1022" customFormat="1" ht="8.1" customHeight="1">
      <c r="A31" s="1041">
        <v>35370</v>
      </c>
      <c r="B31" s="1881">
        <v>101.227</v>
      </c>
      <c r="C31" s="1881">
        <v>97.4</v>
      </c>
      <c r="D31" s="1881">
        <v>0.56100000000000005</v>
      </c>
      <c r="E31" s="1881">
        <v>0.5</v>
      </c>
      <c r="F31" s="1881">
        <v>101.78800000000001</v>
      </c>
      <c r="G31" s="1881">
        <v>97.9</v>
      </c>
      <c r="H31" s="1882">
        <v>-3.8197036978818821</v>
      </c>
      <c r="I31" s="1881">
        <v>56.493000000000002</v>
      </c>
      <c r="J31" s="1881">
        <v>57.4</v>
      </c>
      <c r="K31" s="1881">
        <v>1.2410000000000001</v>
      </c>
      <c r="L31" s="1881">
        <v>1</v>
      </c>
      <c r="M31" s="1881">
        <v>57.734000000000002</v>
      </c>
      <c r="N31" s="1881">
        <v>58.4</v>
      </c>
      <c r="O31" s="1882">
        <v>1.1535663560466869</v>
      </c>
    </row>
    <row r="32" spans="1:16" s="1022" customFormat="1" ht="7.5" customHeight="1">
      <c r="A32" s="1041">
        <v>35400</v>
      </c>
      <c r="B32" s="1881">
        <v>82.334000000000003</v>
      </c>
      <c r="C32" s="1883"/>
      <c r="D32" s="1881">
        <v>0.42699999999999999</v>
      </c>
      <c r="E32" s="1883"/>
      <c r="F32" s="1881">
        <v>82.76100000000001</v>
      </c>
      <c r="G32" s="1883"/>
      <c r="H32" s="1882"/>
      <c r="I32" s="1881">
        <v>43.664999999999999</v>
      </c>
      <c r="J32" s="1883"/>
      <c r="K32" s="1881">
        <v>1.054</v>
      </c>
      <c r="L32" s="1883"/>
      <c r="M32" s="1881">
        <v>44.719000000000001</v>
      </c>
      <c r="N32" s="1883"/>
      <c r="O32" s="1882"/>
      <c r="P32" s="1033"/>
    </row>
    <row r="33" spans="1:52" s="1022" customFormat="1" ht="12.75" customHeight="1">
      <c r="A33" s="1042" t="s">
        <v>1241</v>
      </c>
      <c r="B33" s="1885">
        <v>822.36199999999997</v>
      </c>
      <c r="C33" s="1885">
        <v>830.07600000000002</v>
      </c>
      <c r="D33" s="1885">
        <v>2.4769999999999999</v>
      </c>
      <c r="E33" s="1885">
        <v>2.137</v>
      </c>
      <c r="F33" s="1885">
        <v>824.83899999999994</v>
      </c>
      <c r="G33" s="1885">
        <v>832.21299999999985</v>
      </c>
      <c r="H33" s="1886">
        <v>0.89399264583753801</v>
      </c>
      <c r="I33" s="1885">
        <v>483.03199999999998</v>
      </c>
      <c r="J33" s="1885">
        <v>511.76400000000001</v>
      </c>
      <c r="K33" s="1885">
        <v>6.5079999999999991</v>
      </c>
      <c r="L33" s="1885">
        <v>5.0999999999999996</v>
      </c>
      <c r="M33" s="1885">
        <v>489.54</v>
      </c>
      <c r="N33" s="1885">
        <v>516.86400000000003</v>
      </c>
      <c r="O33" s="1886">
        <v>5.5815663684275041</v>
      </c>
      <c r="P33" s="1033"/>
    </row>
    <row r="34" spans="1:52" s="1055" customFormat="1" ht="12" customHeight="1">
      <c r="A34" s="1043"/>
      <c r="B34" s="1048" t="s">
        <v>1244</v>
      </c>
      <c r="C34" s="1049"/>
      <c r="D34" s="1049"/>
      <c r="E34" s="1049"/>
      <c r="F34" s="1050"/>
      <c r="G34" s="1050"/>
      <c r="H34" s="1051"/>
      <c r="I34" s="1052" t="s">
        <v>246</v>
      </c>
      <c r="J34" s="1050"/>
      <c r="K34" s="1050"/>
      <c r="L34" s="1050"/>
      <c r="M34" s="1050"/>
      <c r="N34" s="1050"/>
      <c r="O34" s="1051"/>
      <c r="P34" s="1053"/>
      <c r="Q34" s="1054"/>
      <c r="R34" s="1054"/>
      <c r="S34" s="1054"/>
      <c r="T34" s="1054"/>
      <c r="U34" s="1054"/>
      <c r="V34" s="1054"/>
      <c r="W34" s="1054"/>
      <c r="X34" s="1054"/>
      <c r="Y34" s="1054"/>
      <c r="Z34" s="1054"/>
      <c r="AA34" s="1054"/>
      <c r="AB34" s="1054"/>
      <c r="AC34" s="1054"/>
      <c r="AD34" s="1054"/>
      <c r="AE34" s="1054"/>
      <c r="AF34" s="1054"/>
      <c r="AG34" s="1054"/>
      <c r="AH34" s="1054"/>
      <c r="AI34" s="1054"/>
      <c r="AJ34" s="1054"/>
      <c r="AK34" s="1054"/>
      <c r="AL34" s="1054"/>
      <c r="AM34" s="1054"/>
      <c r="AN34" s="1054"/>
      <c r="AO34" s="1054"/>
      <c r="AP34" s="1054"/>
      <c r="AQ34" s="1054"/>
      <c r="AR34" s="1054"/>
      <c r="AS34" s="1054"/>
      <c r="AT34" s="1054"/>
      <c r="AU34" s="1054"/>
      <c r="AV34" s="1054"/>
      <c r="AW34" s="1054"/>
      <c r="AX34" s="1054"/>
      <c r="AY34" s="1054"/>
      <c r="AZ34" s="1054"/>
    </row>
    <row r="35" spans="1:52" s="1058" customFormat="1" ht="7.5" customHeight="1">
      <c r="A35" s="1041">
        <v>35065</v>
      </c>
      <c r="B35" s="1887">
        <v>221</v>
      </c>
      <c r="C35" s="1887">
        <v>228.59299999999999</v>
      </c>
      <c r="D35" s="1887">
        <v>2.1269999999999998</v>
      </c>
      <c r="E35" s="1887">
        <v>1.8</v>
      </c>
      <c r="F35" s="1881">
        <v>223.12700000000001</v>
      </c>
      <c r="G35" s="1881">
        <v>230.393</v>
      </c>
      <c r="H35" s="1882">
        <v>3.2564413988446006</v>
      </c>
      <c r="I35" s="1887">
        <v>23.364999999999998</v>
      </c>
      <c r="J35" s="1887">
        <v>23.521000000000001</v>
      </c>
      <c r="K35" s="1887">
        <v>0.16500000000000001</v>
      </c>
      <c r="L35" s="1887">
        <v>0.14499999999999999</v>
      </c>
      <c r="M35" s="1881">
        <v>23.529999999999998</v>
      </c>
      <c r="N35" s="1881">
        <v>23.666</v>
      </c>
      <c r="O35" s="1882">
        <v>0.57798555036125965</v>
      </c>
      <c r="P35" s="1056"/>
      <c r="Q35" s="1057"/>
      <c r="R35" s="1057"/>
      <c r="S35" s="1057"/>
      <c r="T35" s="1057"/>
      <c r="U35" s="1057"/>
      <c r="V35" s="1057"/>
      <c r="W35" s="1057"/>
      <c r="X35" s="1057"/>
      <c r="Y35" s="1057"/>
      <c r="Z35" s="1057"/>
      <c r="AA35" s="1057"/>
      <c r="AB35" s="1057"/>
      <c r="AC35" s="1057"/>
      <c r="AD35" s="1057"/>
      <c r="AE35" s="1057"/>
      <c r="AF35" s="1057"/>
      <c r="AG35" s="1057"/>
      <c r="AH35" s="1057"/>
      <c r="AI35" s="1057"/>
      <c r="AJ35" s="1057"/>
      <c r="AK35" s="1057"/>
      <c r="AL35" s="1057"/>
      <c r="AM35" s="1057"/>
      <c r="AN35" s="1057"/>
      <c r="AO35" s="1057"/>
      <c r="AP35" s="1057"/>
      <c r="AQ35" s="1057"/>
      <c r="AR35" s="1057"/>
      <c r="AS35" s="1057"/>
      <c r="AT35" s="1057"/>
      <c r="AU35" s="1057"/>
      <c r="AV35" s="1057"/>
      <c r="AW35" s="1057"/>
      <c r="AX35" s="1057"/>
      <c r="AY35" s="1057"/>
      <c r="AZ35" s="1057"/>
    </row>
    <row r="36" spans="1:52" ht="8.1" customHeight="1">
      <c r="A36" s="1041">
        <v>35096</v>
      </c>
      <c r="B36" s="1887">
        <v>194.14099999999999</v>
      </c>
      <c r="C36" s="1887">
        <v>223.119</v>
      </c>
      <c r="D36" s="1887">
        <v>2.0590000000000002</v>
      </c>
      <c r="E36" s="1887">
        <v>2</v>
      </c>
      <c r="F36" s="1881">
        <v>196.2</v>
      </c>
      <c r="G36" s="1881">
        <v>225.119</v>
      </c>
      <c r="H36" s="1882">
        <v>14.739551478083591</v>
      </c>
      <c r="I36" s="1887">
        <v>23.317</v>
      </c>
      <c r="J36" s="1887">
        <v>24.021000000000001</v>
      </c>
      <c r="K36" s="1887">
        <v>0.15</v>
      </c>
      <c r="L36" s="1887">
        <v>0.156</v>
      </c>
      <c r="M36" s="1881">
        <v>23.466999999999999</v>
      </c>
      <c r="N36" s="1881">
        <v>24.177</v>
      </c>
      <c r="O36" s="1882">
        <v>3.0255252056078819</v>
      </c>
      <c r="P36" s="1033"/>
    </row>
    <row r="37" spans="1:52" ht="8.1" customHeight="1">
      <c r="A37" s="1041">
        <v>35125</v>
      </c>
      <c r="B37" s="1887">
        <v>256.947</v>
      </c>
      <c r="C37" s="1887">
        <v>229.29900000000001</v>
      </c>
      <c r="D37" s="1887">
        <v>2.3039999999999998</v>
      </c>
      <c r="E37" s="1887">
        <v>1.9</v>
      </c>
      <c r="F37" s="1881">
        <v>259.25099999999998</v>
      </c>
      <c r="G37" s="1881">
        <v>231.19900000000001</v>
      </c>
      <c r="H37" s="1882">
        <v>-10.820401849944638</v>
      </c>
      <c r="I37" s="1887">
        <v>27.741</v>
      </c>
      <c r="J37" s="1887">
        <v>25.582999999999998</v>
      </c>
      <c r="K37" s="1887">
        <v>0.16700000000000001</v>
      </c>
      <c r="L37" s="1887">
        <v>0.13900000000000001</v>
      </c>
      <c r="M37" s="1881">
        <v>27.908000000000001</v>
      </c>
      <c r="N37" s="1881">
        <v>25.721999999999998</v>
      </c>
      <c r="O37" s="1882">
        <v>-7.8328794610864394</v>
      </c>
      <c r="P37" s="1033"/>
    </row>
    <row r="38" spans="1:52" ht="8.1" customHeight="1">
      <c r="A38" s="1041">
        <v>35156</v>
      </c>
      <c r="B38" s="1887">
        <v>191.82</v>
      </c>
      <c r="C38" s="1887">
        <v>224.6</v>
      </c>
      <c r="D38" s="1887">
        <v>1.4870000000000001</v>
      </c>
      <c r="E38" s="1887">
        <v>1.3</v>
      </c>
      <c r="F38" s="1881">
        <v>193.30699999999999</v>
      </c>
      <c r="G38" s="1881">
        <v>225.9</v>
      </c>
      <c r="H38" s="1882">
        <v>16.860744825588327</v>
      </c>
      <c r="I38" s="1887">
        <v>21.893000000000001</v>
      </c>
      <c r="J38" s="1887">
        <v>25.7</v>
      </c>
      <c r="K38" s="1887">
        <v>0.17100000000000001</v>
      </c>
      <c r="L38" s="1887">
        <v>0.1</v>
      </c>
      <c r="M38" s="1881">
        <v>22.064</v>
      </c>
      <c r="N38" s="1881">
        <v>25.8</v>
      </c>
      <c r="O38" s="1882">
        <v>16.932559825960848</v>
      </c>
      <c r="P38" s="1033"/>
    </row>
    <row r="39" spans="1:52" ht="8.1" customHeight="1">
      <c r="A39" s="1041">
        <v>35186</v>
      </c>
      <c r="B39" s="1887">
        <v>214.72499999999999</v>
      </c>
      <c r="C39" s="1887">
        <v>211</v>
      </c>
      <c r="D39" s="1887">
        <v>1.0149999999999999</v>
      </c>
      <c r="E39" s="1887">
        <v>0.7</v>
      </c>
      <c r="F39" s="1881">
        <v>215.73999999999998</v>
      </c>
      <c r="G39" s="1881">
        <v>211.7</v>
      </c>
      <c r="H39" s="1882">
        <v>-1.8726244553629368</v>
      </c>
      <c r="I39" s="1887">
        <v>28.167999999999999</v>
      </c>
      <c r="J39" s="1887">
        <v>25.8</v>
      </c>
      <c r="K39" s="1887">
        <v>0.125</v>
      </c>
      <c r="L39" s="1887">
        <v>0</v>
      </c>
      <c r="M39" s="1881">
        <v>28.292999999999999</v>
      </c>
      <c r="N39" s="1881">
        <v>25.8</v>
      </c>
      <c r="O39" s="1882">
        <v>-8.8113667691655184</v>
      </c>
      <c r="P39" s="1033"/>
    </row>
    <row r="40" spans="1:52" ht="8.1" customHeight="1">
      <c r="A40" s="1041">
        <v>35217</v>
      </c>
      <c r="B40" s="1887">
        <v>212.126</v>
      </c>
      <c r="C40" s="1887">
        <v>198.9</v>
      </c>
      <c r="D40" s="1887">
        <v>0.84299999999999997</v>
      </c>
      <c r="E40" s="1887">
        <v>0.8</v>
      </c>
      <c r="F40" s="1881">
        <v>212.96899999999999</v>
      </c>
      <c r="G40" s="1881">
        <v>199.70000000000002</v>
      </c>
      <c r="H40" s="1882">
        <v>-6.230484248881285</v>
      </c>
      <c r="I40" s="1887">
        <v>24.946999999999999</v>
      </c>
      <c r="J40" s="1887">
        <v>23</v>
      </c>
      <c r="K40" s="1887">
        <v>0.10199999999999999</v>
      </c>
      <c r="L40" s="1887">
        <v>0.1</v>
      </c>
      <c r="M40" s="1881">
        <v>25.048999999999999</v>
      </c>
      <c r="N40" s="1881">
        <v>23.1</v>
      </c>
      <c r="O40" s="1882">
        <v>-7.7807497305281581</v>
      </c>
      <c r="P40" s="1033"/>
    </row>
    <row r="41" spans="1:52" ht="8.1" customHeight="1">
      <c r="A41" s="1041">
        <v>35247</v>
      </c>
      <c r="B41" s="1887">
        <v>197.982</v>
      </c>
      <c r="C41" s="1887">
        <v>212.2</v>
      </c>
      <c r="D41" s="1887">
        <v>0.58799999999999997</v>
      </c>
      <c r="E41" s="1887">
        <v>0.2</v>
      </c>
      <c r="F41" s="1881">
        <v>198.57</v>
      </c>
      <c r="G41" s="1881">
        <v>212.39999999999998</v>
      </c>
      <c r="H41" s="1882">
        <v>6.9647983079014875</v>
      </c>
      <c r="I41" s="1887">
        <v>22.8</v>
      </c>
      <c r="J41" s="1887">
        <v>23</v>
      </c>
      <c r="K41" s="1887">
        <v>0.11</v>
      </c>
      <c r="L41" s="1887">
        <v>0.1</v>
      </c>
      <c r="M41" s="1881">
        <v>22.91</v>
      </c>
      <c r="N41" s="1881">
        <v>23.1</v>
      </c>
      <c r="O41" s="1882">
        <v>0.82933216935836551</v>
      </c>
      <c r="P41" s="1033"/>
    </row>
    <row r="42" spans="1:52" ht="8.1" customHeight="1">
      <c r="A42" s="1041">
        <v>35278</v>
      </c>
      <c r="B42" s="1887">
        <v>217.739</v>
      </c>
      <c r="C42" s="1887">
        <v>213.6</v>
      </c>
      <c r="D42" s="1887">
        <v>0.48299999999999998</v>
      </c>
      <c r="E42" s="1887">
        <v>0.3</v>
      </c>
      <c r="F42" s="1881">
        <v>218.22200000000001</v>
      </c>
      <c r="G42" s="1881">
        <v>213.9</v>
      </c>
      <c r="H42" s="1882">
        <v>-1.9805519150223216</v>
      </c>
      <c r="I42" s="1887">
        <v>24.465</v>
      </c>
      <c r="J42" s="1887">
        <v>21.2</v>
      </c>
      <c r="K42" s="1887">
        <v>7.0000000000000007E-2</v>
      </c>
      <c r="L42" s="1887">
        <v>0.1</v>
      </c>
      <c r="M42" s="1881">
        <v>24.535</v>
      </c>
      <c r="N42" s="1881">
        <v>21.3</v>
      </c>
      <c r="O42" s="1882">
        <v>-13.185245567556548</v>
      </c>
      <c r="P42" s="1033"/>
    </row>
    <row r="43" spans="1:52" ht="8.1" customHeight="1">
      <c r="A43" s="1041">
        <v>35309</v>
      </c>
      <c r="B43" s="1887">
        <v>227.57</v>
      </c>
      <c r="C43" s="1887">
        <v>227</v>
      </c>
      <c r="D43" s="1887">
        <v>0.67100000000000004</v>
      </c>
      <c r="E43" s="1887">
        <v>0.6</v>
      </c>
      <c r="F43" s="1881">
        <v>228.24099999999999</v>
      </c>
      <c r="G43" s="1881">
        <v>227.6</v>
      </c>
      <c r="H43" s="1882">
        <v>-0.2808434943765592</v>
      </c>
      <c r="I43" s="1887">
        <v>24.861999999999998</v>
      </c>
      <c r="J43" s="1887">
        <v>24.4</v>
      </c>
      <c r="K43" s="1887">
        <v>9.2999999999999999E-2</v>
      </c>
      <c r="L43" s="1887">
        <v>0.1</v>
      </c>
      <c r="M43" s="1881">
        <v>24.954999999999998</v>
      </c>
      <c r="N43" s="1881">
        <v>24.5</v>
      </c>
      <c r="O43" s="1882">
        <v>-1.8232819074333717</v>
      </c>
      <c r="P43" s="1033"/>
    </row>
    <row r="44" spans="1:52" ht="8.1" customHeight="1">
      <c r="A44" s="1041">
        <v>35339</v>
      </c>
      <c r="B44" s="1887">
        <v>271.65699999999998</v>
      </c>
      <c r="C44" s="1887">
        <v>252.4</v>
      </c>
      <c r="D44" s="1887">
        <v>1.8859999999999999</v>
      </c>
      <c r="E44" s="1887">
        <v>1.4</v>
      </c>
      <c r="F44" s="1881">
        <v>273.54300000000001</v>
      </c>
      <c r="G44" s="1881">
        <v>253.8</v>
      </c>
      <c r="H44" s="1882">
        <v>-7.2175124203507242</v>
      </c>
      <c r="I44" s="1887">
        <v>25.876999999999999</v>
      </c>
      <c r="J44" s="1887">
        <v>23.3</v>
      </c>
      <c r="K44" s="1887">
        <v>0.157</v>
      </c>
      <c r="L44" s="1887">
        <v>0.1</v>
      </c>
      <c r="M44" s="1881">
        <v>26.033999999999999</v>
      </c>
      <c r="N44" s="1881">
        <v>23.400000000000002</v>
      </c>
      <c r="O44" s="1882">
        <v>-10.117538603364817</v>
      </c>
      <c r="P44" s="1033"/>
    </row>
    <row r="45" spans="1:52" ht="8.1" customHeight="1">
      <c r="A45" s="1041">
        <v>35370</v>
      </c>
      <c r="B45" s="1887">
        <v>276.56299999999999</v>
      </c>
      <c r="C45" s="1887">
        <v>262.7</v>
      </c>
      <c r="D45" s="1887">
        <v>3.1259999999999999</v>
      </c>
      <c r="E45" s="1887">
        <v>2.8</v>
      </c>
      <c r="F45" s="1881">
        <v>279.68899999999996</v>
      </c>
      <c r="G45" s="1881">
        <v>265.5</v>
      </c>
      <c r="H45" s="1882">
        <v>-5.0731348032993617</v>
      </c>
      <c r="I45" s="1887">
        <v>24.876000000000001</v>
      </c>
      <c r="J45" s="1887">
        <v>25</v>
      </c>
      <c r="K45" s="1887">
        <v>0.2</v>
      </c>
      <c r="L45" s="1887">
        <v>0.2</v>
      </c>
      <c r="M45" s="1881">
        <v>25.076000000000001</v>
      </c>
      <c r="N45" s="1881">
        <v>25.2</v>
      </c>
      <c r="O45" s="1882">
        <v>0.49449672994097416</v>
      </c>
      <c r="P45" s="1033"/>
    </row>
    <row r="46" spans="1:52" ht="7.5" customHeight="1">
      <c r="A46" s="1041">
        <v>35400</v>
      </c>
      <c r="B46" s="1887">
        <v>224.35599999999999</v>
      </c>
      <c r="C46" s="1883"/>
      <c r="D46" s="1887">
        <v>2.56</v>
      </c>
      <c r="E46" s="1883"/>
      <c r="F46" s="1881">
        <v>226.916</v>
      </c>
      <c r="G46" s="1883"/>
      <c r="H46" s="1882"/>
      <c r="I46" s="1887">
        <v>24.542000000000002</v>
      </c>
      <c r="J46" s="1883"/>
      <c r="K46" s="1887">
        <v>0.17799999999999999</v>
      </c>
      <c r="L46" s="1883"/>
      <c r="M46" s="1881">
        <v>24.720000000000002</v>
      </c>
      <c r="N46" s="1883"/>
      <c r="O46" s="1884"/>
      <c r="P46" s="1033"/>
    </row>
    <row r="47" spans="1:52" ht="12.75" customHeight="1">
      <c r="A47" s="1042" t="s">
        <v>1241</v>
      </c>
      <c r="B47" s="1885">
        <v>2482.27</v>
      </c>
      <c r="C47" s="1885">
        <v>2483.4109999999996</v>
      </c>
      <c r="D47" s="1885">
        <v>16.588999999999999</v>
      </c>
      <c r="E47" s="1885">
        <v>13.8</v>
      </c>
      <c r="F47" s="1885">
        <v>2498.8589999999999</v>
      </c>
      <c r="G47" s="1885">
        <v>2497.2110000000002</v>
      </c>
      <c r="H47" s="1886">
        <v>-6.5950099625455838E-2</v>
      </c>
      <c r="I47" s="1885">
        <v>272.31100000000004</v>
      </c>
      <c r="J47" s="1885">
        <v>264.52499999999998</v>
      </c>
      <c r="K47" s="1885">
        <v>1.51</v>
      </c>
      <c r="L47" s="1885">
        <v>1.24</v>
      </c>
      <c r="M47" s="1885">
        <v>273.82100000000003</v>
      </c>
      <c r="N47" s="1885">
        <v>265.76499999999999</v>
      </c>
      <c r="O47" s="1882">
        <v>-2.9420679933241156</v>
      </c>
      <c r="P47" s="1033"/>
    </row>
    <row r="48" spans="1:52" s="1055" customFormat="1" ht="12.75" customHeight="1">
      <c r="A48" s="1043"/>
      <c r="B48" s="1048" t="s">
        <v>245</v>
      </c>
      <c r="C48" s="1049"/>
      <c r="D48" s="1049"/>
      <c r="E48" s="1049"/>
      <c r="F48" s="1050"/>
      <c r="G48" s="1050"/>
      <c r="H48" s="1059"/>
      <c r="I48" s="1052" t="s">
        <v>1881</v>
      </c>
      <c r="J48" s="1050"/>
      <c r="K48" s="1050"/>
      <c r="L48" s="1050"/>
      <c r="M48" s="1050"/>
      <c r="N48" s="1050"/>
      <c r="O48" s="1059"/>
      <c r="P48" s="1053"/>
      <c r="Q48" s="1054"/>
      <c r="R48" s="1054"/>
      <c r="S48" s="1054"/>
      <c r="T48" s="1054"/>
      <c r="U48" s="1054"/>
      <c r="V48" s="1054"/>
      <c r="W48" s="1054"/>
      <c r="X48" s="1054"/>
      <c r="Y48" s="1054"/>
      <c r="Z48" s="1054"/>
      <c r="AA48" s="1054"/>
      <c r="AB48" s="1054"/>
      <c r="AC48" s="1054"/>
      <c r="AD48" s="1054"/>
      <c r="AE48" s="1054"/>
      <c r="AF48" s="1054"/>
      <c r="AG48" s="1054"/>
      <c r="AH48" s="1054"/>
      <c r="AI48" s="1054"/>
      <c r="AJ48" s="1054"/>
      <c r="AK48" s="1054"/>
      <c r="AL48" s="1054"/>
      <c r="AM48" s="1054"/>
      <c r="AN48" s="1054"/>
      <c r="AO48" s="1054"/>
      <c r="AP48" s="1054"/>
      <c r="AQ48" s="1054"/>
      <c r="AR48" s="1054"/>
      <c r="AS48" s="1054"/>
      <c r="AT48" s="1054"/>
      <c r="AU48" s="1054"/>
      <c r="AV48" s="1054"/>
      <c r="AW48" s="1054"/>
      <c r="AX48" s="1054"/>
      <c r="AY48" s="1054"/>
      <c r="AZ48" s="1054"/>
    </row>
    <row r="49" spans="1:52" s="1058" customFormat="1" ht="7.5" customHeight="1">
      <c r="A49" s="1041">
        <v>35065</v>
      </c>
      <c r="B49" s="1887">
        <v>3787.09</v>
      </c>
      <c r="C49" s="1887">
        <v>3926.3229999999999</v>
      </c>
      <c r="D49" s="1887">
        <v>7.7919999999999998</v>
      </c>
      <c r="E49" s="1887">
        <v>6.1580000000000004</v>
      </c>
      <c r="F49" s="1881">
        <v>3794.8820000000001</v>
      </c>
      <c r="G49" s="1881">
        <v>3932.4809999999998</v>
      </c>
      <c r="H49" s="1882">
        <v>3.6259098438370385</v>
      </c>
      <c r="I49" s="1887">
        <v>72.935999999999993</v>
      </c>
      <c r="J49" s="1887">
        <v>76.951000000000008</v>
      </c>
      <c r="K49" s="1887">
        <v>29.413</v>
      </c>
      <c r="L49" s="1887">
        <v>25.026</v>
      </c>
      <c r="M49" s="1881">
        <v>102.34899999999999</v>
      </c>
      <c r="N49" s="1881">
        <v>101.977</v>
      </c>
      <c r="O49" s="1882">
        <v>-0.36346227124836039</v>
      </c>
      <c r="P49" s="1033"/>
      <c r="Q49" s="1057"/>
      <c r="R49" s="1057"/>
      <c r="S49" s="1057"/>
      <c r="T49" s="1057"/>
      <c r="U49" s="1057"/>
      <c r="V49" s="1057"/>
      <c r="W49" s="1057"/>
      <c r="X49" s="1057"/>
      <c r="Y49" s="1057"/>
      <c r="Z49" s="1057"/>
      <c r="AA49" s="1057"/>
      <c r="AB49" s="1057"/>
      <c r="AC49" s="1057"/>
      <c r="AD49" s="1057"/>
      <c r="AE49" s="1057"/>
      <c r="AF49" s="1057"/>
      <c r="AG49" s="1057"/>
      <c r="AH49" s="1057"/>
      <c r="AI49" s="1057"/>
      <c r="AJ49" s="1057"/>
      <c r="AK49" s="1057"/>
      <c r="AL49" s="1057"/>
      <c r="AM49" s="1057"/>
      <c r="AN49" s="1057"/>
      <c r="AO49" s="1057"/>
      <c r="AP49" s="1057"/>
      <c r="AQ49" s="1057"/>
      <c r="AR49" s="1057"/>
      <c r="AS49" s="1057"/>
      <c r="AT49" s="1057"/>
      <c r="AU49" s="1057"/>
      <c r="AV49" s="1057"/>
      <c r="AW49" s="1057"/>
      <c r="AX49" s="1057"/>
      <c r="AY49" s="1057"/>
      <c r="AZ49" s="1057"/>
    </row>
    <row r="50" spans="1:52" ht="8.1" customHeight="1">
      <c r="A50" s="1041">
        <v>35096</v>
      </c>
      <c r="B50" s="1887">
        <v>3370.0410000000002</v>
      </c>
      <c r="C50" s="1887">
        <v>3584.0549999999998</v>
      </c>
      <c r="D50" s="1887">
        <v>6.6710000000000003</v>
      </c>
      <c r="E50" s="1887">
        <v>5.58</v>
      </c>
      <c r="F50" s="1881">
        <v>3376.712</v>
      </c>
      <c r="G50" s="1881">
        <v>3589.6349999999998</v>
      </c>
      <c r="H50" s="1882">
        <v>6.3056310398991622</v>
      </c>
      <c r="I50" s="1887">
        <v>67.897999999999996</v>
      </c>
      <c r="J50" s="1887">
        <v>82.029000000000011</v>
      </c>
      <c r="K50" s="1887">
        <v>22.558</v>
      </c>
      <c r="L50" s="1887">
        <v>20.225000000000001</v>
      </c>
      <c r="M50" s="1881">
        <v>90.455999999999989</v>
      </c>
      <c r="N50" s="1881">
        <v>102.25400000000002</v>
      </c>
      <c r="O50" s="1882">
        <v>13.042805341823694</v>
      </c>
      <c r="P50" s="1033"/>
      <c r="Q50" s="1057"/>
      <c r="R50" s="1057"/>
      <c r="X50" s="1060"/>
      <c r="Y50" s="1060"/>
      <c r="Z50" s="1060"/>
      <c r="AA50" s="1060"/>
      <c r="AB50" s="1060"/>
      <c r="AC50" s="1060"/>
      <c r="AD50" s="1060"/>
      <c r="AE50" s="1060"/>
      <c r="AF50" s="1060"/>
      <c r="AG50" s="1060"/>
      <c r="AH50" s="1060"/>
      <c r="AI50" s="1060"/>
    </row>
    <row r="51" spans="1:52" ht="8.1" customHeight="1">
      <c r="A51" s="1041">
        <v>35125</v>
      </c>
      <c r="B51" s="1887">
        <v>3938.377</v>
      </c>
      <c r="C51" s="1887">
        <v>3497.5889999999999</v>
      </c>
      <c r="D51" s="1887">
        <v>5.6909999999999998</v>
      </c>
      <c r="E51" s="1887">
        <v>4.8390000000000004</v>
      </c>
      <c r="F51" s="1881">
        <v>3944.0679999999998</v>
      </c>
      <c r="G51" s="1881">
        <v>3502.4279999999999</v>
      </c>
      <c r="H51" s="1882">
        <v>-11.197575701027462</v>
      </c>
      <c r="I51" s="1887">
        <v>110.726</v>
      </c>
      <c r="J51" s="1887">
        <v>138.72099999999998</v>
      </c>
      <c r="K51" s="1887">
        <v>31.69</v>
      </c>
      <c r="L51" s="1887">
        <v>27.593</v>
      </c>
      <c r="M51" s="1881">
        <v>142.416</v>
      </c>
      <c r="N51" s="1881">
        <v>166.31399999999996</v>
      </c>
      <c r="O51" s="1882">
        <v>16.78041793056957</v>
      </c>
      <c r="P51" s="1033"/>
      <c r="Q51" s="1057"/>
      <c r="R51" s="1057"/>
      <c r="X51" s="1060"/>
      <c r="Y51" s="1060"/>
      <c r="Z51" s="1060"/>
      <c r="AA51" s="1060"/>
      <c r="AB51" s="1060"/>
      <c r="AC51" s="1060"/>
      <c r="AD51" s="1060"/>
      <c r="AE51" s="1060"/>
      <c r="AF51" s="1060"/>
      <c r="AG51" s="1060"/>
      <c r="AH51" s="1060"/>
      <c r="AI51" s="1060"/>
    </row>
    <row r="52" spans="1:52" s="1022" customFormat="1" ht="8.1" customHeight="1">
      <c r="A52" s="1041">
        <v>35156</v>
      </c>
      <c r="B52" s="1887">
        <v>3426.2950000000001</v>
      </c>
      <c r="C52" s="1887">
        <v>3706.5</v>
      </c>
      <c r="D52" s="1887">
        <v>3.444</v>
      </c>
      <c r="E52" s="1887">
        <v>2.4</v>
      </c>
      <c r="F52" s="1881">
        <v>3429.739</v>
      </c>
      <c r="G52" s="1881">
        <v>3708.9</v>
      </c>
      <c r="H52" s="1882">
        <v>8.1394240203117576</v>
      </c>
      <c r="I52" s="1887">
        <v>115.27200000000001</v>
      </c>
      <c r="J52" s="1887">
        <v>97.7</v>
      </c>
      <c r="K52" s="1887">
        <v>31.645</v>
      </c>
      <c r="L52" s="1887">
        <v>26.6</v>
      </c>
      <c r="M52" s="1881">
        <v>146.917</v>
      </c>
      <c r="N52" s="1881">
        <v>124.30000000000001</v>
      </c>
      <c r="O52" s="1882">
        <v>-15.394406365498881</v>
      </c>
      <c r="P52" s="1033"/>
      <c r="Q52" s="1057"/>
      <c r="R52" s="1057"/>
      <c r="X52" s="1060"/>
      <c r="Y52" s="1060"/>
      <c r="Z52" s="1060"/>
      <c r="AA52" s="1060"/>
      <c r="AB52" s="1060"/>
      <c r="AC52" s="1060"/>
      <c r="AD52" s="1060"/>
      <c r="AE52" s="1060"/>
      <c r="AF52" s="1060"/>
      <c r="AG52" s="1060"/>
      <c r="AH52" s="1060"/>
      <c r="AI52" s="1060"/>
    </row>
    <row r="53" spans="1:52" s="1022" customFormat="1" ht="8.1" customHeight="1">
      <c r="A53" s="1041">
        <v>35186</v>
      </c>
      <c r="B53" s="1887">
        <v>3463.9389999999999</v>
      </c>
      <c r="C53" s="1887">
        <v>3583</v>
      </c>
      <c r="D53" s="1887">
        <v>1.9039999999999999</v>
      </c>
      <c r="E53" s="1887">
        <v>1.4</v>
      </c>
      <c r="F53" s="1881">
        <v>3465.8429999999998</v>
      </c>
      <c r="G53" s="1881">
        <v>3584.4</v>
      </c>
      <c r="H53" s="1882">
        <v>3.4207262129300142</v>
      </c>
      <c r="I53" s="1887">
        <v>92.841000000000008</v>
      </c>
      <c r="J53" s="1887">
        <v>104.8</v>
      </c>
      <c r="K53" s="1887">
        <v>22.814999999999998</v>
      </c>
      <c r="L53" s="1887">
        <v>19.100000000000001</v>
      </c>
      <c r="M53" s="1881">
        <v>115.65600000000001</v>
      </c>
      <c r="N53" s="1881">
        <v>123.9</v>
      </c>
      <c r="O53" s="1882">
        <v>7.128034862004573</v>
      </c>
      <c r="P53" s="1033"/>
      <c r="Q53" s="1057"/>
      <c r="R53" s="1057"/>
      <c r="X53" s="1060"/>
      <c r="Y53" s="1060"/>
      <c r="Z53" s="1060"/>
      <c r="AA53" s="1060"/>
      <c r="AB53" s="1060"/>
      <c r="AC53" s="1060"/>
      <c r="AD53" s="1060"/>
      <c r="AE53" s="1060"/>
      <c r="AF53" s="1060"/>
      <c r="AG53" s="1060"/>
      <c r="AH53" s="1060"/>
      <c r="AI53" s="1060"/>
    </row>
    <row r="54" spans="1:52" s="1022" customFormat="1" ht="8.1" customHeight="1">
      <c r="A54" s="1041">
        <v>35217</v>
      </c>
      <c r="B54" s="1887">
        <v>3617.39</v>
      </c>
      <c r="C54" s="1887">
        <v>3443.5</v>
      </c>
      <c r="D54" s="1887">
        <v>1.804</v>
      </c>
      <c r="E54" s="1887">
        <v>1.1000000000000001</v>
      </c>
      <c r="F54" s="1881">
        <v>3619.194</v>
      </c>
      <c r="G54" s="1881">
        <v>3444.6</v>
      </c>
      <c r="H54" s="1882">
        <v>-4.8241127720702437</v>
      </c>
      <c r="I54" s="1887">
        <v>124.411</v>
      </c>
      <c r="J54" s="1887">
        <v>124.7</v>
      </c>
      <c r="K54" s="1887">
        <v>19.927</v>
      </c>
      <c r="L54" s="1887">
        <v>14.7</v>
      </c>
      <c r="M54" s="1881">
        <v>144.33799999999999</v>
      </c>
      <c r="N54" s="1881">
        <v>139.4</v>
      </c>
      <c r="O54" s="1882">
        <v>-3.4211364990508364</v>
      </c>
      <c r="P54" s="1033"/>
      <c r="Q54" s="1057"/>
      <c r="R54" s="1057"/>
      <c r="X54" s="1060"/>
      <c r="Y54" s="1060"/>
      <c r="Z54" s="1060"/>
      <c r="AA54" s="1060"/>
      <c r="AB54" s="1060"/>
      <c r="AC54" s="1060"/>
      <c r="AD54" s="1060"/>
      <c r="AE54" s="1060"/>
      <c r="AF54" s="1060"/>
      <c r="AG54" s="1060"/>
      <c r="AH54" s="1060"/>
      <c r="AI54" s="1060"/>
    </row>
    <row r="55" spans="1:52" s="1022" customFormat="1" ht="8.1" customHeight="1">
      <c r="A55" s="1041">
        <v>35247</v>
      </c>
      <c r="B55" s="1887">
        <v>3482.8960000000002</v>
      </c>
      <c r="C55" s="1887">
        <v>3784.2</v>
      </c>
      <c r="D55" s="1887">
        <v>1.2929999999999999</v>
      </c>
      <c r="E55" s="1887">
        <v>0.8</v>
      </c>
      <c r="F55" s="1881">
        <v>3484.1890000000003</v>
      </c>
      <c r="G55" s="1881">
        <v>3785</v>
      </c>
      <c r="H55" s="1882">
        <v>8.6336016788985717</v>
      </c>
      <c r="I55" s="1887">
        <v>79.150000000000006</v>
      </c>
      <c r="J55" s="1887">
        <v>78.599999999999994</v>
      </c>
      <c r="K55" s="1887">
        <v>29.217000000000002</v>
      </c>
      <c r="L55" s="1887">
        <v>24.5</v>
      </c>
      <c r="M55" s="1881">
        <v>108.367</v>
      </c>
      <c r="N55" s="1881">
        <v>103.1</v>
      </c>
      <c r="O55" s="1882">
        <v>-4.8603357110559635</v>
      </c>
      <c r="P55" s="1033"/>
      <c r="Q55" s="1057"/>
      <c r="R55" s="1057"/>
      <c r="X55" s="1060"/>
      <c r="Y55" s="1060"/>
      <c r="Z55" s="1060"/>
      <c r="AA55" s="1060"/>
      <c r="AB55" s="1060"/>
      <c r="AC55" s="1060"/>
      <c r="AD55" s="1060"/>
      <c r="AE55" s="1060"/>
      <c r="AF55" s="1060"/>
      <c r="AG55" s="1060"/>
      <c r="AH55" s="1060"/>
      <c r="AI55" s="1060"/>
    </row>
    <row r="56" spans="1:52" s="1022" customFormat="1" ht="8.1" customHeight="1">
      <c r="A56" s="1041">
        <v>35278</v>
      </c>
      <c r="B56" s="1887">
        <v>3768.241</v>
      </c>
      <c r="C56" s="1887">
        <v>3731.2</v>
      </c>
      <c r="D56" s="1887">
        <v>1.099</v>
      </c>
      <c r="E56" s="1887">
        <v>0.7</v>
      </c>
      <c r="F56" s="1881">
        <v>3769.34</v>
      </c>
      <c r="G56" s="1881">
        <v>3731.8999999999996</v>
      </c>
      <c r="H56" s="1882">
        <v>-0.99327733767716753</v>
      </c>
      <c r="I56" s="1887">
        <v>76.120999999999995</v>
      </c>
      <c r="J56" s="1887">
        <v>69.8</v>
      </c>
      <c r="K56" s="1887">
        <v>24.706</v>
      </c>
      <c r="L56" s="1887">
        <v>16.3</v>
      </c>
      <c r="M56" s="1881">
        <v>100.827</v>
      </c>
      <c r="N56" s="1881">
        <v>86.1</v>
      </c>
      <c r="O56" s="1882">
        <v>-14.606206670832222</v>
      </c>
      <c r="P56" s="1033"/>
      <c r="Q56" s="1057"/>
      <c r="R56" s="1057"/>
      <c r="X56" s="1060"/>
      <c r="Y56" s="1060"/>
      <c r="Z56" s="1060"/>
      <c r="AA56" s="1060"/>
      <c r="AB56" s="1060"/>
      <c r="AC56" s="1060"/>
      <c r="AD56" s="1060"/>
      <c r="AE56" s="1060"/>
      <c r="AF56" s="1060"/>
      <c r="AG56" s="1060"/>
      <c r="AH56" s="1060"/>
      <c r="AI56" s="1060"/>
    </row>
    <row r="57" spans="1:52" s="1022" customFormat="1" ht="8.1" customHeight="1">
      <c r="A57" s="1041">
        <v>35309</v>
      </c>
      <c r="B57" s="1887">
        <v>3669.7840000000001</v>
      </c>
      <c r="C57" s="1887">
        <v>3741.4</v>
      </c>
      <c r="D57" s="1887">
        <v>1.446</v>
      </c>
      <c r="E57" s="1887">
        <v>1.1000000000000001</v>
      </c>
      <c r="F57" s="1881">
        <v>3671.23</v>
      </c>
      <c r="G57" s="1881">
        <v>3742.5</v>
      </c>
      <c r="H57" s="1882">
        <v>1.9413112226692508</v>
      </c>
      <c r="I57" s="1887">
        <v>83.090999999999994</v>
      </c>
      <c r="J57" s="1887">
        <v>73.8</v>
      </c>
      <c r="K57" s="1887">
        <v>28.256</v>
      </c>
      <c r="L57" s="1887">
        <v>24</v>
      </c>
      <c r="M57" s="1881">
        <v>111.34699999999999</v>
      </c>
      <c r="N57" s="1881">
        <v>97.8</v>
      </c>
      <c r="O57" s="1882">
        <v>-12.166470582952392</v>
      </c>
      <c r="P57" s="1033"/>
      <c r="Q57" s="1057"/>
      <c r="R57" s="1057"/>
      <c r="X57" s="1060"/>
      <c r="Y57" s="1060"/>
      <c r="Z57" s="1060"/>
      <c r="AA57" s="1060"/>
      <c r="AB57" s="1060"/>
      <c r="AC57" s="1060"/>
      <c r="AD57" s="1060"/>
      <c r="AE57" s="1060"/>
      <c r="AF57" s="1060"/>
      <c r="AG57" s="1060"/>
      <c r="AH57" s="1060"/>
      <c r="AI57" s="1060"/>
    </row>
    <row r="58" spans="1:52" s="1022" customFormat="1" ht="8.1" customHeight="1">
      <c r="A58" s="1041">
        <v>35339</v>
      </c>
      <c r="B58" s="1887">
        <v>3737.1709999999998</v>
      </c>
      <c r="C58" s="1887">
        <v>3912.6</v>
      </c>
      <c r="D58" s="1887">
        <v>3.2370000000000001</v>
      </c>
      <c r="E58" s="1887">
        <v>2.7</v>
      </c>
      <c r="F58" s="1881">
        <v>3740.4079999999999</v>
      </c>
      <c r="G58" s="1881">
        <v>3915.2999999999997</v>
      </c>
      <c r="H58" s="1882">
        <v>4.6757466030443728</v>
      </c>
      <c r="I58" s="1887">
        <v>81.362000000000009</v>
      </c>
      <c r="J58" s="1887">
        <v>73.099999999999994</v>
      </c>
      <c r="K58" s="1887">
        <v>50.68</v>
      </c>
      <c r="L58" s="1887">
        <v>41.1</v>
      </c>
      <c r="M58" s="1881">
        <v>132.042</v>
      </c>
      <c r="N58" s="1881">
        <v>114.19999999999999</v>
      </c>
      <c r="O58" s="1882">
        <v>-13.512367277078518</v>
      </c>
      <c r="P58" s="1033"/>
      <c r="X58" s="1060"/>
      <c r="Y58" s="1060"/>
      <c r="Z58" s="1060"/>
      <c r="AA58" s="1060"/>
      <c r="AB58" s="1060"/>
      <c r="AC58" s="1060"/>
      <c r="AD58" s="1060"/>
      <c r="AE58" s="1060"/>
      <c r="AF58" s="1060"/>
      <c r="AG58" s="1060"/>
      <c r="AH58" s="1060"/>
      <c r="AI58" s="1060"/>
    </row>
    <row r="59" spans="1:52" s="1022" customFormat="1" ht="8.1" customHeight="1">
      <c r="A59" s="1041">
        <v>35370</v>
      </c>
      <c r="B59" s="1887">
        <v>3989.134</v>
      </c>
      <c r="C59" s="1887">
        <v>3964.1</v>
      </c>
      <c r="D59" s="1887">
        <v>6.9050000000000002</v>
      </c>
      <c r="E59" s="1887">
        <v>6.4</v>
      </c>
      <c r="F59" s="1881">
        <v>3996.0390000000002</v>
      </c>
      <c r="G59" s="1881">
        <v>3970.5</v>
      </c>
      <c r="H59" s="1882">
        <v>-0.63910787657478485</v>
      </c>
      <c r="I59" s="1887">
        <v>91.304000000000002</v>
      </c>
      <c r="J59" s="1887">
        <v>73.5</v>
      </c>
      <c r="K59" s="1887">
        <v>65.582999999999998</v>
      </c>
      <c r="L59" s="1887">
        <v>61.8</v>
      </c>
      <c r="M59" s="1881">
        <v>156.887</v>
      </c>
      <c r="N59" s="1881">
        <v>135.30000000000001</v>
      </c>
      <c r="O59" s="1882">
        <v>-13.759584924181089</v>
      </c>
      <c r="P59" s="1033"/>
      <c r="X59" s="1060"/>
      <c r="Y59" s="1060"/>
      <c r="Z59" s="1060"/>
      <c r="AA59" s="1060"/>
      <c r="AB59" s="1060"/>
      <c r="AC59" s="1060"/>
      <c r="AD59" s="1060"/>
      <c r="AE59" s="1060"/>
      <c r="AF59" s="1060"/>
      <c r="AG59" s="1060"/>
      <c r="AH59" s="1060"/>
      <c r="AI59" s="1060"/>
    </row>
    <row r="60" spans="1:52" s="1022" customFormat="1" ht="7.5" customHeight="1">
      <c r="A60" s="1041">
        <v>35400</v>
      </c>
      <c r="B60" s="1887">
        <v>3573.3</v>
      </c>
      <c r="C60" s="1883"/>
      <c r="D60" s="1887">
        <v>6.7229999999999999</v>
      </c>
      <c r="E60" s="1883"/>
      <c r="F60" s="1881">
        <v>3580.0230000000001</v>
      </c>
      <c r="G60" s="1883"/>
      <c r="H60" s="1884"/>
      <c r="I60" s="1887">
        <v>100.029</v>
      </c>
      <c r="J60" s="1883"/>
      <c r="K60" s="1887">
        <v>61.556000000000004</v>
      </c>
      <c r="L60" s="1883"/>
      <c r="M60" s="1881">
        <v>161.58500000000001</v>
      </c>
      <c r="N60" s="1883"/>
      <c r="O60" s="1884"/>
      <c r="P60" s="1033"/>
      <c r="X60" s="1060"/>
      <c r="Y60" s="1060"/>
      <c r="Z60" s="1060"/>
      <c r="AA60" s="1060"/>
      <c r="AB60" s="1060"/>
      <c r="AC60" s="1060"/>
      <c r="AD60" s="1060"/>
      <c r="AE60" s="1060"/>
      <c r="AF60" s="1060"/>
      <c r="AG60" s="1060"/>
      <c r="AH60" s="1060"/>
      <c r="AI60" s="1060"/>
    </row>
    <row r="61" spans="1:52" s="1022" customFormat="1" ht="12.75" customHeight="1">
      <c r="A61" s="1061" t="s">
        <v>1241</v>
      </c>
      <c r="B61" s="1888">
        <v>40250.358</v>
      </c>
      <c r="C61" s="1888">
        <v>40874.466999999997</v>
      </c>
      <c r="D61" s="1888">
        <v>41.286000000000001</v>
      </c>
      <c r="E61" s="1888">
        <v>33.177</v>
      </c>
      <c r="F61" s="1888">
        <v>40291.644</v>
      </c>
      <c r="G61" s="1888">
        <v>40907.644</v>
      </c>
      <c r="H61" s="1889">
        <v>1.528852980037243</v>
      </c>
      <c r="I61" s="1888">
        <v>995.11199999999997</v>
      </c>
      <c r="J61" s="1888">
        <v>993.70100000000002</v>
      </c>
      <c r="K61" s="1888">
        <v>356.49</v>
      </c>
      <c r="L61" s="1888">
        <v>300.94400000000002</v>
      </c>
      <c r="M61" s="1888">
        <v>1351.6019999999999</v>
      </c>
      <c r="N61" s="1888">
        <v>1294.645</v>
      </c>
      <c r="O61" s="1889">
        <v>-4.2140363805321268</v>
      </c>
      <c r="P61" s="1033"/>
    </row>
    <row r="62" spans="1:52" s="1022" customFormat="1" ht="11.25" customHeight="1">
      <c r="A62" s="1022" t="s">
        <v>2062</v>
      </c>
      <c r="B62" s="1063"/>
      <c r="C62" s="1063"/>
      <c r="D62" s="1063"/>
      <c r="E62" s="1063"/>
      <c r="F62" s="1064"/>
      <c r="G62" s="1023"/>
      <c r="H62" s="1023"/>
      <c r="I62" s="1023"/>
      <c r="J62" s="1023"/>
      <c r="K62" s="1023"/>
      <c r="L62" s="1023"/>
      <c r="M62" s="1023"/>
      <c r="N62" s="1023"/>
      <c r="O62" s="1023"/>
    </row>
    <row r="63" spans="1:52" s="1022" customFormat="1">
      <c r="A63" s="1062" t="s">
        <v>1830</v>
      </c>
      <c r="B63" s="1063"/>
      <c r="C63" s="1063"/>
      <c r="D63" s="1063"/>
      <c r="E63" s="1063"/>
      <c r="F63" s="1064"/>
      <c r="G63" s="1023"/>
      <c r="H63" s="1023"/>
      <c r="I63" s="1023"/>
      <c r="J63" s="1023"/>
      <c r="K63" s="1023"/>
      <c r="L63" s="1023"/>
      <c r="M63" s="1023"/>
      <c r="N63" s="1023"/>
    </row>
    <row r="64" spans="1:52" s="1022" customFormat="1" ht="9.75" customHeight="1">
      <c r="A64" s="141" t="s">
        <v>1363</v>
      </c>
      <c r="B64" s="1063"/>
      <c r="C64" s="1063"/>
      <c r="D64" s="1063"/>
      <c r="E64" s="1063"/>
      <c r="F64" s="1065"/>
      <c r="G64" s="1023"/>
      <c r="H64" s="1023"/>
      <c r="I64" s="1023"/>
      <c r="J64" s="1023"/>
      <c r="K64" s="1023"/>
      <c r="L64" s="1023"/>
      <c r="M64" s="1023"/>
      <c r="N64" s="1023"/>
      <c r="O64" s="1023"/>
    </row>
    <row r="65" spans="2:15" s="1022" customFormat="1">
      <c r="B65" s="1063"/>
      <c r="C65" s="1063"/>
      <c r="D65" s="1063"/>
      <c r="E65" s="1063"/>
      <c r="F65" s="1065"/>
      <c r="G65" s="1063"/>
      <c r="H65" s="1023"/>
      <c r="I65" s="1023"/>
      <c r="J65" s="1023"/>
      <c r="K65" s="1023"/>
      <c r="L65" s="1023"/>
      <c r="M65" s="1023"/>
      <c r="N65" s="1023"/>
      <c r="O65" s="1023"/>
    </row>
    <row r="66" spans="2:15" s="1022" customFormat="1">
      <c r="B66" s="1063"/>
      <c r="C66" s="1063"/>
      <c r="D66" s="1063"/>
      <c r="E66" s="1063"/>
      <c r="F66" s="1065"/>
      <c r="G66" s="1023"/>
      <c r="H66" s="1023"/>
      <c r="I66" s="1023"/>
      <c r="J66" s="1023"/>
      <c r="K66" s="1023"/>
      <c r="L66" s="1023"/>
      <c r="M66" s="1023"/>
      <c r="N66" s="1023"/>
      <c r="O66" s="1023"/>
    </row>
    <row r="67" spans="2:15" s="1022" customFormat="1">
      <c r="B67" s="1063"/>
      <c r="C67" s="1063"/>
      <c r="D67" s="1063"/>
      <c r="E67" s="1063"/>
      <c r="F67" s="1065"/>
      <c r="G67" s="1023"/>
      <c r="H67" s="1023"/>
      <c r="I67" s="1023"/>
      <c r="J67" s="1023"/>
      <c r="K67" s="1023"/>
      <c r="L67" s="1023"/>
      <c r="M67" s="1023"/>
      <c r="N67" s="1023"/>
      <c r="O67" s="1023"/>
    </row>
    <row r="68" spans="2:15" s="1022" customFormat="1">
      <c r="B68" s="1063"/>
      <c r="C68" s="1063"/>
      <c r="D68" s="1063"/>
      <c r="E68" s="1063"/>
      <c r="F68" s="1065"/>
      <c r="G68" s="1023"/>
      <c r="H68" s="1023"/>
      <c r="I68" s="1023"/>
      <c r="J68" s="1023"/>
      <c r="K68" s="1023"/>
      <c r="L68" s="1023"/>
      <c r="M68" s="1023"/>
      <c r="N68" s="1023"/>
      <c r="O68" s="1023"/>
    </row>
    <row r="69" spans="2:15" s="1022" customFormat="1">
      <c r="B69" s="1063"/>
      <c r="C69" s="1063"/>
      <c r="D69" s="1063"/>
      <c r="E69" s="1063"/>
      <c r="F69" s="1023"/>
      <c r="G69" s="1023"/>
      <c r="H69" s="1023"/>
      <c r="I69" s="1023"/>
      <c r="J69" s="1023"/>
      <c r="K69" s="1023"/>
      <c r="L69" s="1023"/>
      <c r="M69" s="1023"/>
      <c r="N69" s="1023"/>
      <c r="O69" s="1023"/>
    </row>
    <row r="70" spans="2:15" s="1022" customFormat="1">
      <c r="B70" s="1063"/>
      <c r="C70" s="1063"/>
      <c r="D70" s="1063"/>
      <c r="E70" s="1063"/>
      <c r="F70" s="1066"/>
      <c r="G70" s="1023"/>
      <c r="H70" s="1023"/>
      <c r="I70" s="1023"/>
      <c r="J70" s="1023"/>
      <c r="K70" s="1023"/>
      <c r="L70" s="1023"/>
      <c r="M70" s="1023"/>
      <c r="N70" s="1023"/>
      <c r="O70" s="1023"/>
    </row>
    <row r="71" spans="2:15" s="1022" customFormat="1">
      <c r="B71" s="1063"/>
      <c r="C71" s="1063"/>
      <c r="D71" s="1063"/>
      <c r="E71" s="1063"/>
      <c r="F71" s="1066"/>
      <c r="G71" s="1023"/>
      <c r="H71" s="1023"/>
      <c r="I71" s="1023"/>
      <c r="J71" s="1023"/>
      <c r="K71" s="1023"/>
      <c r="L71" s="1023"/>
      <c r="M71" s="1023"/>
      <c r="N71" s="1023"/>
      <c r="O71" s="1023"/>
    </row>
    <row r="72" spans="2:15" s="1022" customFormat="1">
      <c r="B72" s="1063"/>
      <c r="C72" s="1063"/>
      <c r="D72" s="1063"/>
      <c r="E72" s="1063"/>
      <c r="F72" s="1066"/>
      <c r="G72" s="1023"/>
      <c r="H72" s="1023"/>
      <c r="I72" s="1023"/>
      <c r="J72" s="1023"/>
      <c r="K72" s="1023"/>
      <c r="L72" s="1023"/>
      <c r="M72" s="1023"/>
      <c r="N72" s="1023"/>
      <c r="O72" s="1023"/>
    </row>
    <row r="73" spans="2:15" s="1022" customFormat="1">
      <c r="B73" s="1063"/>
      <c r="C73" s="1063"/>
      <c r="D73" s="1063"/>
      <c r="E73" s="1063"/>
      <c r="F73" s="1066"/>
      <c r="G73" s="1023"/>
      <c r="H73" s="1023"/>
      <c r="I73" s="1023"/>
      <c r="J73" s="1023"/>
      <c r="K73" s="1023"/>
      <c r="L73" s="1023"/>
      <c r="M73" s="1023"/>
      <c r="N73" s="1023"/>
      <c r="O73" s="1023"/>
    </row>
    <row r="74" spans="2:15" s="1022" customFormat="1">
      <c r="B74" s="1063"/>
      <c r="C74" s="1063"/>
      <c r="D74" s="1063"/>
      <c r="E74" s="1063"/>
      <c r="F74" s="1066"/>
      <c r="G74" s="1023"/>
      <c r="H74" s="1023"/>
      <c r="I74" s="1023"/>
      <c r="J74" s="1023"/>
      <c r="K74" s="1023"/>
      <c r="L74" s="1023"/>
      <c r="M74" s="1023"/>
      <c r="N74" s="1023"/>
      <c r="O74" s="1023"/>
    </row>
    <row r="75" spans="2:15" s="1022" customFormat="1">
      <c r="B75" s="1063"/>
      <c r="C75" s="1063"/>
      <c r="D75" s="1063"/>
      <c r="E75" s="1063"/>
      <c r="F75" s="1066"/>
      <c r="G75" s="1023"/>
      <c r="H75" s="1023"/>
      <c r="I75" s="1023"/>
      <c r="J75" s="1023"/>
      <c r="K75" s="1023"/>
      <c r="L75" s="1023"/>
      <c r="M75" s="1023"/>
      <c r="N75" s="1023"/>
      <c r="O75" s="1023"/>
    </row>
    <row r="76" spans="2:15" s="1022" customFormat="1">
      <c r="B76" s="1063"/>
      <c r="C76" s="1063"/>
      <c r="D76" s="1063"/>
      <c r="E76" s="1063"/>
      <c r="F76" s="1066"/>
      <c r="G76" s="1023"/>
      <c r="H76" s="1023"/>
      <c r="I76" s="1023"/>
      <c r="J76" s="1023"/>
      <c r="K76" s="1023"/>
      <c r="L76" s="1023"/>
      <c r="M76" s="1023"/>
      <c r="N76" s="1023"/>
      <c r="O76" s="1023"/>
    </row>
    <row r="77" spans="2:15" s="1022" customFormat="1">
      <c r="B77" s="1063"/>
      <c r="C77" s="1063"/>
      <c r="D77" s="1063"/>
      <c r="E77" s="1066"/>
      <c r="F77" s="1066"/>
      <c r="G77" s="1023"/>
      <c r="H77" s="1023"/>
      <c r="I77" s="1023"/>
      <c r="J77" s="1023"/>
      <c r="K77" s="1023"/>
      <c r="L77" s="1023"/>
      <c r="M77" s="1023"/>
      <c r="N77" s="1023"/>
      <c r="O77" s="1023"/>
    </row>
    <row r="78" spans="2:15">
      <c r="F78" s="1066"/>
    </row>
    <row r="79" spans="2:15">
      <c r="F79" s="1066"/>
    </row>
  </sheetData>
  <mergeCells count="2">
    <mergeCell ref="A4:A5"/>
    <mergeCell ref="D4:E4"/>
  </mergeCells>
  <hyperlinks>
    <hyperlink ref="A64" location="Inhaltsverzeichnis!A1" display="Zurück zum Inhaltsverzeichnis"/>
  </hyperlinks>
  <pageMargins left="0.78740157480314965" right="0.78740157480314965" top="0.39370078740157483" bottom="0.19685039370078741" header="0.51181102362204722" footer="0.51181102362204722"/>
  <pageSetup paperSize="9" scale="71" orientation="portrait" r:id="rId1"/>
  <headerFooter alignWithMargins="0"/>
  <colBreaks count="1" manualBreakCount="1">
    <brk id="15" max="1048575"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5">
    <tabColor rgb="FFF9E03A"/>
    <pageSetUpPr fitToPage="1"/>
  </sheetPr>
  <dimension ref="A1:BE37"/>
  <sheetViews>
    <sheetView showGridLines="0" zoomScale="160" zoomScaleNormal="160" workbookViewId="0">
      <pane ySplit="5" topLeftCell="A6" activePane="bottomLeft" state="frozen"/>
      <selection pane="bottomLeft"/>
    </sheetView>
  </sheetViews>
  <sheetFormatPr baseColWidth="10" defaultRowHeight="16.5"/>
  <cols>
    <col min="1" max="1" width="12.140625" style="1018" customWidth="1"/>
    <col min="2" max="2" width="7.7109375" style="990" bestFit="1" customWidth="1"/>
    <col min="3" max="3" width="7.7109375" style="990" customWidth="1"/>
    <col min="4" max="5" width="5.7109375" style="990" customWidth="1"/>
    <col min="6" max="6" width="8" style="990" customWidth="1"/>
    <col min="7" max="7" width="7.85546875" style="990" bestFit="1" customWidth="1"/>
    <col min="8" max="8" width="5.5703125" style="1017" customWidth="1"/>
    <col min="9" max="9" width="6.85546875" style="990" customWidth="1"/>
    <col min="10" max="10" width="7" style="990" customWidth="1"/>
    <col min="11" max="12" width="6.7109375" style="990" customWidth="1"/>
    <col min="13" max="14" width="6.85546875" style="990" customWidth="1"/>
    <col min="15" max="15" width="6" style="990" customWidth="1"/>
    <col min="16" max="16" width="6.7109375" style="990" customWidth="1"/>
    <col min="17" max="18" width="6.85546875" style="990" customWidth="1"/>
    <col min="19" max="19" width="8.140625" style="990" customWidth="1"/>
    <col min="20" max="20" width="7" style="990" customWidth="1"/>
    <col min="21" max="22" width="6.7109375" style="990" customWidth="1"/>
    <col min="23" max="23" width="7" style="990" customWidth="1"/>
    <col min="24" max="25" width="6.7109375" style="990" customWidth="1"/>
    <col min="26" max="254" width="11.42578125" style="990"/>
    <col min="255" max="255" width="4.28515625" style="990" customWidth="1"/>
    <col min="256" max="256" width="0.5703125" style="990" customWidth="1"/>
    <col min="257" max="257" width="12.140625" style="990" customWidth="1"/>
    <col min="258" max="258" width="7.7109375" style="990" bestFit="1" customWidth="1"/>
    <col min="259" max="259" width="7.7109375" style="990" customWidth="1"/>
    <col min="260" max="261" width="5.7109375" style="990" customWidth="1"/>
    <col min="262" max="262" width="8" style="990" customWidth="1"/>
    <col min="263" max="263" width="7.85546875" style="990" bestFit="1" customWidth="1"/>
    <col min="264" max="264" width="5.5703125" style="990" customWidth="1"/>
    <col min="265" max="265" width="6.85546875" style="990" customWidth="1"/>
    <col min="266" max="266" width="7" style="990" customWidth="1"/>
    <col min="267" max="268" width="6.7109375" style="990" customWidth="1"/>
    <col min="269" max="270" width="6.85546875" style="990" customWidth="1"/>
    <col min="271" max="271" width="6" style="990" customWidth="1"/>
    <col min="272" max="272" width="6.7109375" style="990" customWidth="1"/>
    <col min="273" max="274" width="6.85546875" style="990" customWidth="1"/>
    <col min="275" max="275" width="8.140625" style="990" customWidth="1"/>
    <col min="276" max="276" width="7" style="990" customWidth="1"/>
    <col min="277" max="278" width="6.7109375" style="990" customWidth="1"/>
    <col min="279" max="279" width="7" style="990" customWidth="1"/>
    <col min="280" max="281" width="6.7109375" style="990" customWidth="1"/>
    <col min="282" max="510" width="11.42578125" style="990"/>
    <col min="511" max="511" width="4.28515625" style="990" customWidth="1"/>
    <col min="512" max="512" width="0.5703125" style="990" customWidth="1"/>
    <col min="513" max="513" width="12.140625" style="990" customWidth="1"/>
    <col min="514" max="514" width="7.7109375" style="990" bestFit="1" customWidth="1"/>
    <col min="515" max="515" width="7.7109375" style="990" customWidth="1"/>
    <col min="516" max="517" width="5.7109375" style="990" customWidth="1"/>
    <col min="518" max="518" width="8" style="990" customWidth="1"/>
    <col min="519" max="519" width="7.85546875" style="990" bestFit="1" customWidth="1"/>
    <col min="520" max="520" width="5.5703125" style="990" customWidth="1"/>
    <col min="521" max="521" width="6.85546875" style="990" customWidth="1"/>
    <col min="522" max="522" width="7" style="990" customWidth="1"/>
    <col min="523" max="524" width="6.7109375" style="990" customWidth="1"/>
    <col min="525" max="526" width="6.85546875" style="990" customWidth="1"/>
    <col min="527" max="527" width="6" style="990" customWidth="1"/>
    <col min="528" max="528" width="6.7109375" style="990" customWidth="1"/>
    <col min="529" max="530" width="6.85546875" style="990" customWidth="1"/>
    <col min="531" max="531" width="8.140625" style="990" customWidth="1"/>
    <col min="532" max="532" width="7" style="990" customWidth="1"/>
    <col min="533" max="534" width="6.7109375" style="990" customWidth="1"/>
    <col min="535" max="535" width="7" style="990" customWidth="1"/>
    <col min="536" max="537" width="6.7109375" style="990" customWidth="1"/>
    <col min="538" max="766" width="11.42578125" style="990"/>
    <col min="767" max="767" width="4.28515625" style="990" customWidth="1"/>
    <col min="768" max="768" width="0.5703125" style="990" customWidth="1"/>
    <col min="769" max="769" width="12.140625" style="990" customWidth="1"/>
    <col min="770" max="770" width="7.7109375" style="990" bestFit="1" customWidth="1"/>
    <col min="771" max="771" width="7.7109375" style="990" customWidth="1"/>
    <col min="772" max="773" width="5.7109375" style="990" customWidth="1"/>
    <col min="774" max="774" width="8" style="990" customWidth="1"/>
    <col min="775" max="775" width="7.85546875" style="990" bestFit="1" customWidth="1"/>
    <col min="776" max="776" width="5.5703125" style="990" customWidth="1"/>
    <col min="777" max="777" width="6.85546875" style="990" customWidth="1"/>
    <col min="778" max="778" width="7" style="990" customWidth="1"/>
    <col min="779" max="780" width="6.7109375" style="990" customWidth="1"/>
    <col min="781" max="782" width="6.85546875" style="990" customWidth="1"/>
    <col min="783" max="783" width="6" style="990" customWidth="1"/>
    <col min="784" max="784" width="6.7109375" style="990" customWidth="1"/>
    <col min="785" max="786" width="6.85546875" style="990" customWidth="1"/>
    <col min="787" max="787" width="8.140625" style="990" customWidth="1"/>
    <col min="788" max="788" width="7" style="990" customWidth="1"/>
    <col min="789" max="790" width="6.7109375" style="990" customWidth="1"/>
    <col min="791" max="791" width="7" style="990" customWidth="1"/>
    <col min="792" max="793" width="6.7109375" style="990" customWidth="1"/>
    <col min="794" max="1022" width="11.42578125" style="990"/>
    <col min="1023" max="1023" width="4.28515625" style="990" customWidth="1"/>
    <col min="1024" max="1024" width="0.5703125" style="990" customWidth="1"/>
    <col min="1025" max="1025" width="12.140625" style="990" customWidth="1"/>
    <col min="1026" max="1026" width="7.7109375" style="990" bestFit="1" customWidth="1"/>
    <col min="1027" max="1027" width="7.7109375" style="990" customWidth="1"/>
    <col min="1028" max="1029" width="5.7109375" style="990" customWidth="1"/>
    <col min="1030" max="1030" width="8" style="990" customWidth="1"/>
    <col min="1031" max="1031" width="7.85546875" style="990" bestFit="1" customWidth="1"/>
    <col min="1032" max="1032" width="5.5703125" style="990" customWidth="1"/>
    <col min="1033" max="1033" width="6.85546875" style="990" customWidth="1"/>
    <col min="1034" max="1034" width="7" style="990" customWidth="1"/>
    <col min="1035" max="1036" width="6.7109375" style="990" customWidth="1"/>
    <col min="1037" max="1038" width="6.85546875" style="990" customWidth="1"/>
    <col min="1039" max="1039" width="6" style="990" customWidth="1"/>
    <col min="1040" max="1040" width="6.7109375" style="990" customWidth="1"/>
    <col min="1041" max="1042" width="6.85546875" style="990" customWidth="1"/>
    <col min="1043" max="1043" width="8.140625" style="990" customWidth="1"/>
    <col min="1044" max="1044" width="7" style="990" customWidth="1"/>
    <col min="1045" max="1046" width="6.7109375" style="990" customWidth="1"/>
    <col min="1047" max="1047" width="7" style="990" customWidth="1"/>
    <col min="1048" max="1049" width="6.7109375" style="990" customWidth="1"/>
    <col min="1050" max="1278" width="11.42578125" style="990"/>
    <col min="1279" max="1279" width="4.28515625" style="990" customWidth="1"/>
    <col min="1280" max="1280" width="0.5703125" style="990" customWidth="1"/>
    <col min="1281" max="1281" width="12.140625" style="990" customWidth="1"/>
    <col min="1282" max="1282" width="7.7109375" style="990" bestFit="1" customWidth="1"/>
    <col min="1283" max="1283" width="7.7109375" style="990" customWidth="1"/>
    <col min="1284" max="1285" width="5.7109375" style="990" customWidth="1"/>
    <col min="1286" max="1286" width="8" style="990" customWidth="1"/>
    <col min="1287" max="1287" width="7.85546875" style="990" bestFit="1" customWidth="1"/>
    <col min="1288" max="1288" width="5.5703125" style="990" customWidth="1"/>
    <col min="1289" max="1289" width="6.85546875" style="990" customWidth="1"/>
    <col min="1290" max="1290" width="7" style="990" customWidth="1"/>
    <col min="1291" max="1292" width="6.7109375" style="990" customWidth="1"/>
    <col min="1293" max="1294" width="6.85546875" style="990" customWidth="1"/>
    <col min="1295" max="1295" width="6" style="990" customWidth="1"/>
    <col min="1296" max="1296" width="6.7109375" style="990" customWidth="1"/>
    <col min="1297" max="1298" width="6.85546875" style="990" customWidth="1"/>
    <col min="1299" max="1299" width="8.140625" style="990" customWidth="1"/>
    <col min="1300" max="1300" width="7" style="990" customWidth="1"/>
    <col min="1301" max="1302" width="6.7109375" style="990" customWidth="1"/>
    <col min="1303" max="1303" width="7" style="990" customWidth="1"/>
    <col min="1304" max="1305" width="6.7109375" style="990" customWidth="1"/>
    <col min="1306" max="1534" width="11.42578125" style="990"/>
    <col min="1535" max="1535" width="4.28515625" style="990" customWidth="1"/>
    <col min="1536" max="1536" width="0.5703125" style="990" customWidth="1"/>
    <col min="1537" max="1537" width="12.140625" style="990" customWidth="1"/>
    <col min="1538" max="1538" width="7.7109375" style="990" bestFit="1" customWidth="1"/>
    <col min="1539" max="1539" width="7.7109375" style="990" customWidth="1"/>
    <col min="1540" max="1541" width="5.7109375" style="990" customWidth="1"/>
    <col min="1542" max="1542" width="8" style="990" customWidth="1"/>
    <col min="1543" max="1543" width="7.85546875" style="990" bestFit="1" customWidth="1"/>
    <col min="1544" max="1544" width="5.5703125" style="990" customWidth="1"/>
    <col min="1545" max="1545" width="6.85546875" style="990" customWidth="1"/>
    <col min="1546" max="1546" width="7" style="990" customWidth="1"/>
    <col min="1547" max="1548" width="6.7109375" style="990" customWidth="1"/>
    <col min="1549" max="1550" width="6.85546875" style="990" customWidth="1"/>
    <col min="1551" max="1551" width="6" style="990" customWidth="1"/>
    <col min="1552" max="1552" width="6.7109375" style="990" customWidth="1"/>
    <col min="1553" max="1554" width="6.85546875" style="990" customWidth="1"/>
    <col min="1555" max="1555" width="8.140625" style="990" customWidth="1"/>
    <col min="1556" max="1556" width="7" style="990" customWidth="1"/>
    <col min="1557" max="1558" width="6.7109375" style="990" customWidth="1"/>
    <col min="1559" max="1559" width="7" style="990" customWidth="1"/>
    <col min="1560" max="1561" width="6.7109375" style="990" customWidth="1"/>
    <col min="1562" max="1790" width="11.42578125" style="990"/>
    <col min="1791" max="1791" width="4.28515625" style="990" customWidth="1"/>
    <col min="1792" max="1792" width="0.5703125" style="990" customWidth="1"/>
    <col min="1793" max="1793" width="12.140625" style="990" customWidth="1"/>
    <col min="1794" max="1794" width="7.7109375" style="990" bestFit="1" customWidth="1"/>
    <col min="1795" max="1795" width="7.7109375" style="990" customWidth="1"/>
    <col min="1796" max="1797" width="5.7109375" style="990" customWidth="1"/>
    <col min="1798" max="1798" width="8" style="990" customWidth="1"/>
    <col min="1799" max="1799" width="7.85546875" style="990" bestFit="1" customWidth="1"/>
    <col min="1800" max="1800" width="5.5703125" style="990" customWidth="1"/>
    <col min="1801" max="1801" width="6.85546875" style="990" customWidth="1"/>
    <col min="1802" max="1802" width="7" style="990" customWidth="1"/>
    <col min="1803" max="1804" width="6.7109375" style="990" customWidth="1"/>
    <col min="1805" max="1806" width="6.85546875" style="990" customWidth="1"/>
    <col min="1807" max="1807" width="6" style="990" customWidth="1"/>
    <col min="1808" max="1808" width="6.7109375" style="990" customWidth="1"/>
    <col min="1809" max="1810" width="6.85546875" style="990" customWidth="1"/>
    <col min="1811" max="1811" width="8.140625" style="990" customWidth="1"/>
    <col min="1812" max="1812" width="7" style="990" customWidth="1"/>
    <col min="1813" max="1814" width="6.7109375" style="990" customWidth="1"/>
    <col min="1815" max="1815" width="7" style="990" customWidth="1"/>
    <col min="1816" max="1817" width="6.7109375" style="990" customWidth="1"/>
    <col min="1818" max="2046" width="11.42578125" style="990"/>
    <col min="2047" max="2047" width="4.28515625" style="990" customWidth="1"/>
    <col min="2048" max="2048" width="0.5703125" style="990" customWidth="1"/>
    <col min="2049" max="2049" width="12.140625" style="990" customWidth="1"/>
    <col min="2050" max="2050" width="7.7109375" style="990" bestFit="1" customWidth="1"/>
    <col min="2051" max="2051" width="7.7109375" style="990" customWidth="1"/>
    <col min="2052" max="2053" width="5.7109375" style="990" customWidth="1"/>
    <col min="2054" max="2054" width="8" style="990" customWidth="1"/>
    <col min="2055" max="2055" width="7.85546875" style="990" bestFit="1" customWidth="1"/>
    <col min="2056" max="2056" width="5.5703125" style="990" customWidth="1"/>
    <col min="2057" max="2057" width="6.85546875" style="990" customWidth="1"/>
    <col min="2058" max="2058" width="7" style="990" customWidth="1"/>
    <col min="2059" max="2060" width="6.7109375" style="990" customWidth="1"/>
    <col min="2061" max="2062" width="6.85546875" style="990" customWidth="1"/>
    <col min="2063" max="2063" width="6" style="990" customWidth="1"/>
    <col min="2064" max="2064" width="6.7109375" style="990" customWidth="1"/>
    <col min="2065" max="2066" width="6.85546875" style="990" customWidth="1"/>
    <col min="2067" max="2067" width="8.140625" style="990" customWidth="1"/>
    <col min="2068" max="2068" width="7" style="990" customWidth="1"/>
    <col min="2069" max="2070" width="6.7109375" style="990" customWidth="1"/>
    <col min="2071" max="2071" width="7" style="990" customWidth="1"/>
    <col min="2072" max="2073" width="6.7109375" style="990" customWidth="1"/>
    <col min="2074" max="2302" width="11.42578125" style="990"/>
    <col min="2303" max="2303" width="4.28515625" style="990" customWidth="1"/>
    <col min="2304" max="2304" width="0.5703125" style="990" customWidth="1"/>
    <col min="2305" max="2305" width="12.140625" style="990" customWidth="1"/>
    <col min="2306" max="2306" width="7.7109375" style="990" bestFit="1" customWidth="1"/>
    <col min="2307" max="2307" width="7.7109375" style="990" customWidth="1"/>
    <col min="2308" max="2309" width="5.7109375" style="990" customWidth="1"/>
    <col min="2310" max="2310" width="8" style="990" customWidth="1"/>
    <col min="2311" max="2311" width="7.85546875" style="990" bestFit="1" customWidth="1"/>
    <col min="2312" max="2312" width="5.5703125" style="990" customWidth="1"/>
    <col min="2313" max="2313" width="6.85546875" style="990" customWidth="1"/>
    <col min="2314" max="2314" width="7" style="990" customWidth="1"/>
    <col min="2315" max="2316" width="6.7109375" style="990" customWidth="1"/>
    <col min="2317" max="2318" width="6.85546875" style="990" customWidth="1"/>
    <col min="2319" max="2319" width="6" style="990" customWidth="1"/>
    <col min="2320" max="2320" width="6.7109375" style="990" customWidth="1"/>
    <col min="2321" max="2322" width="6.85546875" style="990" customWidth="1"/>
    <col min="2323" max="2323" width="8.140625" style="990" customWidth="1"/>
    <col min="2324" max="2324" width="7" style="990" customWidth="1"/>
    <col min="2325" max="2326" width="6.7109375" style="990" customWidth="1"/>
    <col min="2327" max="2327" width="7" style="990" customWidth="1"/>
    <col min="2328" max="2329" width="6.7109375" style="990" customWidth="1"/>
    <col min="2330" max="2558" width="11.42578125" style="990"/>
    <col min="2559" max="2559" width="4.28515625" style="990" customWidth="1"/>
    <col min="2560" max="2560" width="0.5703125" style="990" customWidth="1"/>
    <col min="2561" max="2561" width="12.140625" style="990" customWidth="1"/>
    <col min="2562" max="2562" width="7.7109375" style="990" bestFit="1" customWidth="1"/>
    <col min="2563" max="2563" width="7.7109375" style="990" customWidth="1"/>
    <col min="2564" max="2565" width="5.7109375" style="990" customWidth="1"/>
    <col min="2566" max="2566" width="8" style="990" customWidth="1"/>
    <col min="2567" max="2567" width="7.85546875" style="990" bestFit="1" customWidth="1"/>
    <col min="2568" max="2568" width="5.5703125" style="990" customWidth="1"/>
    <col min="2569" max="2569" width="6.85546875" style="990" customWidth="1"/>
    <col min="2570" max="2570" width="7" style="990" customWidth="1"/>
    <col min="2571" max="2572" width="6.7109375" style="990" customWidth="1"/>
    <col min="2573" max="2574" width="6.85546875" style="990" customWidth="1"/>
    <col min="2575" max="2575" width="6" style="990" customWidth="1"/>
    <col min="2576" max="2576" width="6.7109375" style="990" customWidth="1"/>
    <col min="2577" max="2578" width="6.85546875" style="990" customWidth="1"/>
    <col min="2579" max="2579" width="8.140625" style="990" customWidth="1"/>
    <col min="2580" max="2580" width="7" style="990" customWidth="1"/>
    <col min="2581" max="2582" width="6.7109375" style="990" customWidth="1"/>
    <col min="2583" max="2583" width="7" style="990" customWidth="1"/>
    <col min="2584" max="2585" width="6.7109375" style="990" customWidth="1"/>
    <col min="2586" max="2814" width="11.42578125" style="990"/>
    <col min="2815" max="2815" width="4.28515625" style="990" customWidth="1"/>
    <col min="2816" max="2816" width="0.5703125" style="990" customWidth="1"/>
    <col min="2817" max="2817" width="12.140625" style="990" customWidth="1"/>
    <col min="2818" max="2818" width="7.7109375" style="990" bestFit="1" customWidth="1"/>
    <col min="2819" max="2819" width="7.7109375" style="990" customWidth="1"/>
    <col min="2820" max="2821" width="5.7109375" style="990" customWidth="1"/>
    <col min="2822" max="2822" width="8" style="990" customWidth="1"/>
    <col min="2823" max="2823" width="7.85546875" style="990" bestFit="1" customWidth="1"/>
    <col min="2824" max="2824" width="5.5703125" style="990" customWidth="1"/>
    <col min="2825" max="2825" width="6.85546875" style="990" customWidth="1"/>
    <col min="2826" max="2826" width="7" style="990" customWidth="1"/>
    <col min="2827" max="2828" width="6.7109375" style="990" customWidth="1"/>
    <col min="2829" max="2830" width="6.85546875" style="990" customWidth="1"/>
    <col min="2831" max="2831" width="6" style="990" customWidth="1"/>
    <col min="2832" max="2832" width="6.7109375" style="990" customWidth="1"/>
    <col min="2833" max="2834" width="6.85546875" style="990" customWidth="1"/>
    <col min="2835" max="2835" width="8.140625" style="990" customWidth="1"/>
    <col min="2836" max="2836" width="7" style="990" customWidth="1"/>
    <col min="2837" max="2838" width="6.7109375" style="990" customWidth="1"/>
    <col min="2839" max="2839" width="7" style="990" customWidth="1"/>
    <col min="2840" max="2841" width="6.7109375" style="990" customWidth="1"/>
    <col min="2842" max="3070" width="11.42578125" style="990"/>
    <col min="3071" max="3071" width="4.28515625" style="990" customWidth="1"/>
    <col min="3072" max="3072" width="0.5703125" style="990" customWidth="1"/>
    <col min="3073" max="3073" width="12.140625" style="990" customWidth="1"/>
    <col min="3074" max="3074" width="7.7109375" style="990" bestFit="1" customWidth="1"/>
    <col min="3075" max="3075" width="7.7109375" style="990" customWidth="1"/>
    <col min="3076" max="3077" width="5.7109375" style="990" customWidth="1"/>
    <col min="3078" max="3078" width="8" style="990" customWidth="1"/>
    <col min="3079" max="3079" width="7.85546875" style="990" bestFit="1" customWidth="1"/>
    <col min="3080" max="3080" width="5.5703125" style="990" customWidth="1"/>
    <col min="3081" max="3081" width="6.85546875" style="990" customWidth="1"/>
    <col min="3082" max="3082" width="7" style="990" customWidth="1"/>
    <col min="3083" max="3084" width="6.7109375" style="990" customWidth="1"/>
    <col min="3085" max="3086" width="6.85546875" style="990" customWidth="1"/>
    <col min="3087" max="3087" width="6" style="990" customWidth="1"/>
    <col min="3088" max="3088" width="6.7109375" style="990" customWidth="1"/>
    <col min="3089" max="3090" width="6.85546875" style="990" customWidth="1"/>
    <col min="3091" max="3091" width="8.140625" style="990" customWidth="1"/>
    <col min="3092" max="3092" width="7" style="990" customWidth="1"/>
    <col min="3093" max="3094" width="6.7109375" style="990" customWidth="1"/>
    <col min="3095" max="3095" width="7" style="990" customWidth="1"/>
    <col min="3096" max="3097" width="6.7109375" style="990" customWidth="1"/>
    <col min="3098" max="3326" width="11.42578125" style="990"/>
    <col min="3327" max="3327" width="4.28515625" style="990" customWidth="1"/>
    <col min="3328" max="3328" width="0.5703125" style="990" customWidth="1"/>
    <col min="3329" max="3329" width="12.140625" style="990" customWidth="1"/>
    <col min="3330" max="3330" width="7.7109375" style="990" bestFit="1" customWidth="1"/>
    <col min="3331" max="3331" width="7.7109375" style="990" customWidth="1"/>
    <col min="3332" max="3333" width="5.7109375" style="990" customWidth="1"/>
    <col min="3334" max="3334" width="8" style="990" customWidth="1"/>
    <col min="3335" max="3335" width="7.85546875" style="990" bestFit="1" customWidth="1"/>
    <col min="3336" max="3336" width="5.5703125" style="990" customWidth="1"/>
    <col min="3337" max="3337" width="6.85546875" style="990" customWidth="1"/>
    <col min="3338" max="3338" width="7" style="990" customWidth="1"/>
    <col min="3339" max="3340" width="6.7109375" style="990" customWidth="1"/>
    <col min="3341" max="3342" width="6.85546875" style="990" customWidth="1"/>
    <col min="3343" max="3343" width="6" style="990" customWidth="1"/>
    <col min="3344" max="3344" width="6.7109375" style="990" customWidth="1"/>
    <col min="3345" max="3346" width="6.85546875" style="990" customWidth="1"/>
    <col min="3347" max="3347" width="8.140625" style="990" customWidth="1"/>
    <col min="3348" max="3348" width="7" style="990" customWidth="1"/>
    <col min="3349" max="3350" width="6.7109375" style="990" customWidth="1"/>
    <col min="3351" max="3351" width="7" style="990" customWidth="1"/>
    <col min="3352" max="3353" width="6.7109375" style="990" customWidth="1"/>
    <col min="3354" max="3582" width="11.42578125" style="990"/>
    <col min="3583" max="3583" width="4.28515625" style="990" customWidth="1"/>
    <col min="3584" max="3584" width="0.5703125" style="990" customWidth="1"/>
    <col min="3585" max="3585" width="12.140625" style="990" customWidth="1"/>
    <col min="3586" max="3586" width="7.7109375" style="990" bestFit="1" customWidth="1"/>
    <col min="3587" max="3587" width="7.7109375" style="990" customWidth="1"/>
    <col min="3588" max="3589" width="5.7109375" style="990" customWidth="1"/>
    <col min="3590" max="3590" width="8" style="990" customWidth="1"/>
    <col min="3591" max="3591" width="7.85546875" style="990" bestFit="1" customWidth="1"/>
    <col min="3592" max="3592" width="5.5703125" style="990" customWidth="1"/>
    <col min="3593" max="3593" width="6.85546875" style="990" customWidth="1"/>
    <col min="3594" max="3594" width="7" style="990" customWidth="1"/>
    <col min="3595" max="3596" width="6.7109375" style="990" customWidth="1"/>
    <col min="3597" max="3598" width="6.85546875" style="990" customWidth="1"/>
    <col min="3599" max="3599" width="6" style="990" customWidth="1"/>
    <col min="3600" max="3600" width="6.7109375" style="990" customWidth="1"/>
    <col min="3601" max="3602" width="6.85546875" style="990" customWidth="1"/>
    <col min="3603" max="3603" width="8.140625" style="990" customWidth="1"/>
    <col min="3604" max="3604" width="7" style="990" customWidth="1"/>
    <col min="3605" max="3606" width="6.7109375" style="990" customWidth="1"/>
    <col min="3607" max="3607" width="7" style="990" customWidth="1"/>
    <col min="3608" max="3609" width="6.7109375" style="990" customWidth="1"/>
    <col min="3610" max="3838" width="11.42578125" style="990"/>
    <col min="3839" max="3839" width="4.28515625" style="990" customWidth="1"/>
    <col min="3840" max="3840" width="0.5703125" style="990" customWidth="1"/>
    <col min="3841" max="3841" width="12.140625" style="990" customWidth="1"/>
    <col min="3842" max="3842" width="7.7109375" style="990" bestFit="1" customWidth="1"/>
    <col min="3843" max="3843" width="7.7109375" style="990" customWidth="1"/>
    <col min="3844" max="3845" width="5.7109375" style="990" customWidth="1"/>
    <col min="3846" max="3846" width="8" style="990" customWidth="1"/>
    <col min="3847" max="3847" width="7.85546875" style="990" bestFit="1" customWidth="1"/>
    <col min="3848" max="3848" width="5.5703125" style="990" customWidth="1"/>
    <col min="3849" max="3849" width="6.85546875" style="990" customWidth="1"/>
    <col min="3850" max="3850" width="7" style="990" customWidth="1"/>
    <col min="3851" max="3852" width="6.7109375" style="990" customWidth="1"/>
    <col min="3853" max="3854" width="6.85546875" style="990" customWidth="1"/>
    <col min="3855" max="3855" width="6" style="990" customWidth="1"/>
    <col min="3856" max="3856" width="6.7109375" style="990" customWidth="1"/>
    <col min="3857" max="3858" width="6.85546875" style="990" customWidth="1"/>
    <col min="3859" max="3859" width="8.140625" style="990" customWidth="1"/>
    <col min="3860" max="3860" width="7" style="990" customWidth="1"/>
    <col min="3861" max="3862" width="6.7109375" style="990" customWidth="1"/>
    <col min="3863" max="3863" width="7" style="990" customWidth="1"/>
    <col min="3864" max="3865" width="6.7109375" style="990" customWidth="1"/>
    <col min="3866" max="4094" width="11.42578125" style="990"/>
    <col min="4095" max="4095" width="4.28515625" style="990" customWidth="1"/>
    <col min="4096" max="4096" width="0.5703125" style="990" customWidth="1"/>
    <col min="4097" max="4097" width="12.140625" style="990" customWidth="1"/>
    <col min="4098" max="4098" width="7.7109375" style="990" bestFit="1" customWidth="1"/>
    <col min="4099" max="4099" width="7.7109375" style="990" customWidth="1"/>
    <col min="4100" max="4101" width="5.7109375" style="990" customWidth="1"/>
    <col min="4102" max="4102" width="8" style="990" customWidth="1"/>
    <col min="4103" max="4103" width="7.85546875" style="990" bestFit="1" customWidth="1"/>
    <col min="4104" max="4104" width="5.5703125" style="990" customWidth="1"/>
    <col min="4105" max="4105" width="6.85546875" style="990" customWidth="1"/>
    <col min="4106" max="4106" width="7" style="990" customWidth="1"/>
    <col min="4107" max="4108" width="6.7109375" style="990" customWidth="1"/>
    <col min="4109" max="4110" width="6.85546875" style="990" customWidth="1"/>
    <col min="4111" max="4111" width="6" style="990" customWidth="1"/>
    <col min="4112" max="4112" width="6.7109375" style="990" customWidth="1"/>
    <col min="4113" max="4114" width="6.85546875" style="990" customWidth="1"/>
    <col min="4115" max="4115" width="8.140625" style="990" customWidth="1"/>
    <col min="4116" max="4116" width="7" style="990" customWidth="1"/>
    <col min="4117" max="4118" width="6.7109375" style="990" customWidth="1"/>
    <col min="4119" max="4119" width="7" style="990" customWidth="1"/>
    <col min="4120" max="4121" width="6.7109375" style="990" customWidth="1"/>
    <col min="4122" max="4350" width="11.42578125" style="990"/>
    <col min="4351" max="4351" width="4.28515625" style="990" customWidth="1"/>
    <col min="4352" max="4352" width="0.5703125" style="990" customWidth="1"/>
    <col min="4353" max="4353" width="12.140625" style="990" customWidth="1"/>
    <col min="4354" max="4354" width="7.7109375" style="990" bestFit="1" customWidth="1"/>
    <col min="4355" max="4355" width="7.7109375" style="990" customWidth="1"/>
    <col min="4356" max="4357" width="5.7109375" style="990" customWidth="1"/>
    <col min="4358" max="4358" width="8" style="990" customWidth="1"/>
    <col min="4359" max="4359" width="7.85546875" style="990" bestFit="1" customWidth="1"/>
    <col min="4360" max="4360" width="5.5703125" style="990" customWidth="1"/>
    <col min="4361" max="4361" width="6.85546875" style="990" customWidth="1"/>
    <col min="4362" max="4362" width="7" style="990" customWidth="1"/>
    <col min="4363" max="4364" width="6.7109375" style="990" customWidth="1"/>
    <col min="4365" max="4366" width="6.85546875" style="990" customWidth="1"/>
    <col min="4367" max="4367" width="6" style="990" customWidth="1"/>
    <col min="4368" max="4368" width="6.7109375" style="990" customWidth="1"/>
    <col min="4369" max="4370" width="6.85546875" style="990" customWidth="1"/>
    <col min="4371" max="4371" width="8.140625" style="990" customWidth="1"/>
    <col min="4372" max="4372" width="7" style="990" customWidth="1"/>
    <col min="4373" max="4374" width="6.7109375" style="990" customWidth="1"/>
    <col min="4375" max="4375" width="7" style="990" customWidth="1"/>
    <col min="4376" max="4377" width="6.7109375" style="990" customWidth="1"/>
    <col min="4378" max="4606" width="11.42578125" style="990"/>
    <col min="4607" max="4607" width="4.28515625" style="990" customWidth="1"/>
    <col min="4608" max="4608" width="0.5703125" style="990" customWidth="1"/>
    <col min="4609" max="4609" width="12.140625" style="990" customWidth="1"/>
    <col min="4610" max="4610" width="7.7109375" style="990" bestFit="1" customWidth="1"/>
    <col min="4611" max="4611" width="7.7109375" style="990" customWidth="1"/>
    <col min="4612" max="4613" width="5.7109375" style="990" customWidth="1"/>
    <col min="4614" max="4614" width="8" style="990" customWidth="1"/>
    <col min="4615" max="4615" width="7.85546875" style="990" bestFit="1" customWidth="1"/>
    <col min="4616" max="4616" width="5.5703125" style="990" customWidth="1"/>
    <col min="4617" max="4617" width="6.85546875" style="990" customWidth="1"/>
    <col min="4618" max="4618" width="7" style="990" customWidth="1"/>
    <col min="4619" max="4620" width="6.7109375" style="990" customWidth="1"/>
    <col min="4621" max="4622" width="6.85546875" style="990" customWidth="1"/>
    <col min="4623" max="4623" width="6" style="990" customWidth="1"/>
    <col min="4624" max="4624" width="6.7109375" style="990" customWidth="1"/>
    <col min="4625" max="4626" width="6.85546875" style="990" customWidth="1"/>
    <col min="4627" max="4627" width="8.140625" style="990" customWidth="1"/>
    <col min="4628" max="4628" width="7" style="990" customWidth="1"/>
    <col min="4629" max="4630" width="6.7109375" style="990" customWidth="1"/>
    <col min="4631" max="4631" width="7" style="990" customWidth="1"/>
    <col min="4632" max="4633" width="6.7109375" style="990" customWidth="1"/>
    <col min="4634" max="4862" width="11.42578125" style="990"/>
    <col min="4863" max="4863" width="4.28515625" style="990" customWidth="1"/>
    <col min="4864" max="4864" width="0.5703125" style="990" customWidth="1"/>
    <col min="4865" max="4865" width="12.140625" style="990" customWidth="1"/>
    <col min="4866" max="4866" width="7.7109375" style="990" bestFit="1" customWidth="1"/>
    <col min="4867" max="4867" width="7.7109375" style="990" customWidth="1"/>
    <col min="4868" max="4869" width="5.7109375" style="990" customWidth="1"/>
    <col min="4870" max="4870" width="8" style="990" customWidth="1"/>
    <col min="4871" max="4871" width="7.85546875" style="990" bestFit="1" customWidth="1"/>
    <col min="4872" max="4872" width="5.5703125" style="990" customWidth="1"/>
    <col min="4873" max="4873" width="6.85546875" style="990" customWidth="1"/>
    <col min="4874" max="4874" width="7" style="990" customWidth="1"/>
    <col min="4875" max="4876" width="6.7109375" style="990" customWidth="1"/>
    <col min="4877" max="4878" width="6.85546875" style="990" customWidth="1"/>
    <col min="4879" max="4879" width="6" style="990" customWidth="1"/>
    <col min="4880" max="4880" width="6.7109375" style="990" customWidth="1"/>
    <col min="4881" max="4882" width="6.85546875" style="990" customWidth="1"/>
    <col min="4883" max="4883" width="8.140625" style="990" customWidth="1"/>
    <col min="4884" max="4884" width="7" style="990" customWidth="1"/>
    <col min="4885" max="4886" width="6.7109375" style="990" customWidth="1"/>
    <col min="4887" max="4887" width="7" style="990" customWidth="1"/>
    <col min="4888" max="4889" width="6.7109375" style="990" customWidth="1"/>
    <col min="4890" max="5118" width="11.42578125" style="990"/>
    <col min="5119" max="5119" width="4.28515625" style="990" customWidth="1"/>
    <col min="5120" max="5120" width="0.5703125" style="990" customWidth="1"/>
    <col min="5121" max="5121" width="12.140625" style="990" customWidth="1"/>
    <col min="5122" max="5122" width="7.7109375" style="990" bestFit="1" customWidth="1"/>
    <col min="5123" max="5123" width="7.7109375" style="990" customWidth="1"/>
    <col min="5124" max="5125" width="5.7109375" style="990" customWidth="1"/>
    <col min="5126" max="5126" width="8" style="990" customWidth="1"/>
    <col min="5127" max="5127" width="7.85546875" style="990" bestFit="1" customWidth="1"/>
    <col min="5128" max="5128" width="5.5703125" style="990" customWidth="1"/>
    <col min="5129" max="5129" width="6.85546875" style="990" customWidth="1"/>
    <col min="5130" max="5130" width="7" style="990" customWidth="1"/>
    <col min="5131" max="5132" width="6.7109375" style="990" customWidth="1"/>
    <col min="5133" max="5134" width="6.85546875" style="990" customWidth="1"/>
    <col min="5135" max="5135" width="6" style="990" customWidth="1"/>
    <col min="5136" max="5136" width="6.7109375" style="990" customWidth="1"/>
    <col min="5137" max="5138" width="6.85546875" style="990" customWidth="1"/>
    <col min="5139" max="5139" width="8.140625" style="990" customWidth="1"/>
    <col min="5140" max="5140" width="7" style="990" customWidth="1"/>
    <col min="5141" max="5142" width="6.7109375" style="990" customWidth="1"/>
    <col min="5143" max="5143" width="7" style="990" customWidth="1"/>
    <col min="5144" max="5145" width="6.7109375" style="990" customWidth="1"/>
    <col min="5146" max="5374" width="11.42578125" style="990"/>
    <col min="5375" max="5375" width="4.28515625" style="990" customWidth="1"/>
    <col min="5376" max="5376" width="0.5703125" style="990" customWidth="1"/>
    <col min="5377" max="5377" width="12.140625" style="990" customWidth="1"/>
    <col min="5378" max="5378" width="7.7109375" style="990" bestFit="1" customWidth="1"/>
    <col min="5379" max="5379" width="7.7109375" style="990" customWidth="1"/>
    <col min="5380" max="5381" width="5.7109375" style="990" customWidth="1"/>
    <col min="5382" max="5382" width="8" style="990" customWidth="1"/>
    <col min="5383" max="5383" width="7.85546875" style="990" bestFit="1" customWidth="1"/>
    <col min="5384" max="5384" width="5.5703125" style="990" customWidth="1"/>
    <col min="5385" max="5385" width="6.85546875" style="990" customWidth="1"/>
    <col min="5386" max="5386" width="7" style="990" customWidth="1"/>
    <col min="5387" max="5388" width="6.7109375" style="990" customWidth="1"/>
    <col min="5389" max="5390" width="6.85546875" style="990" customWidth="1"/>
    <col min="5391" max="5391" width="6" style="990" customWidth="1"/>
    <col min="5392" max="5392" width="6.7109375" style="990" customWidth="1"/>
    <col min="5393" max="5394" width="6.85546875" style="990" customWidth="1"/>
    <col min="5395" max="5395" width="8.140625" style="990" customWidth="1"/>
    <col min="5396" max="5396" width="7" style="990" customWidth="1"/>
    <col min="5397" max="5398" width="6.7109375" style="990" customWidth="1"/>
    <col min="5399" max="5399" width="7" style="990" customWidth="1"/>
    <col min="5400" max="5401" width="6.7109375" style="990" customWidth="1"/>
    <col min="5402" max="5630" width="11.42578125" style="990"/>
    <col min="5631" max="5631" width="4.28515625" style="990" customWidth="1"/>
    <col min="5632" max="5632" width="0.5703125" style="990" customWidth="1"/>
    <col min="5633" max="5633" width="12.140625" style="990" customWidth="1"/>
    <col min="5634" max="5634" width="7.7109375" style="990" bestFit="1" customWidth="1"/>
    <col min="5635" max="5635" width="7.7109375" style="990" customWidth="1"/>
    <col min="5636" max="5637" width="5.7109375" style="990" customWidth="1"/>
    <col min="5638" max="5638" width="8" style="990" customWidth="1"/>
    <col min="5639" max="5639" width="7.85546875" style="990" bestFit="1" customWidth="1"/>
    <col min="5640" max="5640" width="5.5703125" style="990" customWidth="1"/>
    <col min="5641" max="5641" width="6.85546875" style="990" customWidth="1"/>
    <col min="5642" max="5642" width="7" style="990" customWidth="1"/>
    <col min="5643" max="5644" width="6.7109375" style="990" customWidth="1"/>
    <col min="5645" max="5646" width="6.85546875" style="990" customWidth="1"/>
    <col min="5647" max="5647" width="6" style="990" customWidth="1"/>
    <col min="5648" max="5648" width="6.7109375" style="990" customWidth="1"/>
    <col min="5649" max="5650" width="6.85546875" style="990" customWidth="1"/>
    <col min="5651" max="5651" width="8.140625" style="990" customWidth="1"/>
    <col min="5652" max="5652" width="7" style="990" customWidth="1"/>
    <col min="5653" max="5654" width="6.7109375" style="990" customWidth="1"/>
    <col min="5655" max="5655" width="7" style="990" customWidth="1"/>
    <col min="5656" max="5657" width="6.7109375" style="990" customWidth="1"/>
    <col min="5658" max="5886" width="11.42578125" style="990"/>
    <col min="5887" max="5887" width="4.28515625" style="990" customWidth="1"/>
    <col min="5888" max="5888" width="0.5703125" style="990" customWidth="1"/>
    <col min="5889" max="5889" width="12.140625" style="990" customWidth="1"/>
    <col min="5890" max="5890" width="7.7109375" style="990" bestFit="1" customWidth="1"/>
    <col min="5891" max="5891" width="7.7109375" style="990" customWidth="1"/>
    <col min="5892" max="5893" width="5.7109375" style="990" customWidth="1"/>
    <col min="5894" max="5894" width="8" style="990" customWidth="1"/>
    <col min="5895" max="5895" width="7.85546875" style="990" bestFit="1" customWidth="1"/>
    <col min="5896" max="5896" width="5.5703125" style="990" customWidth="1"/>
    <col min="5897" max="5897" width="6.85546875" style="990" customWidth="1"/>
    <col min="5898" max="5898" width="7" style="990" customWidth="1"/>
    <col min="5899" max="5900" width="6.7109375" style="990" customWidth="1"/>
    <col min="5901" max="5902" width="6.85546875" style="990" customWidth="1"/>
    <col min="5903" max="5903" width="6" style="990" customWidth="1"/>
    <col min="5904" max="5904" width="6.7109375" style="990" customWidth="1"/>
    <col min="5905" max="5906" width="6.85546875" style="990" customWidth="1"/>
    <col min="5907" max="5907" width="8.140625" style="990" customWidth="1"/>
    <col min="5908" max="5908" width="7" style="990" customWidth="1"/>
    <col min="5909" max="5910" width="6.7109375" style="990" customWidth="1"/>
    <col min="5911" max="5911" width="7" style="990" customWidth="1"/>
    <col min="5912" max="5913" width="6.7109375" style="990" customWidth="1"/>
    <col min="5914" max="6142" width="11.42578125" style="990"/>
    <col min="6143" max="6143" width="4.28515625" style="990" customWidth="1"/>
    <col min="6144" max="6144" width="0.5703125" style="990" customWidth="1"/>
    <col min="6145" max="6145" width="12.140625" style="990" customWidth="1"/>
    <col min="6146" max="6146" width="7.7109375" style="990" bestFit="1" customWidth="1"/>
    <col min="6147" max="6147" width="7.7109375" style="990" customWidth="1"/>
    <col min="6148" max="6149" width="5.7109375" style="990" customWidth="1"/>
    <col min="6150" max="6150" width="8" style="990" customWidth="1"/>
    <col min="6151" max="6151" width="7.85546875" style="990" bestFit="1" customWidth="1"/>
    <col min="6152" max="6152" width="5.5703125" style="990" customWidth="1"/>
    <col min="6153" max="6153" width="6.85546875" style="990" customWidth="1"/>
    <col min="6154" max="6154" width="7" style="990" customWidth="1"/>
    <col min="6155" max="6156" width="6.7109375" style="990" customWidth="1"/>
    <col min="6157" max="6158" width="6.85546875" style="990" customWidth="1"/>
    <col min="6159" max="6159" width="6" style="990" customWidth="1"/>
    <col min="6160" max="6160" width="6.7109375" style="990" customWidth="1"/>
    <col min="6161" max="6162" width="6.85546875" style="990" customWidth="1"/>
    <col min="6163" max="6163" width="8.140625" style="990" customWidth="1"/>
    <col min="6164" max="6164" width="7" style="990" customWidth="1"/>
    <col min="6165" max="6166" width="6.7109375" style="990" customWidth="1"/>
    <col min="6167" max="6167" width="7" style="990" customWidth="1"/>
    <col min="6168" max="6169" width="6.7109375" style="990" customWidth="1"/>
    <col min="6170" max="6398" width="11.42578125" style="990"/>
    <col min="6399" max="6399" width="4.28515625" style="990" customWidth="1"/>
    <col min="6400" max="6400" width="0.5703125" style="990" customWidth="1"/>
    <col min="6401" max="6401" width="12.140625" style="990" customWidth="1"/>
    <col min="6402" max="6402" width="7.7109375" style="990" bestFit="1" customWidth="1"/>
    <col min="6403" max="6403" width="7.7109375" style="990" customWidth="1"/>
    <col min="6404" max="6405" width="5.7109375" style="990" customWidth="1"/>
    <col min="6406" max="6406" width="8" style="990" customWidth="1"/>
    <col min="6407" max="6407" width="7.85546875" style="990" bestFit="1" customWidth="1"/>
    <col min="6408" max="6408" width="5.5703125" style="990" customWidth="1"/>
    <col min="6409" max="6409" width="6.85546875" style="990" customWidth="1"/>
    <col min="6410" max="6410" width="7" style="990" customWidth="1"/>
    <col min="6411" max="6412" width="6.7109375" style="990" customWidth="1"/>
    <col min="6413" max="6414" width="6.85546875" style="990" customWidth="1"/>
    <col min="6415" max="6415" width="6" style="990" customWidth="1"/>
    <col min="6416" max="6416" width="6.7109375" style="990" customWidth="1"/>
    <col min="6417" max="6418" width="6.85546875" style="990" customWidth="1"/>
    <col min="6419" max="6419" width="8.140625" style="990" customWidth="1"/>
    <col min="6420" max="6420" width="7" style="990" customWidth="1"/>
    <col min="6421" max="6422" width="6.7109375" style="990" customWidth="1"/>
    <col min="6423" max="6423" width="7" style="990" customWidth="1"/>
    <col min="6424" max="6425" width="6.7109375" style="990" customWidth="1"/>
    <col min="6426" max="6654" width="11.42578125" style="990"/>
    <col min="6655" max="6655" width="4.28515625" style="990" customWidth="1"/>
    <col min="6656" max="6656" width="0.5703125" style="990" customWidth="1"/>
    <col min="6657" max="6657" width="12.140625" style="990" customWidth="1"/>
    <col min="6658" max="6658" width="7.7109375" style="990" bestFit="1" customWidth="1"/>
    <col min="6659" max="6659" width="7.7109375" style="990" customWidth="1"/>
    <col min="6660" max="6661" width="5.7109375" style="990" customWidth="1"/>
    <col min="6662" max="6662" width="8" style="990" customWidth="1"/>
    <col min="6663" max="6663" width="7.85546875" style="990" bestFit="1" customWidth="1"/>
    <col min="6664" max="6664" width="5.5703125" style="990" customWidth="1"/>
    <col min="6665" max="6665" width="6.85546875" style="990" customWidth="1"/>
    <col min="6666" max="6666" width="7" style="990" customWidth="1"/>
    <col min="6667" max="6668" width="6.7109375" style="990" customWidth="1"/>
    <col min="6669" max="6670" width="6.85546875" style="990" customWidth="1"/>
    <col min="6671" max="6671" width="6" style="990" customWidth="1"/>
    <col min="6672" max="6672" width="6.7109375" style="990" customWidth="1"/>
    <col min="6673" max="6674" width="6.85546875" style="990" customWidth="1"/>
    <col min="6675" max="6675" width="8.140625" style="990" customWidth="1"/>
    <col min="6676" max="6676" width="7" style="990" customWidth="1"/>
    <col min="6677" max="6678" width="6.7109375" style="990" customWidth="1"/>
    <col min="6679" max="6679" width="7" style="990" customWidth="1"/>
    <col min="6680" max="6681" width="6.7109375" style="990" customWidth="1"/>
    <col min="6682" max="6910" width="11.42578125" style="990"/>
    <col min="6911" max="6911" width="4.28515625" style="990" customWidth="1"/>
    <col min="6912" max="6912" width="0.5703125" style="990" customWidth="1"/>
    <col min="6913" max="6913" width="12.140625" style="990" customWidth="1"/>
    <col min="6914" max="6914" width="7.7109375" style="990" bestFit="1" customWidth="1"/>
    <col min="6915" max="6915" width="7.7109375" style="990" customWidth="1"/>
    <col min="6916" max="6917" width="5.7109375" style="990" customWidth="1"/>
    <col min="6918" max="6918" width="8" style="990" customWidth="1"/>
    <col min="6919" max="6919" width="7.85546875" style="990" bestFit="1" customWidth="1"/>
    <col min="6920" max="6920" width="5.5703125" style="990" customWidth="1"/>
    <col min="6921" max="6921" width="6.85546875" style="990" customWidth="1"/>
    <col min="6922" max="6922" width="7" style="990" customWidth="1"/>
    <col min="6923" max="6924" width="6.7109375" style="990" customWidth="1"/>
    <col min="6925" max="6926" width="6.85546875" style="990" customWidth="1"/>
    <col min="6927" max="6927" width="6" style="990" customWidth="1"/>
    <col min="6928" max="6928" width="6.7109375" style="990" customWidth="1"/>
    <col min="6929" max="6930" width="6.85546875" style="990" customWidth="1"/>
    <col min="6931" max="6931" width="8.140625" style="990" customWidth="1"/>
    <col min="6932" max="6932" width="7" style="990" customWidth="1"/>
    <col min="6933" max="6934" width="6.7109375" style="990" customWidth="1"/>
    <col min="6935" max="6935" width="7" style="990" customWidth="1"/>
    <col min="6936" max="6937" width="6.7109375" style="990" customWidth="1"/>
    <col min="6938" max="7166" width="11.42578125" style="990"/>
    <col min="7167" max="7167" width="4.28515625" style="990" customWidth="1"/>
    <col min="7168" max="7168" width="0.5703125" style="990" customWidth="1"/>
    <col min="7169" max="7169" width="12.140625" style="990" customWidth="1"/>
    <col min="7170" max="7170" width="7.7109375" style="990" bestFit="1" customWidth="1"/>
    <col min="7171" max="7171" width="7.7109375" style="990" customWidth="1"/>
    <col min="7172" max="7173" width="5.7109375" style="990" customWidth="1"/>
    <col min="7174" max="7174" width="8" style="990" customWidth="1"/>
    <col min="7175" max="7175" width="7.85546875" style="990" bestFit="1" customWidth="1"/>
    <col min="7176" max="7176" width="5.5703125" style="990" customWidth="1"/>
    <col min="7177" max="7177" width="6.85546875" style="990" customWidth="1"/>
    <col min="7178" max="7178" width="7" style="990" customWidth="1"/>
    <col min="7179" max="7180" width="6.7109375" style="990" customWidth="1"/>
    <col min="7181" max="7182" width="6.85546875" style="990" customWidth="1"/>
    <col min="7183" max="7183" width="6" style="990" customWidth="1"/>
    <col min="7184" max="7184" width="6.7109375" style="990" customWidth="1"/>
    <col min="7185" max="7186" width="6.85546875" style="990" customWidth="1"/>
    <col min="7187" max="7187" width="8.140625" style="990" customWidth="1"/>
    <col min="7188" max="7188" width="7" style="990" customWidth="1"/>
    <col min="7189" max="7190" width="6.7109375" style="990" customWidth="1"/>
    <col min="7191" max="7191" width="7" style="990" customWidth="1"/>
    <col min="7192" max="7193" width="6.7109375" style="990" customWidth="1"/>
    <col min="7194" max="7422" width="11.42578125" style="990"/>
    <col min="7423" max="7423" width="4.28515625" style="990" customWidth="1"/>
    <col min="7424" max="7424" width="0.5703125" style="990" customWidth="1"/>
    <col min="7425" max="7425" width="12.140625" style="990" customWidth="1"/>
    <col min="7426" max="7426" width="7.7109375" style="990" bestFit="1" customWidth="1"/>
    <col min="7427" max="7427" width="7.7109375" style="990" customWidth="1"/>
    <col min="7428" max="7429" width="5.7109375" style="990" customWidth="1"/>
    <col min="7430" max="7430" width="8" style="990" customWidth="1"/>
    <col min="7431" max="7431" width="7.85546875" style="990" bestFit="1" customWidth="1"/>
    <col min="7432" max="7432" width="5.5703125" style="990" customWidth="1"/>
    <col min="7433" max="7433" width="6.85546875" style="990" customWidth="1"/>
    <col min="7434" max="7434" width="7" style="990" customWidth="1"/>
    <col min="7435" max="7436" width="6.7109375" style="990" customWidth="1"/>
    <col min="7437" max="7438" width="6.85546875" style="990" customWidth="1"/>
    <col min="7439" max="7439" width="6" style="990" customWidth="1"/>
    <col min="7440" max="7440" width="6.7109375" style="990" customWidth="1"/>
    <col min="7441" max="7442" width="6.85546875" style="990" customWidth="1"/>
    <col min="7443" max="7443" width="8.140625" style="990" customWidth="1"/>
    <col min="7444" max="7444" width="7" style="990" customWidth="1"/>
    <col min="7445" max="7446" width="6.7109375" style="990" customWidth="1"/>
    <col min="7447" max="7447" width="7" style="990" customWidth="1"/>
    <col min="7448" max="7449" width="6.7109375" style="990" customWidth="1"/>
    <col min="7450" max="7678" width="11.42578125" style="990"/>
    <col min="7679" max="7679" width="4.28515625" style="990" customWidth="1"/>
    <col min="7680" max="7680" width="0.5703125" style="990" customWidth="1"/>
    <col min="7681" max="7681" width="12.140625" style="990" customWidth="1"/>
    <col min="7682" max="7682" width="7.7109375" style="990" bestFit="1" customWidth="1"/>
    <col min="7683" max="7683" width="7.7109375" style="990" customWidth="1"/>
    <col min="7684" max="7685" width="5.7109375" style="990" customWidth="1"/>
    <col min="7686" max="7686" width="8" style="990" customWidth="1"/>
    <col min="7687" max="7687" width="7.85546875" style="990" bestFit="1" customWidth="1"/>
    <col min="7688" max="7688" width="5.5703125" style="990" customWidth="1"/>
    <col min="7689" max="7689" width="6.85546875" style="990" customWidth="1"/>
    <col min="7690" max="7690" width="7" style="990" customWidth="1"/>
    <col min="7691" max="7692" width="6.7109375" style="990" customWidth="1"/>
    <col min="7693" max="7694" width="6.85546875" style="990" customWidth="1"/>
    <col min="7695" max="7695" width="6" style="990" customWidth="1"/>
    <col min="7696" max="7696" width="6.7109375" style="990" customWidth="1"/>
    <col min="7697" max="7698" width="6.85546875" style="990" customWidth="1"/>
    <col min="7699" max="7699" width="8.140625" style="990" customWidth="1"/>
    <col min="7700" max="7700" width="7" style="990" customWidth="1"/>
    <col min="7701" max="7702" width="6.7109375" style="990" customWidth="1"/>
    <col min="7703" max="7703" width="7" style="990" customWidth="1"/>
    <col min="7704" max="7705" width="6.7109375" style="990" customWidth="1"/>
    <col min="7706" max="7934" width="11.42578125" style="990"/>
    <col min="7935" max="7935" width="4.28515625" style="990" customWidth="1"/>
    <col min="7936" max="7936" width="0.5703125" style="990" customWidth="1"/>
    <col min="7937" max="7937" width="12.140625" style="990" customWidth="1"/>
    <col min="7938" max="7938" width="7.7109375" style="990" bestFit="1" customWidth="1"/>
    <col min="7939" max="7939" width="7.7109375" style="990" customWidth="1"/>
    <col min="7940" max="7941" width="5.7109375" style="990" customWidth="1"/>
    <col min="7942" max="7942" width="8" style="990" customWidth="1"/>
    <col min="7943" max="7943" width="7.85546875" style="990" bestFit="1" customWidth="1"/>
    <col min="7944" max="7944" width="5.5703125" style="990" customWidth="1"/>
    <col min="7945" max="7945" width="6.85546875" style="990" customWidth="1"/>
    <col min="7946" max="7946" width="7" style="990" customWidth="1"/>
    <col min="7947" max="7948" width="6.7109375" style="990" customWidth="1"/>
    <col min="7949" max="7950" width="6.85546875" style="990" customWidth="1"/>
    <col min="7951" max="7951" width="6" style="990" customWidth="1"/>
    <col min="7952" max="7952" width="6.7109375" style="990" customWidth="1"/>
    <col min="7953" max="7954" width="6.85546875" style="990" customWidth="1"/>
    <col min="7955" max="7955" width="8.140625" style="990" customWidth="1"/>
    <col min="7956" max="7956" width="7" style="990" customWidth="1"/>
    <col min="7957" max="7958" width="6.7109375" style="990" customWidth="1"/>
    <col min="7959" max="7959" width="7" style="990" customWidth="1"/>
    <col min="7960" max="7961" width="6.7109375" style="990" customWidth="1"/>
    <col min="7962" max="8190" width="11.42578125" style="990"/>
    <col min="8191" max="8191" width="4.28515625" style="990" customWidth="1"/>
    <col min="8192" max="8192" width="0.5703125" style="990" customWidth="1"/>
    <col min="8193" max="8193" width="12.140625" style="990" customWidth="1"/>
    <col min="8194" max="8194" width="7.7109375" style="990" bestFit="1" customWidth="1"/>
    <col min="8195" max="8195" width="7.7109375" style="990" customWidth="1"/>
    <col min="8196" max="8197" width="5.7109375" style="990" customWidth="1"/>
    <col min="8198" max="8198" width="8" style="990" customWidth="1"/>
    <col min="8199" max="8199" width="7.85546875" style="990" bestFit="1" customWidth="1"/>
    <col min="8200" max="8200" width="5.5703125" style="990" customWidth="1"/>
    <col min="8201" max="8201" width="6.85546875" style="990" customWidth="1"/>
    <col min="8202" max="8202" width="7" style="990" customWidth="1"/>
    <col min="8203" max="8204" width="6.7109375" style="990" customWidth="1"/>
    <col min="8205" max="8206" width="6.85546875" style="990" customWidth="1"/>
    <col min="8207" max="8207" width="6" style="990" customWidth="1"/>
    <col min="8208" max="8208" width="6.7109375" style="990" customWidth="1"/>
    <col min="8209" max="8210" width="6.85546875" style="990" customWidth="1"/>
    <col min="8211" max="8211" width="8.140625" style="990" customWidth="1"/>
    <col min="8212" max="8212" width="7" style="990" customWidth="1"/>
    <col min="8213" max="8214" width="6.7109375" style="990" customWidth="1"/>
    <col min="8215" max="8215" width="7" style="990" customWidth="1"/>
    <col min="8216" max="8217" width="6.7109375" style="990" customWidth="1"/>
    <col min="8218" max="8446" width="11.42578125" style="990"/>
    <col min="8447" max="8447" width="4.28515625" style="990" customWidth="1"/>
    <col min="8448" max="8448" width="0.5703125" style="990" customWidth="1"/>
    <col min="8449" max="8449" width="12.140625" style="990" customWidth="1"/>
    <col min="8450" max="8450" width="7.7109375" style="990" bestFit="1" customWidth="1"/>
    <col min="8451" max="8451" width="7.7109375" style="990" customWidth="1"/>
    <col min="8452" max="8453" width="5.7109375" style="990" customWidth="1"/>
    <col min="8454" max="8454" width="8" style="990" customWidth="1"/>
    <col min="8455" max="8455" width="7.85546875" style="990" bestFit="1" customWidth="1"/>
    <col min="8456" max="8456" width="5.5703125" style="990" customWidth="1"/>
    <col min="8457" max="8457" width="6.85546875" style="990" customWidth="1"/>
    <col min="8458" max="8458" width="7" style="990" customWidth="1"/>
    <col min="8459" max="8460" width="6.7109375" style="990" customWidth="1"/>
    <col min="8461" max="8462" width="6.85546875" style="990" customWidth="1"/>
    <col min="8463" max="8463" width="6" style="990" customWidth="1"/>
    <col min="8464" max="8464" width="6.7109375" style="990" customWidth="1"/>
    <col min="8465" max="8466" width="6.85546875" style="990" customWidth="1"/>
    <col min="8467" max="8467" width="8.140625" style="990" customWidth="1"/>
    <col min="8468" max="8468" width="7" style="990" customWidth="1"/>
    <col min="8469" max="8470" width="6.7109375" style="990" customWidth="1"/>
    <col min="8471" max="8471" width="7" style="990" customWidth="1"/>
    <col min="8472" max="8473" width="6.7109375" style="990" customWidth="1"/>
    <col min="8474" max="8702" width="11.42578125" style="990"/>
    <col min="8703" max="8703" width="4.28515625" style="990" customWidth="1"/>
    <col min="8704" max="8704" width="0.5703125" style="990" customWidth="1"/>
    <col min="8705" max="8705" width="12.140625" style="990" customWidth="1"/>
    <col min="8706" max="8706" width="7.7109375" style="990" bestFit="1" customWidth="1"/>
    <col min="8707" max="8707" width="7.7109375" style="990" customWidth="1"/>
    <col min="8708" max="8709" width="5.7109375" style="990" customWidth="1"/>
    <col min="8710" max="8710" width="8" style="990" customWidth="1"/>
    <col min="8711" max="8711" width="7.85546875" style="990" bestFit="1" customWidth="1"/>
    <col min="8712" max="8712" width="5.5703125" style="990" customWidth="1"/>
    <col min="8713" max="8713" width="6.85546875" style="990" customWidth="1"/>
    <col min="8714" max="8714" width="7" style="990" customWidth="1"/>
    <col min="8715" max="8716" width="6.7109375" style="990" customWidth="1"/>
    <col min="8717" max="8718" width="6.85546875" style="990" customWidth="1"/>
    <col min="8719" max="8719" width="6" style="990" customWidth="1"/>
    <col min="8720" max="8720" width="6.7109375" style="990" customWidth="1"/>
    <col min="8721" max="8722" width="6.85546875" style="990" customWidth="1"/>
    <col min="8723" max="8723" width="8.140625" style="990" customWidth="1"/>
    <col min="8724" max="8724" width="7" style="990" customWidth="1"/>
    <col min="8725" max="8726" width="6.7109375" style="990" customWidth="1"/>
    <col min="8727" max="8727" width="7" style="990" customWidth="1"/>
    <col min="8728" max="8729" width="6.7109375" style="990" customWidth="1"/>
    <col min="8730" max="8958" width="11.42578125" style="990"/>
    <col min="8959" max="8959" width="4.28515625" style="990" customWidth="1"/>
    <col min="8960" max="8960" width="0.5703125" style="990" customWidth="1"/>
    <col min="8961" max="8961" width="12.140625" style="990" customWidth="1"/>
    <col min="8962" max="8962" width="7.7109375" style="990" bestFit="1" customWidth="1"/>
    <col min="8963" max="8963" width="7.7109375" style="990" customWidth="1"/>
    <col min="8964" max="8965" width="5.7109375" style="990" customWidth="1"/>
    <col min="8966" max="8966" width="8" style="990" customWidth="1"/>
    <col min="8967" max="8967" width="7.85546875" style="990" bestFit="1" customWidth="1"/>
    <col min="8968" max="8968" width="5.5703125" style="990" customWidth="1"/>
    <col min="8969" max="8969" width="6.85546875" style="990" customWidth="1"/>
    <col min="8970" max="8970" width="7" style="990" customWidth="1"/>
    <col min="8971" max="8972" width="6.7109375" style="990" customWidth="1"/>
    <col min="8973" max="8974" width="6.85546875" style="990" customWidth="1"/>
    <col min="8975" max="8975" width="6" style="990" customWidth="1"/>
    <col min="8976" max="8976" width="6.7109375" style="990" customWidth="1"/>
    <col min="8977" max="8978" width="6.85546875" style="990" customWidth="1"/>
    <col min="8979" max="8979" width="8.140625" style="990" customWidth="1"/>
    <col min="8980" max="8980" width="7" style="990" customWidth="1"/>
    <col min="8981" max="8982" width="6.7109375" style="990" customWidth="1"/>
    <col min="8983" max="8983" width="7" style="990" customWidth="1"/>
    <col min="8984" max="8985" width="6.7109375" style="990" customWidth="1"/>
    <col min="8986" max="9214" width="11.42578125" style="990"/>
    <col min="9215" max="9215" width="4.28515625" style="990" customWidth="1"/>
    <col min="9216" max="9216" width="0.5703125" style="990" customWidth="1"/>
    <col min="9217" max="9217" width="12.140625" style="990" customWidth="1"/>
    <col min="9218" max="9218" width="7.7109375" style="990" bestFit="1" customWidth="1"/>
    <col min="9219" max="9219" width="7.7109375" style="990" customWidth="1"/>
    <col min="9220" max="9221" width="5.7109375" style="990" customWidth="1"/>
    <col min="9222" max="9222" width="8" style="990" customWidth="1"/>
    <col min="9223" max="9223" width="7.85546875" style="990" bestFit="1" customWidth="1"/>
    <col min="9224" max="9224" width="5.5703125" style="990" customWidth="1"/>
    <col min="9225" max="9225" width="6.85546875" style="990" customWidth="1"/>
    <col min="9226" max="9226" width="7" style="990" customWidth="1"/>
    <col min="9227" max="9228" width="6.7109375" style="990" customWidth="1"/>
    <col min="9229" max="9230" width="6.85546875" style="990" customWidth="1"/>
    <col min="9231" max="9231" width="6" style="990" customWidth="1"/>
    <col min="9232" max="9232" width="6.7109375" style="990" customWidth="1"/>
    <col min="9233" max="9234" width="6.85546875" style="990" customWidth="1"/>
    <col min="9235" max="9235" width="8.140625" style="990" customWidth="1"/>
    <col min="9236" max="9236" width="7" style="990" customWidth="1"/>
    <col min="9237" max="9238" width="6.7109375" style="990" customWidth="1"/>
    <col min="9239" max="9239" width="7" style="990" customWidth="1"/>
    <col min="9240" max="9241" width="6.7109375" style="990" customWidth="1"/>
    <col min="9242" max="9470" width="11.42578125" style="990"/>
    <col min="9471" max="9471" width="4.28515625" style="990" customWidth="1"/>
    <col min="9472" max="9472" width="0.5703125" style="990" customWidth="1"/>
    <col min="9473" max="9473" width="12.140625" style="990" customWidth="1"/>
    <col min="9474" max="9474" width="7.7109375" style="990" bestFit="1" customWidth="1"/>
    <col min="9475" max="9475" width="7.7109375" style="990" customWidth="1"/>
    <col min="9476" max="9477" width="5.7109375" style="990" customWidth="1"/>
    <col min="9478" max="9478" width="8" style="990" customWidth="1"/>
    <col min="9479" max="9479" width="7.85546875" style="990" bestFit="1" customWidth="1"/>
    <col min="9480" max="9480" width="5.5703125" style="990" customWidth="1"/>
    <col min="9481" max="9481" width="6.85546875" style="990" customWidth="1"/>
    <col min="9482" max="9482" width="7" style="990" customWidth="1"/>
    <col min="9483" max="9484" width="6.7109375" style="990" customWidth="1"/>
    <col min="9485" max="9486" width="6.85546875" style="990" customWidth="1"/>
    <col min="9487" max="9487" width="6" style="990" customWidth="1"/>
    <col min="9488" max="9488" width="6.7109375" style="990" customWidth="1"/>
    <col min="9489" max="9490" width="6.85546875" style="990" customWidth="1"/>
    <col min="9491" max="9491" width="8.140625" style="990" customWidth="1"/>
    <col min="9492" max="9492" width="7" style="990" customWidth="1"/>
    <col min="9493" max="9494" width="6.7109375" style="990" customWidth="1"/>
    <col min="9495" max="9495" width="7" style="990" customWidth="1"/>
    <col min="9496" max="9497" width="6.7109375" style="990" customWidth="1"/>
    <col min="9498" max="9726" width="11.42578125" style="990"/>
    <col min="9727" max="9727" width="4.28515625" style="990" customWidth="1"/>
    <col min="9728" max="9728" width="0.5703125" style="990" customWidth="1"/>
    <col min="9729" max="9729" width="12.140625" style="990" customWidth="1"/>
    <col min="9730" max="9730" width="7.7109375" style="990" bestFit="1" customWidth="1"/>
    <col min="9731" max="9731" width="7.7109375" style="990" customWidth="1"/>
    <col min="9732" max="9733" width="5.7109375" style="990" customWidth="1"/>
    <col min="9734" max="9734" width="8" style="990" customWidth="1"/>
    <col min="9735" max="9735" width="7.85546875" style="990" bestFit="1" customWidth="1"/>
    <col min="9736" max="9736" width="5.5703125" style="990" customWidth="1"/>
    <col min="9737" max="9737" width="6.85546875" style="990" customWidth="1"/>
    <col min="9738" max="9738" width="7" style="990" customWidth="1"/>
    <col min="9739" max="9740" width="6.7109375" style="990" customWidth="1"/>
    <col min="9741" max="9742" width="6.85546875" style="990" customWidth="1"/>
    <col min="9743" max="9743" width="6" style="990" customWidth="1"/>
    <col min="9744" max="9744" width="6.7109375" style="990" customWidth="1"/>
    <col min="9745" max="9746" width="6.85546875" style="990" customWidth="1"/>
    <col min="9747" max="9747" width="8.140625" style="990" customWidth="1"/>
    <col min="9748" max="9748" width="7" style="990" customWidth="1"/>
    <col min="9749" max="9750" width="6.7109375" style="990" customWidth="1"/>
    <col min="9751" max="9751" width="7" style="990" customWidth="1"/>
    <col min="9752" max="9753" width="6.7109375" style="990" customWidth="1"/>
    <col min="9754" max="9982" width="11.42578125" style="990"/>
    <col min="9983" max="9983" width="4.28515625" style="990" customWidth="1"/>
    <col min="9984" max="9984" width="0.5703125" style="990" customWidth="1"/>
    <col min="9985" max="9985" width="12.140625" style="990" customWidth="1"/>
    <col min="9986" max="9986" width="7.7109375" style="990" bestFit="1" customWidth="1"/>
    <col min="9987" max="9987" width="7.7109375" style="990" customWidth="1"/>
    <col min="9988" max="9989" width="5.7109375" style="990" customWidth="1"/>
    <col min="9990" max="9990" width="8" style="990" customWidth="1"/>
    <col min="9991" max="9991" width="7.85546875" style="990" bestFit="1" customWidth="1"/>
    <col min="9992" max="9992" width="5.5703125" style="990" customWidth="1"/>
    <col min="9993" max="9993" width="6.85546875" style="990" customWidth="1"/>
    <col min="9994" max="9994" width="7" style="990" customWidth="1"/>
    <col min="9995" max="9996" width="6.7109375" style="990" customWidth="1"/>
    <col min="9997" max="9998" width="6.85546875" style="990" customWidth="1"/>
    <col min="9999" max="9999" width="6" style="990" customWidth="1"/>
    <col min="10000" max="10000" width="6.7109375" style="990" customWidth="1"/>
    <col min="10001" max="10002" width="6.85546875" style="990" customWidth="1"/>
    <col min="10003" max="10003" width="8.140625" style="990" customWidth="1"/>
    <col min="10004" max="10004" width="7" style="990" customWidth="1"/>
    <col min="10005" max="10006" width="6.7109375" style="990" customWidth="1"/>
    <col min="10007" max="10007" width="7" style="990" customWidth="1"/>
    <col min="10008" max="10009" width="6.7109375" style="990" customWidth="1"/>
    <col min="10010" max="10238" width="11.42578125" style="990"/>
    <col min="10239" max="10239" width="4.28515625" style="990" customWidth="1"/>
    <col min="10240" max="10240" width="0.5703125" style="990" customWidth="1"/>
    <col min="10241" max="10241" width="12.140625" style="990" customWidth="1"/>
    <col min="10242" max="10242" width="7.7109375" style="990" bestFit="1" customWidth="1"/>
    <col min="10243" max="10243" width="7.7109375" style="990" customWidth="1"/>
    <col min="10244" max="10245" width="5.7109375" style="990" customWidth="1"/>
    <col min="10246" max="10246" width="8" style="990" customWidth="1"/>
    <col min="10247" max="10247" width="7.85546875" style="990" bestFit="1" customWidth="1"/>
    <col min="10248" max="10248" width="5.5703125" style="990" customWidth="1"/>
    <col min="10249" max="10249" width="6.85546875" style="990" customWidth="1"/>
    <col min="10250" max="10250" width="7" style="990" customWidth="1"/>
    <col min="10251" max="10252" width="6.7109375" style="990" customWidth="1"/>
    <col min="10253" max="10254" width="6.85546875" style="990" customWidth="1"/>
    <col min="10255" max="10255" width="6" style="990" customWidth="1"/>
    <col min="10256" max="10256" width="6.7109375" style="990" customWidth="1"/>
    <col min="10257" max="10258" width="6.85546875" style="990" customWidth="1"/>
    <col min="10259" max="10259" width="8.140625" style="990" customWidth="1"/>
    <col min="10260" max="10260" width="7" style="990" customWidth="1"/>
    <col min="10261" max="10262" width="6.7109375" style="990" customWidth="1"/>
    <col min="10263" max="10263" width="7" style="990" customWidth="1"/>
    <col min="10264" max="10265" width="6.7109375" style="990" customWidth="1"/>
    <col min="10266" max="10494" width="11.42578125" style="990"/>
    <col min="10495" max="10495" width="4.28515625" style="990" customWidth="1"/>
    <col min="10496" max="10496" width="0.5703125" style="990" customWidth="1"/>
    <col min="10497" max="10497" width="12.140625" style="990" customWidth="1"/>
    <col min="10498" max="10498" width="7.7109375" style="990" bestFit="1" customWidth="1"/>
    <col min="10499" max="10499" width="7.7109375" style="990" customWidth="1"/>
    <col min="10500" max="10501" width="5.7109375" style="990" customWidth="1"/>
    <col min="10502" max="10502" width="8" style="990" customWidth="1"/>
    <col min="10503" max="10503" width="7.85546875" style="990" bestFit="1" customWidth="1"/>
    <col min="10504" max="10504" width="5.5703125" style="990" customWidth="1"/>
    <col min="10505" max="10505" width="6.85546875" style="990" customWidth="1"/>
    <col min="10506" max="10506" width="7" style="990" customWidth="1"/>
    <col min="10507" max="10508" width="6.7109375" style="990" customWidth="1"/>
    <col min="10509" max="10510" width="6.85546875" style="990" customWidth="1"/>
    <col min="10511" max="10511" width="6" style="990" customWidth="1"/>
    <col min="10512" max="10512" width="6.7109375" style="990" customWidth="1"/>
    <col min="10513" max="10514" width="6.85546875" style="990" customWidth="1"/>
    <col min="10515" max="10515" width="8.140625" style="990" customWidth="1"/>
    <col min="10516" max="10516" width="7" style="990" customWidth="1"/>
    <col min="10517" max="10518" width="6.7109375" style="990" customWidth="1"/>
    <col min="10519" max="10519" width="7" style="990" customWidth="1"/>
    <col min="10520" max="10521" width="6.7109375" style="990" customWidth="1"/>
    <col min="10522" max="10750" width="11.42578125" style="990"/>
    <col min="10751" max="10751" width="4.28515625" style="990" customWidth="1"/>
    <col min="10752" max="10752" width="0.5703125" style="990" customWidth="1"/>
    <col min="10753" max="10753" width="12.140625" style="990" customWidth="1"/>
    <col min="10754" max="10754" width="7.7109375" style="990" bestFit="1" customWidth="1"/>
    <col min="10755" max="10755" width="7.7109375" style="990" customWidth="1"/>
    <col min="10756" max="10757" width="5.7109375" style="990" customWidth="1"/>
    <col min="10758" max="10758" width="8" style="990" customWidth="1"/>
    <col min="10759" max="10759" width="7.85546875" style="990" bestFit="1" customWidth="1"/>
    <col min="10760" max="10760" width="5.5703125" style="990" customWidth="1"/>
    <col min="10761" max="10761" width="6.85546875" style="990" customWidth="1"/>
    <col min="10762" max="10762" width="7" style="990" customWidth="1"/>
    <col min="10763" max="10764" width="6.7109375" style="990" customWidth="1"/>
    <col min="10765" max="10766" width="6.85546875" style="990" customWidth="1"/>
    <col min="10767" max="10767" width="6" style="990" customWidth="1"/>
    <col min="10768" max="10768" width="6.7109375" style="990" customWidth="1"/>
    <col min="10769" max="10770" width="6.85546875" style="990" customWidth="1"/>
    <col min="10771" max="10771" width="8.140625" style="990" customWidth="1"/>
    <col min="10772" max="10772" width="7" style="990" customWidth="1"/>
    <col min="10773" max="10774" width="6.7109375" style="990" customWidth="1"/>
    <col min="10775" max="10775" width="7" style="990" customWidth="1"/>
    <col min="10776" max="10777" width="6.7109375" style="990" customWidth="1"/>
    <col min="10778" max="11006" width="11.42578125" style="990"/>
    <col min="11007" max="11007" width="4.28515625" style="990" customWidth="1"/>
    <col min="11008" max="11008" width="0.5703125" style="990" customWidth="1"/>
    <col min="11009" max="11009" width="12.140625" style="990" customWidth="1"/>
    <col min="11010" max="11010" width="7.7109375" style="990" bestFit="1" customWidth="1"/>
    <col min="11011" max="11011" width="7.7109375" style="990" customWidth="1"/>
    <col min="11012" max="11013" width="5.7109375" style="990" customWidth="1"/>
    <col min="11014" max="11014" width="8" style="990" customWidth="1"/>
    <col min="11015" max="11015" width="7.85546875" style="990" bestFit="1" customWidth="1"/>
    <col min="11016" max="11016" width="5.5703125" style="990" customWidth="1"/>
    <col min="11017" max="11017" width="6.85546875" style="990" customWidth="1"/>
    <col min="11018" max="11018" width="7" style="990" customWidth="1"/>
    <col min="11019" max="11020" width="6.7109375" style="990" customWidth="1"/>
    <col min="11021" max="11022" width="6.85546875" style="990" customWidth="1"/>
    <col min="11023" max="11023" width="6" style="990" customWidth="1"/>
    <col min="11024" max="11024" width="6.7109375" style="990" customWidth="1"/>
    <col min="11025" max="11026" width="6.85546875" style="990" customWidth="1"/>
    <col min="11027" max="11027" width="8.140625" style="990" customWidth="1"/>
    <col min="11028" max="11028" width="7" style="990" customWidth="1"/>
    <col min="11029" max="11030" width="6.7109375" style="990" customWidth="1"/>
    <col min="11031" max="11031" width="7" style="990" customWidth="1"/>
    <col min="11032" max="11033" width="6.7109375" style="990" customWidth="1"/>
    <col min="11034" max="11262" width="11.42578125" style="990"/>
    <col min="11263" max="11263" width="4.28515625" style="990" customWidth="1"/>
    <col min="11264" max="11264" width="0.5703125" style="990" customWidth="1"/>
    <col min="11265" max="11265" width="12.140625" style="990" customWidth="1"/>
    <col min="11266" max="11266" width="7.7109375" style="990" bestFit="1" customWidth="1"/>
    <col min="11267" max="11267" width="7.7109375" style="990" customWidth="1"/>
    <col min="11268" max="11269" width="5.7109375" style="990" customWidth="1"/>
    <col min="11270" max="11270" width="8" style="990" customWidth="1"/>
    <col min="11271" max="11271" width="7.85546875" style="990" bestFit="1" customWidth="1"/>
    <col min="11272" max="11272" width="5.5703125" style="990" customWidth="1"/>
    <col min="11273" max="11273" width="6.85546875" style="990" customWidth="1"/>
    <col min="11274" max="11274" width="7" style="990" customWidth="1"/>
    <col min="11275" max="11276" width="6.7109375" style="990" customWidth="1"/>
    <col min="11277" max="11278" width="6.85546875" style="990" customWidth="1"/>
    <col min="11279" max="11279" width="6" style="990" customWidth="1"/>
    <col min="11280" max="11280" width="6.7109375" style="990" customWidth="1"/>
    <col min="11281" max="11282" width="6.85546875" style="990" customWidth="1"/>
    <col min="11283" max="11283" width="8.140625" style="990" customWidth="1"/>
    <col min="11284" max="11284" width="7" style="990" customWidth="1"/>
    <col min="11285" max="11286" width="6.7109375" style="990" customWidth="1"/>
    <col min="11287" max="11287" width="7" style="990" customWidth="1"/>
    <col min="11288" max="11289" width="6.7109375" style="990" customWidth="1"/>
    <col min="11290" max="11518" width="11.42578125" style="990"/>
    <col min="11519" max="11519" width="4.28515625" style="990" customWidth="1"/>
    <col min="11520" max="11520" width="0.5703125" style="990" customWidth="1"/>
    <col min="11521" max="11521" width="12.140625" style="990" customWidth="1"/>
    <col min="11522" max="11522" width="7.7109375" style="990" bestFit="1" customWidth="1"/>
    <col min="11523" max="11523" width="7.7109375" style="990" customWidth="1"/>
    <col min="11524" max="11525" width="5.7109375" style="990" customWidth="1"/>
    <col min="11526" max="11526" width="8" style="990" customWidth="1"/>
    <col min="11527" max="11527" width="7.85546875" style="990" bestFit="1" customWidth="1"/>
    <col min="11528" max="11528" width="5.5703125" style="990" customWidth="1"/>
    <col min="11529" max="11529" width="6.85546875" style="990" customWidth="1"/>
    <col min="11530" max="11530" width="7" style="990" customWidth="1"/>
    <col min="11531" max="11532" width="6.7109375" style="990" customWidth="1"/>
    <col min="11533" max="11534" width="6.85546875" style="990" customWidth="1"/>
    <col min="11535" max="11535" width="6" style="990" customWidth="1"/>
    <col min="11536" max="11536" width="6.7109375" style="990" customWidth="1"/>
    <col min="11537" max="11538" width="6.85546875" style="990" customWidth="1"/>
    <col min="11539" max="11539" width="8.140625" style="990" customWidth="1"/>
    <col min="11540" max="11540" width="7" style="990" customWidth="1"/>
    <col min="11541" max="11542" width="6.7109375" style="990" customWidth="1"/>
    <col min="11543" max="11543" width="7" style="990" customWidth="1"/>
    <col min="11544" max="11545" width="6.7109375" style="990" customWidth="1"/>
    <col min="11546" max="11774" width="11.42578125" style="990"/>
    <col min="11775" max="11775" width="4.28515625" style="990" customWidth="1"/>
    <col min="11776" max="11776" width="0.5703125" style="990" customWidth="1"/>
    <col min="11777" max="11777" width="12.140625" style="990" customWidth="1"/>
    <col min="11778" max="11778" width="7.7109375" style="990" bestFit="1" customWidth="1"/>
    <col min="11779" max="11779" width="7.7109375" style="990" customWidth="1"/>
    <col min="11780" max="11781" width="5.7109375" style="990" customWidth="1"/>
    <col min="11782" max="11782" width="8" style="990" customWidth="1"/>
    <col min="11783" max="11783" width="7.85546875" style="990" bestFit="1" customWidth="1"/>
    <col min="11784" max="11784" width="5.5703125" style="990" customWidth="1"/>
    <col min="11785" max="11785" width="6.85546875" style="990" customWidth="1"/>
    <col min="11786" max="11786" width="7" style="990" customWidth="1"/>
    <col min="11787" max="11788" width="6.7109375" style="990" customWidth="1"/>
    <col min="11789" max="11790" width="6.85546875" style="990" customWidth="1"/>
    <col min="11791" max="11791" width="6" style="990" customWidth="1"/>
    <col min="11792" max="11792" width="6.7109375" style="990" customWidth="1"/>
    <col min="11793" max="11794" width="6.85546875" style="990" customWidth="1"/>
    <col min="11795" max="11795" width="8.140625" style="990" customWidth="1"/>
    <col min="11796" max="11796" width="7" style="990" customWidth="1"/>
    <col min="11797" max="11798" width="6.7109375" style="990" customWidth="1"/>
    <col min="11799" max="11799" width="7" style="990" customWidth="1"/>
    <col min="11800" max="11801" width="6.7109375" style="990" customWidth="1"/>
    <col min="11802" max="12030" width="11.42578125" style="990"/>
    <col min="12031" max="12031" width="4.28515625" style="990" customWidth="1"/>
    <col min="12032" max="12032" width="0.5703125" style="990" customWidth="1"/>
    <col min="12033" max="12033" width="12.140625" style="990" customWidth="1"/>
    <col min="12034" max="12034" width="7.7109375" style="990" bestFit="1" customWidth="1"/>
    <col min="12035" max="12035" width="7.7109375" style="990" customWidth="1"/>
    <col min="12036" max="12037" width="5.7109375" style="990" customWidth="1"/>
    <col min="12038" max="12038" width="8" style="990" customWidth="1"/>
    <col min="12039" max="12039" width="7.85546875" style="990" bestFit="1" customWidth="1"/>
    <col min="12040" max="12040" width="5.5703125" style="990" customWidth="1"/>
    <col min="12041" max="12041" width="6.85546875" style="990" customWidth="1"/>
    <col min="12042" max="12042" width="7" style="990" customWidth="1"/>
    <col min="12043" max="12044" width="6.7109375" style="990" customWidth="1"/>
    <col min="12045" max="12046" width="6.85546875" style="990" customWidth="1"/>
    <col min="12047" max="12047" width="6" style="990" customWidth="1"/>
    <col min="12048" max="12048" width="6.7109375" style="990" customWidth="1"/>
    <col min="12049" max="12050" width="6.85546875" style="990" customWidth="1"/>
    <col min="12051" max="12051" width="8.140625" style="990" customWidth="1"/>
    <col min="12052" max="12052" width="7" style="990" customWidth="1"/>
    <col min="12053" max="12054" width="6.7109375" style="990" customWidth="1"/>
    <col min="12055" max="12055" width="7" style="990" customWidth="1"/>
    <col min="12056" max="12057" width="6.7109375" style="990" customWidth="1"/>
    <col min="12058" max="12286" width="11.42578125" style="990"/>
    <col min="12287" max="12287" width="4.28515625" style="990" customWidth="1"/>
    <col min="12288" max="12288" width="0.5703125" style="990" customWidth="1"/>
    <col min="12289" max="12289" width="12.140625" style="990" customWidth="1"/>
    <col min="12290" max="12290" width="7.7109375" style="990" bestFit="1" customWidth="1"/>
    <col min="12291" max="12291" width="7.7109375" style="990" customWidth="1"/>
    <col min="12292" max="12293" width="5.7109375" style="990" customWidth="1"/>
    <col min="12294" max="12294" width="8" style="990" customWidth="1"/>
    <col min="12295" max="12295" width="7.85546875" style="990" bestFit="1" customWidth="1"/>
    <col min="12296" max="12296" width="5.5703125" style="990" customWidth="1"/>
    <col min="12297" max="12297" width="6.85546875" style="990" customWidth="1"/>
    <col min="12298" max="12298" width="7" style="990" customWidth="1"/>
    <col min="12299" max="12300" width="6.7109375" style="990" customWidth="1"/>
    <col min="12301" max="12302" width="6.85546875" style="990" customWidth="1"/>
    <col min="12303" max="12303" width="6" style="990" customWidth="1"/>
    <col min="12304" max="12304" width="6.7109375" style="990" customWidth="1"/>
    <col min="12305" max="12306" width="6.85546875" style="990" customWidth="1"/>
    <col min="12307" max="12307" width="8.140625" style="990" customWidth="1"/>
    <col min="12308" max="12308" width="7" style="990" customWidth="1"/>
    <col min="12309" max="12310" width="6.7109375" style="990" customWidth="1"/>
    <col min="12311" max="12311" width="7" style="990" customWidth="1"/>
    <col min="12312" max="12313" width="6.7109375" style="990" customWidth="1"/>
    <col min="12314" max="12542" width="11.42578125" style="990"/>
    <col min="12543" max="12543" width="4.28515625" style="990" customWidth="1"/>
    <col min="12544" max="12544" width="0.5703125" style="990" customWidth="1"/>
    <col min="12545" max="12545" width="12.140625" style="990" customWidth="1"/>
    <col min="12546" max="12546" width="7.7109375" style="990" bestFit="1" customWidth="1"/>
    <col min="12547" max="12547" width="7.7109375" style="990" customWidth="1"/>
    <col min="12548" max="12549" width="5.7109375" style="990" customWidth="1"/>
    <col min="12550" max="12550" width="8" style="990" customWidth="1"/>
    <col min="12551" max="12551" width="7.85546875" style="990" bestFit="1" customWidth="1"/>
    <col min="12552" max="12552" width="5.5703125" style="990" customWidth="1"/>
    <col min="12553" max="12553" width="6.85546875" style="990" customWidth="1"/>
    <col min="12554" max="12554" width="7" style="990" customWidth="1"/>
    <col min="12555" max="12556" width="6.7109375" style="990" customWidth="1"/>
    <col min="12557" max="12558" width="6.85546875" style="990" customWidth="1"/>
    <col min="12559" max="12559" width="6" style="990" customWidth="1"/>
    <col min="12560" max="12560" width="6.7109375" style="990" customWidth="1"/>
    <col min="12561" max="12562" width="6.85546875" style="990" customWidth="1"/>
    <col min="12563" max="12563" width="8.140625" style="990" customWidth="1"/>
    <col min="12564" max="12564" width="7" style="990" customWidth="1"/>
    <col min="12565" max="12566" width="6.7109375" style="990" customWidth="1"/>
    <col min="12567" max="12567" width="7" style="990" customWidth="1"/>
    <col min="12568" max="12569" width="6.7109375" style="990" customWidth="1"/>
    <col min="12570" max="12798" width="11.42578125" style="990"/>
    <col min="12799" max="12799" width="4.28515625" style="990" customWidth="1"/>
    <col min="12800" max="12800" width="0.5703125" style="990" customWidth="1"/>
    <col min="12801" max="12801" width="12.140625" style="990" customWidth="1"/>
    <col min="12802" max="12802" width="7.7109375" style="990" bestFit="1" customWidth="1"/>
    <col min="12803" max="12803" width="7.7109375" style="990" customWidth="1"/>
    <col min="12804" max="12805" width="5.7109375" style="990" customWidth="1"/>
    <col min="12806" max="12806" width="8" style="990" customWidth="1"/>
    <col min="12807" max="12807" width="7.85546875" style="990" bestFit="1" customWidth="1"/>
    <col min="12808" max="12808" width="5.5703125" style="990" customWidth="1"/>
    <col min="12809" max="12809" width="6.85546875" style="990" customWidth="1"/>
    <col min="12810" max="12810" width="7" style="990" customWidth="1"/>
    <col min="12811" max="12812" width="6.7109375" style="990" customWidth="1"/>
    <col min="12813" max="12814" width="6.85546875" style="990" customWidth="1"/>
    <col min="12815" max="12815" width="6" style="990" customWidth="1"/>
    <col min="12816" max="12816" width="6.7109375" style="990" customWidth="1"/>
    <col min="12817" max="12818" width="6.85546875" style="990" customWidth="1"/>
    <col min="12819" max="12819" width="8.140625" style="990" customWidth="1"/>
    <col min="12820" max="12820" width="7" style="990" customWidth="1"/>
    <col min="12821" max="12822" width="6.7109375" style="990" customWidth="1"/>
    <col min="12823" max="12823" width="7" style="990" customWidth="1"/>
    <col min="12824" max="12825" width="6.7109375" style="990" customWidth="1"/>
    <col min="12826" max="13054" width="11.42578125" style="990"/>
    <col min="13055" max="13055" width="4.28515625" style="990" customWidth="1"/>
    <col min="13056" max="13056" width="0.5703125" style="990" customWidth="1"/>
    <col min="13057" max="13057" width="12.140625" style="990" customWidth="1"/>
    <col min="13058" max="13058" width="7.7109375" style="990" bestFit="1" customWidth="1"/>
    <col min="13059" max="13059" width="7.7109375" style="990" customWidth="1"/>
    <col min="13060" max="13061" width="5.7109375" style="990" customWidth="1"/>
    <col min="13062" max="13062" width="8" style="990" customWidth="1"/>
    <col min="13063" max="13063" width="7.85546875" style="990" bestFit="1" customWidth="1"/>
    <col min="13064" max="13064" width="5.5703125" style="990" customWidth="1"/>
    <col min="13065" max="13065" width="6.85546875" style="990" customWidth="1"/>
    <col min="13066" max="13066" width="7" style="990" customWidth="1"/>
    <col min="13067" max="13068" width="6.7109375" style="990" customWidth="1"/>
    <col min="13069" max="13070" width="6.85546875" style="990" customWidth="1"/>
    <col min="13071" max="13071" width="6" style="990" customWidth="1"/>
    <col min="13072" max="13072" width="6.7109375" style="990" customWidth="1"/>
    <col min="13073" max="13074" width="6.85546875" style="990" customWidth="1"/>
    <col min="13075" max="13075" width="8.140625" style="990" customWidth="1"/>
    <col min="13076" max="13076" width="7" style="990" customWidth="1"/>
    <col min="13077" max="13078" width="6.7109375" style="990" customWidth="1"/>
    <col min="13079" max="13079" width="7" style="990" customWidth="1"/>
    <col min="13080" max="13081" width="6.7109375" style="990" customWidth="1"/>
    <col min="13082" max="13310" width="11.42578125" style="990"/>
    <col min="13311" max="13311" width="4.28515625" style="990" customWidth="1"/>
    <col min="13312" max="13312" width="0.5703125" style="990" customWidth="1"/>
    <col min="13313" max="13313" width="12.140625" style="990" customWidth="1"/>
    <col min="13314" max="13314" width="7.7109375" style="990" bestFit="1" customWidth="1"/>
    <col min="13315" max="13315" width="7.7109375" style="990" customWidth="1"/>
    <col min="13316" max="13317" width="5.7109375" style="990" customWidth="1"/>
    <col min="13318" max="13318" width="8" style="990" customWidth="1"/>
    <col min="13319" max="13319" width="7.85546875" style="990" bestFit="1" customWidth="1"/>
    <col min="13320" max="13320" width="5.5703125" style="990" customWidth="1"/>
    <col min="13321" max="13321" width="6.85546875" style="990" customWidth="1"/>
    <col min="13322" max="13322" width="7" style="990" customWidth="1"/>
    <col min="13323" max="13324" width="6.7109375" style="990" customWidth="1"/>
    <col min="13325" max="13326" width="6.85546875" style="990" customWidth="1"/>
    <col min="13327" max="13327" width="6" style="990" customWidth="1"/>
    <col min="13328" max="13328" width="6.7109375" style="990" customWidth="1"/>
    <col min="13329" max="13330" width="6.85546875" style="990" customWidth="1"/>
    <col min="13331" max="13331" width="8.140625" style="990" customWidth="1"/>
    <col min="13332" max="13332" width="7" style="990" customWidth="1"/>
    <col min="13333" max="13334" width="6.7109375" style="990" customWidth="1"/>
    <col min="13335" max="13335" width="7" style="990" customWidth="1"/>
    <col min="13336" max="13337" width="6.7109375" style="990" customWidth="1"/>
    <col min="13338" max="13566" width="11.42578125" style="990"/>
    <col min="13567" max="13567" width="4.28515625" style="990" customWidth="1"/>
    <col min="13568" max="13568" width="0.5703125" style="990" customWidth="1"/>
    <col min="13569" max="13569" width="12.140625" style="990" customWidth="1"/>
    <col min="13570" max="13570" width="7.7109375" style="990" bestFit="1" customWidth="1"/>
    <col min="13571" max="13571" width="7.7109375" style="990" customWidth="1"/>
    <col min="13572" max="13573" width="5.7109375" style="990" customWidth="1"/>
    <col min="13574" max="13574" width="8" style="990" customWidth="1"/>
    <col min="13575" max="13575" width="7.85546875" style="990" bestFit="1" customWidth="1"/>
    <col min="13576" max="13576" width="5.5703125" style="990" customWidth="1"/>
    <col min="13577" max="13577" width="6.85546875" style="990" customWidth="1"/>
    <col min="13578" max="13578" width="7" style="990" customWidth="1"/>
    <col min="13579" max="13580" width="6.7109375" style="990" customWidth="1"/>
    <col min="13581" max="13582" width="6.85546875" style="990" customWidth="1"/>
    <col min="13583" max="13583" width="6" style="990" customWidth="1"/>
    <col min="13584" max="13584" width="6.7109375" style="990" customWidth="1"/>
    <col min="13585" max="13586" width="6.85546875" style="990" customWidth="1"/>
    <col min="13587" max="13587" width="8.140625" style="990" customWidth="1"/>
    <col min="13588" max="13588" width="7" style="990" customWidth="1"/>
    <col min="13589" max="13590" width="6.7109375" style="990" customWidth="1"/>
    <col min="13591" max="13591" width="7" style="990" customWidth="1"/>
    <col min="13592" max="13593" width="6.7109375" style="990" customWidth="1"/>
    <col min="13594" max="13822" width="11.42578125" style="990"/>
    <col min="13823" max="13823" width="4.28515625" style="990" customWidth="1"/>
    <col min="13824" max="13824" width="0.5703125" style="990" customWidth="1"/>
    <col min="13825" max="13825" width="12.140625" style="990" customWidth="1"/>
    <col min="13826" max="13826" width="7.7109375" style="990" bestFit="1" customWidth="1"/>
    <col min="13827" max="13827" width="7.7109375" style="990" customWidth="1"/>
    <col min="13828" max="13829" width="5.7109375" style="990" customWidth="1"/>
    <col min="13830" max="13830" width="8" style="990" customWidth="1"/>
    <col min="13831" max="13831" width="7.85546875" style="990" bestFit="1" customWidth="1"/>
    <col min="13832" max="13832" width="5.5703125" style="990" customWidth="1"/>
    <col min="13833" max="13833" width="6.85546875" style="990" customWidth="1"/>
    <col min="13834" max="13834" width="7" style="990" customWidth="1"/>
    <col min="13835" max="13836" width="6.7109375" style="990" customWidth="1"/>
    <col min="13837" max="13838" width="6.85546875" style="990" customWidth="1"/>
    <col min="13839" max="13839" width="6" style="990" customWidth="1"/>
    <col min="13840" max="13840" width="6.7109375" style="990" customWidth="1"/>
    <col min="13841" max="13842" width="6.85546875" style="990" customWidth="1"/>
    <col min="13843" max="13843" width="8.140625" style="990" customWidth="1"/>
    <col min="13844" max="13844" width="7" style="990" customWidth="1"/>
    <col min="13845" max="13846" width="6.7109375" style="990" customWidth="1"/>
    <col min="13847" max="13847" width="7" style="990" customWidth="1"/>
    <col min="13848" max="13849" width="6.7109375" style="990" customWidth="1"/>
    <col min="13850" max="14078" width="11.42578125" style="990"/>
    <col min="14079" max="14079" width="4.28515625" style="990" customWidth="1"/>
    <col min="14080" max="14080" width="0.5703125" style="990" customWidth="1"/>
    <col min="14081" max="14081" width="12.140625" style="990" customWidth="1"/>
    <col min="14082" max="14082" width="7.7109375" style="990" bestFit="1" customWidth="1"/>
    <col min="14083" max="14083" width="7.7109375" style="990" customWidth="1"/>
    <col min="14084" max="14085" width="5.7109375" style="990" customWidth="1"/>
    <col min="14086" max="14086" width="8" style="990" customWidth="1"/>
    <col min="14087" max="14087" width="7.85546875" style="990" bestFit="1" customWidth="1"/>
    <col min="14088" max="14088" width="5.5703125" style="990" customWidth="1"/>
    <col min="14089" max="14089" width="6.85546875" style="990" customWidth="1"/>
    <col min="14090" max="14090" width="7" style="990" customWidth="1"/>
    <col min="14091" max="14092" width="6.7109375" style="990" customWidth="1"/>
    <col min="14093" max="14094" width="6.85546875" style="990" customWidth="1"/>
    <col min="14095" max="14095" width="6" style="990" customWidth="1"/>
    <col min="14096" max="14096" width="6.7109375" style="990" customWidth="1"/>
    <col min="14097" max="14098" width="6.85546875" style="990" customWidth="1"/>
    <col min="14099" max="14099" width="8.140625" style="990" customWidth="1"/>
    <col min="14100" max="14100" width="7" style="990" customWidth="1"/>
    <col min="14101" max="14102" width="6.7109375" style="990" customWidth="1"/>
    <col min="14103" max="14103" width="7" style="990" customWidth="1"/>
    <col min="14104" max="14105" width="6.7109375" style="990" customWidth="1"/>
    <col min="14106" max="14334" width="11.42578125" style="990"/>
    <col min="14335" max="14335" width="4.28515625" style="990" customWidth="1"/>
    <col min="14336" max="14336" width="0.5703125" style="990" customWidth="1"/>
    <col min="14337" max="14337" width="12.140625" style="990" customWidth="1"/>
    <col min="14338" max="14338" width="7.7109375" style="990" bestFit="1" customWidth="1"/>
    <col min="14339" max="14339" width="7.7109375" style="990" customWidth="1"/>
    <col min="14340" max="14341" width="5.7109375" style="990" customWidth="1"/>
    <col min="14342" max="14342" width="8" style="990" customWidth="1"/>
    <col min="14343" max="14343" width="7.85546875" style="990" bestFit="1" customWidth="1"/>
    <col min="14344" max="14344" width="5.5703125" style="990" customWidth="1"/>
    <col min="14345" max="14345" width="6.85546875" style="990" customWidth="1"/>
    <col min="14346" max="14346" width="7" style="990" customWidth="1"/>
    <col min="14347" max="14348" width="6.7109375" style="990" customWidth="1"/>
    <col min="14349" max="14350" width="6.85546875" style="990" customWidth="1"/>
    <col min="14351" max="14351" width="6" style="990" customWidth="1"/>
    <col min="14352" max="14352" width="6.7109375" style="990" customWidth="1"/>
    <col min="14353" max="14354" width="6.85546875" style="990" customWidth="1"/>
    <col min="14355" max="14355" width="8.140625" style="990" customWidth="1"/>
    <col min="14356" max="14356" width="7" style="990" customWidth="1"/>
    <col min="14357" max="14358" width="6.7109375" style="990" customWidth="1"/>
    <col min="14359" max="14359" width="7" style="990" customWidth="1"/>
    <col min="14360" max="14361" width="6.7109375" style="990" customWidth="1"/>
    <col min="14362" max="14590" width="11.42578125" style="990"/>
    <col min="14591" max="14591" width="4.28515625" style="990" customWidth="1"/>
    <col min="14592" max="14592" width="0.5703125" style="990" customWidth="1"/>
    <col min="14593" max="14593" width="12.140625" style="990" customWidth="1"/>
    <col min="14594" max="14594" width="7.7109375" style="990" bestFit="1" customWidth="1"/>
    <col min="14595" max="14595" width="7.7109375" style="990" customWidth="1"/>
    <col min="14596" max="14597" width="5.7109375" style="990" customWidth="1"/>
    <col min="14598" max="14598" width="8" style="990" customWidth="1"/>
    <col min="14599" max="14599" width="7.85546875" style="990" bestFit="1" customWidth="1"/>
    <col min="14600" max="14600" width="5.5703125" style="990" customWidth="1"/>
    <col min="14601" max="14601" width="6.85546875" style="990" customWidth="1"/>
    <col min="14602" max="14602" width="7" style="990" customWidth="1"/>
    <col min="14603" max="14604" width="6.7109375" style="990" customWidth="1"/>
    <col min="14605" max="14606" width="6.85546875" style="990" customWidth="1"/>
    <col min="14607" max="14607" width="6" style="990" customWidth="1"/>
    <col min="14608" max="14608" width="6.7109375" style="990" customWidth="1"/>
    <col min="14609" max="14610" width="6.85546875" style="990" customWidth="1"/>
    <col min="14611" max="14611" width="8.140625" style="990" customWidth="1"/>
    <col min="14612" max="14612" width="7" style="990" customWidth="1"/>
    <col min="14613" max="14614" width="6.7109375" style="990" customWidth="1"/>
    <col min="14615" max="14615" width="7" style="990" customWidth="1"/>
    <col min="14616" max="14617" width="6.7109375" style="990" customWidth="1"/>
    <col min="14618" max="14846" width="11.42578125" style="990"/>
    <col min="14847" max="14847" width="4.28515625" style="990" customWidth="1"/>
    <col min="14848" max="14848" width="0.5703125" style="990" customWidth="1"/>
    <col min="14849" max="14849" width="12.140625" style="990" customWidth="1"/>
    <col min="14850" max="14850" width="7.7109375" style="990" bestFit="1" customWidth="1"/>
    <col min="14851" max="14851" width="7.7109375" style="990" customWidth="1"/>
    <col min="14852" max="14853" width="5.7109375" style="990" customWidth="1"/>
    <col min="14854" max="14854" width="8" style="990" customWidth="1"/>
    <col min="14855" max="14855" width="7.85546875" style="990" bestFit="1" customWidth="1"/>
    <col min="14856" max="14856" width="5.5703125" style="990" customWidth="1"/>
    <col min="14857" max="14857" width="6.85546875" style="990" customWidth="1"/>
    <col min="14858" max="14858" width="7" style="990" customWidth="1"/>
    <col min="14859" max="14860" width="6.7109375" style="990" customWidth="1"/>
    <col min="14861" max="14862" width="6.85546875" style="990" customWidth="1"/>
    <col min="14863" max="14863" width="6" style="990" customWidth="1"/>
    <col min="14864" max="14864" width="6.7109375" style="990" customWidth="1"/>
    <col min="14865" max="14866" width="6.85546875" style="990" customWidth="1"/>
    <col min="14867" max="14867" width="8.140625" style="990" customWidth="1"/>
    <col min="14868" max="14868" width="7" style="990" customWidth="1"/>
    <col min="14869" max="14870" width="6.7109375" style="990" customWidth="1"/>
    <col min="14871" max="14871" width="7" style="990" customWidth="1"/>
    <col min="14872" max="14873" width="6.7109375" style="990" customWidth="1"/>
    <col min="14874" max="15102" width="11.42578125" style="990"/>
    <col min="15103" max="15103" width="4.28515625" style="990" customWidth="1"/>
    <col min="15104" max="15104" width="0.5703125" style="990" customWidth="1"/>
    <col min="15105" max="15105" width="12.140625" style="990" customWidth="1"/>
    <col min="15106" max="15106" width="7.7109375" style="990" bestFit="1" customWidth="1"/>
    <col min="15107" max="15107" width="7.7109375" style="990" customWidth="1"/>
    <col min="15108" max="15109" width="5.7109375" style="990" customWidth="1"/>
    <col min="15110" max="15110" width="8" style="990" customWidth="1"/>
    <col min="15111" max="15111" width="7.85546875" style="990" bestFit="1" customWidth="1"/>
    <col min="15112" max="15112" width="5.5703125" style="990" customWidth="1"/>
    <col min="15113" max="15113" width="6.85546875" style="990" customWidth="1"/>
    <col min="15114" max="15114" width="7" style="990" customWidth="1"/>
    <col min="15115" max="15116" width="6.7109375" style="990" customWidth="1"/>
    <col min="15117" max="15118" width="6.85546875" style="990" customWidth="1"/>
    <col min="15119" max="15119" width="6" style="990" customWidth="1"/>
    <col min="15120" max="15120" width="6.7109375" style="990" customWidth="1"/>
    <col min="15121" max="15122" width="6.85546875" style="990" customWidth="1"/>
    <col min="15123" max="15123" width="8.140625" style="990" customWidth="1"/>
    <col min="15124" max="15124" width="7" style="990" customWidth="1"/>
    <col min="15125" max="15126" width="6.7109375" style="990" customWidth="1"/>
    <col min="15127" max="15127" width="7" style="990" customWidth="1"/>
    <col min="15128" max="15129" width="6.7109375" style="990" customWidth="1"/>
    <col min="15130" max="15358" width="11.42578125" style="990"/>
    <col min="15359" max="15359" width="4.28515625" style="990" customWidth="1"/>
    <col min="15360" max="15360" width="0.5703125" style="990" customWidth="1"/>
    <col min="15361" max="15361" width="12.140625" style="990" customWidth="1"/>
    <col min="15362" max="15362" width="7.7109375" style="990" bestFit="1" customWidth="1"/>
    <col min="15363" max="15363" width="7.7109375" style="990" customWidth="1"/>
    <col min="15364" max="15365" width="5.7109375" style="990" customWidth="1"/>
    <col min="15366" max="15366" width="8" style="990" customWidth="1"/>
    <col min="15367" max="15367" width="7.85546875" style="990" bestFit="1" customWidth="1"/>
    <col min="15368" max="15368" width="5.5703125" style="990" customWidth="1"/>
    <col min="15369" max="15369" width="6.85546875" style="990" customWidth="1"/>
    <col min="15370" max="15370" width="7" style="990" customWidth="1"/>
    <col min="15371" max="15372" width="6.7109375" style="990" customWidth="1"/>
    <col min="15373" max="15374" width="6.85546875" style="990" customWidth="1"/>
    <col min="15375" max="15375" width="6" style="990" customWidth="1"/>
    <col min="15376" max="15376" width="6.7109375" style="990" customWidth="1"/>
    <col min="15377" max="15378" width="6.85546875" style="990" customWidth="1"/>
    <col min="15379" max="15379" width="8.140625" style="990" customWidth="1"/>
    <col min="15380" max="15380" width="7" style="990" customWidth="1"/>
    <col min="15381" max="15382" width="6.7109375" style="990" customWidth="1"/>
    <col min="15383" max="15383" width="7" style="990" customWidth="1"/>
    <col min="15384" max="15385" width="6.7109375" style="990" customWidth="1"/>
    <col min="15386" max="15614" width="11.42578125" style="990"/>
    <col min="15615" max="15615" width="4.28515625" style="990" customWidth="1"/>
    <col min="15616" max="15616" width="0.5703125" style="990" customWidth="1"/>
    <col min="15617" max="15617" width="12.140625" style="990" customWidth="1"/>
    <col min="15618" max="15618" width="7.7109375" style="990" bestFit="1" customWidth="1"/>
    <col min="15619" max="15619" width="7.7109375" style="990" customWidth="1"/>
    <col min="15620" max="15621" width="5.7109375" style="990" customWidth="1"/>
    <col min="15622" max="15622" width="8" style="990" customWidth="1"/>
    <col min="15623" max="15623" width="7.85546875" style="990" bestFit="1" customWidth="1"/>
    <col min="15624" max="15624" width="5.5703125" style="990" customWidth="1"/>
    <col min="15625" max="15625" width="6.85546875" style="990" customWidth="1"/>
    <col min="15626" max="15626" width="7" style="990" customWidth="1"/>
    <col min="15627" max="15628" width="6.7109375" style="990" customWidth="1"/>
    <col min="15629" max="15630" width="6.85546875" style="990" customWidth="1"/>
    <col min="15631" max="15631" width="6" style="990" customWidth="1"/>
    <col min="15632" max="15632" width="6.7109375" style="990" customWidth="1"/>
    <col min="15633" max="15634" width="6.85546875" style="990" customWidth="1"/>
    <col min="15635" max="15635" width="8.140625" style="990" customWidth="1"/>
    <col min="15636" max="15636" width="7" style="990" customWidth="1"/>
    <col min="15637" max="15638" width="6.7109375" style="990" customWidth="1"/>
    <col min="15639" max="15639" width="7" style="990" customWidth="1"/>
    <col min="15640" max="15641" width="6.7109375" style="990" customWidth="1"/>
    <col min="15642" max="15870" width="11.42578125" style="990"/>
    <col min="15871" max="15871" width="4.28515625" style="990" customWidth="1"/>
    <col min="15872" max="15872" width="0.5703125" style="990" customWidth="1"/>
    <col min="15873" max="15873" width="12.140625" style="990" customWidth="1"/>
    <col min="15874" max="15874" width="7.7109375" style="990" bestFit="1" customWidth="1"/>
    <col min="15875" max="15875" width="7.7109375" style="990" customWidth="1"/>
    <col min="15876" max="15877" width="5.7109375" style="990" customWidth="1"/>
    <col min="15878" max="15878" width="8" style="990" customWidth="1"/>
    <col min="15879" max="15879" width="7.85546875" style="990" bestFit="1" customWidth="1"/>
    <col min="15880" max="15880" width="5.5703125" style="990" customWidth="1"/>
    <col min="15881" max="15881" width="6.85546875" style="990" customWidth="1"/>
    <col min="15882" max="15882" width="7" style="990" customWidth="1"/>
    <col min="15883" max="15884" width="6.7109375" style="990" customWidth="1"/>
    <col min="15885" max="15886" width="6.85546875" style="990" customWidth="1"/>
    <col min="15887" max="15887" width="6" style="990" customWidth="1"/>
    <col min="15888" max="15888" width="6.7109375" style="990" customWidth="1"/>
    <col min="15889" max="15890" width="6.85546875" style="990" customWidth="1"/>
    <col min="15891" max="15891" width="8.140625" style="990" customWidth="1"/>
    <col min="15892" max="15892" width="7" style="990" customWidth="1"/>
    <col min="15893" max="15894" width="6.7109375" style="990" customWidth="1"/>
    <col min="15895" max="15895" width="7" style="990" customWidth="1"/>
    <col min="15896" max="15897" width="6.7109375" style="990" customWidth="1"/>
    <col min="15898" max="16126" width="11.42578125" style="990"/>
    <col min="16127" max="16127" width="4.28515625" style="990" customWidth="1"/>
    <col min="16128" max="16128" width="0.5703125" style="990" customWidth="1"/>
    <col min="16129" max="16129" width="12.140625" style="990" customWidth="1"/>
    <col min="16130" max="16130" width="7.7109375" style="990" bestFit="1" customWidth="1"/>
    <col min="16131" max="16131" width="7.7109375" style="990" customWidth="1"/>
    <col min="16132" max="16133" width="5.7109375" style="990" customWidth="1"/>
    <col min="16134" max="16134" width="8" style="990" customWidth="1"/>
    <col min="16135" max="16135" width="7.85546875" style="990" bestFit="1" customWidth="1"/>
    <col min="16136" max="16136" width="5.5703125" style="990" customWidth="1"/>
    <col min="16137" max="16137" width="6.85546875" style="990" customWidth="1"/>
    <col min="16138" max="16138" width="7" style="990" customWidth="1"/>
    <col min="16139" max="16140" width="6.7109375" style="990" customWidth="1"/>
    <col min="16141" max="16142" width="6.85546875" style="990" customWidth="1"/>
    <col min="16143" max="16143" width="6" style="990" customWidth="1"/>
    <col min="16144" max="16144" width="6.7109375" style="990" customWidth="1"/>
    <col min="16145" max="16146" width="6.85546875" style="990" customWidth="1"/>
    <col min="16147" max="16147" width="8.140625" style="990" customWidth="1"/>
    <col min="16148" max="16148" width="7" style="990" customWidth="1"/>
    <col min="16149" max="16150" width="6.7109375" style="990" customWidth="1"/>
    <col min="16151" max="16151" width="7" style="990" customWidth="1"/>
    <col min="16152" max="16153" width="6.7109375" style="990" customWidth="1"/>
    <col min="16154" max="16384" width="11.42578125" style="990"/>
  </cols>
  <sheetData>
    <row r="1" spans="1:57" s="973" customFormat="1" ht="15.75" customHeight="1">
      <c r="A1" s="968" t="s">
        <v>1246</v>
      </c>
      <c r="B1" s="969"/>
      <c r="C1" s="970"/>
      <c r="D1" s="970"/>
      <c r="E1" s="970"/>
      <c r="F1" s="971"/>
      <c r="G1" s="970"/>
      <c r="H1" s="972"/>
      <c r="I1" s="970"/>
      <c r="J1" s="970"/>
      <c r="K1" s="970"/>
      <c r="L1" s="970"/>
      <c r="M1" s="970"/>
      <c r="N1" s="970"/>
      <c r="O1" s="970"/>
      <c r="AJ1" s="974"/>
      <c r="AV1" s="975"/>
    </row>
    <row r="2" spans="1:57" s="980" customFormat="1" ht="12" customHeight="1">
      <c r="A2" s="976" t="s">
        <v>1879</v>
      </c>
      <c r="B2" s="977"/>
      <c r="C2" s="977"/>
      <c r="D2" s="977"/>
      <c r="E2" s="977"/>
      <c r="F2" s="977"/>
      <c r="G2" s="977"/>
      <c r="H2" s="978"/>
      <c r="I2" s="977"/>
      <c r="J2" s="977"/>
      <c r="K2" s="977"/>
      <c r="L2" s="977"/>
      <c r="M2" s="977"/>
      <c r="N2" s="977"/>
      <c r="O2" s="979"/>
    </row>
    <row r="3" spans="1:57" s="980" customFormat="1" ht="12" customHeight="1">
      <c r="A3" s="981" t="s">
        <v>1247</v>
      </c>
      <c r="B3" s="982"/>
      <c r="C3" s="982"/>
      <c r="D3" s="982"/>
      <c r="E3" s="982"/>
      <c r="F3" s="982"/>
      <c r="G3" s="982"/>
      <c r="H3" s="983"/>
      <c r="I3" s="982"/>
      <c r="J3" s="982"/>
      <c r="K3" s="982"/>
      <c r="L3" s="982"/>
      <c r="M3" s="982"/>
      <c r="N3" s="982"/>
      <c r="O3" s="984"/>
    </row>
    <row r="4" spans="1:57" ht="22.5" customHeight="1">
      <c r="A4" s="2460"/>
      <c r="B4" s="985" t="s">
        <v>1235</v>
      </c>
      <c r="C4" s="986"/>
      <c r="D4" s="987" t="s">
        <v>1236</v>
      </c>
      <c r="E4" s="986"/>
      <c r="F4" s="987" t="s">
        <v>1237</v>
      </c>
      <c r="G4" s="987"/>
      <c r="H4" s="988"/>
      <c r="I4" s="987" t="s">
        <v>1235</v>
      </c>
      <c r="J4" s="986"/>
      <c r="K4" s="987" t="s">
        <v>1236</v>
      </c>
      <c r="L4" s="986"/>
      <c r="M4" s="987" t="s">
        <v>1237</v>
      </c>
      <c r="N4" s="987"/>
      <c r="O4" s="989"/>
      <c r="Q4" s="973"/>
      <c r="R4" s="973"/>
      <c r="S4" s="973"/>
      <c r="T4" s="973"/>
      <c r="U4" s="973"/>
      <c r="V4" s="973"/>
      <c r="W4" s="973"/>
      <c r="X4" s="973"/>
      <c r="Y4" s="973"/>
      <c r="Z4" s="973"/>
      <c r="AA4" s="973"/>
      <c r="AB4" s="973"/>
      <c r="AC4" s="973"/>
      <c r="AD4" s="973"/>
      <c r="AE4" s="973"/>
      <c r="AF4" s="973"/>
      <c r="AG4" s="973"/>
      <c r="AH4" s="973"/>
      <c r="AI4" s="973"/>
      <c r="AJ4" s="973"/>
      <c r="AK4" s="973"/>
      <c r="AL4" s="973"/>
      <c r="AM4" s="973"/>
      <c r="AN4" s="973"/>
      <c r="AO4" s="973"/>
      <c r="AP4" s="973"/>
      <c r="AQ4" s="973"/>
      <c r="AR4" s="973"/>
      <c r="AS4" s="973"/>
      <c r="AT4" s="973"/>
      <c r="AU4" s="973"/>
      <c r="AV4" s="973"/>
      <c r="AW4" s="973"/>
      <c r="AX4" s="973"/>
      <c r="AY4" s="973"/>
      <c r="AZ4" s="973"/>
      <c r="BA4" s="973"/>
      <c r="BB4" s="973"/>
      <c r="BC4" s="973"/>
      <c r="BD4" s="973"/>
      <c r="BE4" s="973"/>
    </row>
    <row r="5" spans="1:57" s="993" customFormat="1" ht="28.5" customHeight="1">
      <c r="A5" s="2461"/>
      <c r="B5" s="1874">
        <v>2023</v>
      </c>
      <c r="C5" s="1874">
        <v>2024</v>
      </c>
      <c r="D5" s="1874">
        <v>2023</v>
      </c>
      <c r="E5" s="1874">
        <v>2024</v>
      </c>
      <c r="F5" s="1874">
        <v>2023</v>
      </c>
      <c r="G5" s="1875">
        <v>2024</v>
      </c>
      <c r="H5" s="992" t="s">
        <v>1248</v>
      </c>
      <c r="I5" s="1874">
        <v>2023</v>
      </c>
      <c r="J5" s="1874">
        <v>2024</v>
      </c>
      <c r="K5" s="991">
        <v>2023</v>
      </c>
      <c r="L5" s="1874">
        <v>2024</v>
      </c>
      <c r="M5" s="1875">
        <v>2023</v>
      </c>
      <c r="N5" s="1874">
        <v>2024</v>
      </c>
      <c r="O5" s="1879" t="s">
        <v>1248</v>
      </c>
      <c r="Q5" s="973"/>
      <c r="R5" s="973"/>
      <c r="S5" s="973"/>
      <c r="T5" s="973"/>
      <c r="U5" s="973"/>
      <c r="V5" s="973"/>
      <c r="W5" s="973"/>
      <c r="X5" s="973"/>
      <c r="Y5" s="973"/>
      <c r="Z5" s="973"/>
      <c r="AA5" s="973"/>
      <c r="AB5" s="973"/>
      <c r="AC5" s="973"/>
      <c r="AD5" s="973"/>
      <c r="AE5" s="973"/>
      <c r="AF5" s="973"/>
      <c r="AG5" s="973"/>
      <c r="AH5" s="973"/>
      <c r="AI5" s="973"/>
      <c r="AJ5" s="973"/>
      <c r="AK5" s="973"/>
      <c r="AL5" s="973"/>
      <c r="AM5" s="973"/>
      <c r="AN5" s="973"/>
      <c r="AO5" s="973"/>
      <c r="AP5" s="973"/>
      <c r="AQ5" s="973"/>
      <c r="AR5" s="973"/>
      <c r="AS5" s="973"/>
      <c r="AT5" s="973"/>
      <c r="AU5" s="973"/>
      <c r="AV5" s="973"/>
      <c r="AW5" s="973"/>
      <c r="AX5" s="973"/>
      <c r="AY5" s="973"/>
      <c r="AZ5" s="973"/>
      <c r="BA5" s="973"/>
      <c r="BB5" s="973"/>
      <c r="BC5" s="973"/>
      <c r="BD5" s="973"/>
      <c r="BE5" s="973"/>
    </row>
    <row r="6" spans="1:57" s="999" customFormat="1" ht="11.25" customHeight="1">
      <c r="A6" s="994"/>
      <c r="B6" s="995" t="s">
        <v>1249</v>
      </c>
      <c r="C6" s="995"/>
      <c r="D6" s="995"/>
      <c r="E6" s="995"/>
      <c r="F6" s="995"/>
      <c r="G6" s="1876"/>
      <c r="H6" s="996"/>
      <c r="I6" s="995" t="s">
        <v>246</v>
      </c>
      <c r="J6" s="997"/>
      <c r="K6" s="1877"/>
      <c r="L6" s="997"/>
      <c r="M6" s="1878"/>
      <c r="N6" s="998"/>
      <c r="O6" s="1880"/>
      <c r="Q6" s="973"/>
      <c r="R6" s="973"/>
      <c r="S6" s="973"/>
      <c r="T6" s="973"/>
      <c r="U6" s="973"/>
      <c r="V6" s="973"/>
      <c r="W6" s="973"/>
      <c r="X6" s="973"/>
      <c r="Y6" s="973"/>
      <c r="Z6" s="973"/>
      <c r="AA6" s="973"/>
      <c r="AB6" s="973"/>
      <c r="AC6" s="973"/>
      <c r="AD6" s="973"/>
      <c r="AE6" s="973"/>
      <c r="AF6" s="973"/>
      <c r="AG6" s="973"/>
      <c r="AH6" s="973"/>
      <c r="AI6" s="973"/>
      <c r="AJ6" s="973"/>
      <c r="AK6" s="973"/>
      <c r="AL6" s="973"/>
      <c r="AM6" s="973"/>
      <c r="AN6" s="973"/>
      <c r="AO6" s="973"/>
      <c r="AP6" s="973"/>
      <c r="AQ6" s="973"/>
      <c r="AR6" s="973"/>
      <c r="AS6" s="973"/>
      <c r="AT6" s="973"/>
      <c r="AU6" s="973"/>
      <c r="AV6" s="973"/>
      <c r="AW6" s="973"/>
      <c r="AX6" s="973"/>
      <c r="AY6" s="973"/>
      <c r="AZ6" s="973"/>
      <c r="BA6" s="973"/>
      <c r="BB6" s="973"/>
      <c r="BC6" s="973"/>
      <c r="BD6" s="973"/>
      <c r="BE6" s="973"/>
    </row>
    <row r="7" spans="1:57" ht="9.9499999999999993" customHeight="1">
      <c r="A7" s="1000">
        <v>35065</v>
      </c>
      <c r="B7" s="1862">
        <v>81.5</v>
      </c>
      <c r="C7" s="1862">
        <v>85.2</v>
      </c>
      <c r="D7" s="1862">
        <v>0.8</v>
      </c>
      <c r="E7" s="1862">
        <v>0.7</v>
      </c>
      <c r="F7" s="1862">
        <v>82.3</v>
      </c>
      <c r="G7" s="1862">
        <v>85.9</v>
      </c>
      <c r="H7" s="1863">
        <v>4.3742405832320808</v>
      </c>
      <c r="I7" s="1862">
        <v>3.4</v>
      </c>
      <c r="J7" s="1862">
        <v>3.6</v>
      </c>
      <c r="K7" s="1862">
        <v>0</v>
      </c>
      <c r="L7" s="1862">
        <v>0</v>
      </c>
      <c r="M7" s="1862">
        <v>3.4</v>
      </c>
      <c r="N7" s="1862">
        <v>3.6</v>
      </c>
      <c r="O7" s="1863">
        <v>5.8823529411764719</v>
      </c>
      <c r="Q7" s="973"/>
      <c r="R7" s="973"/>
      <c r="S7" s="973"/>
      <c r="T7" s="973"/>
      <c r="U7" s="973"/>
      <c r="V7" s="973"/>
      <c r="W7" s="973"/>
      <c r="X7" s="973"/>
      <c r="Y7" s="973"/>
      <c r="Z7" s="973"/>
      <c r="AA7" s="973"/>
      <c r="AB7" s="973"/>
      <c r="AC7" s="973"/>
      <c r="AD7" s="973"/>
      <c r="AE7" s="973"/>
      <c r="AF7" s="973"/>
      <c r="AG7" s="973"/>
      <c r="AH7" s="973"/>
      <c r="AI7" s="973"/>
      <c r="AJ7" s="973"/>
      <c r="AK7" s="973"/>
      <c r="AL7" s="973"/>
      <c r="AM7" s="973"/>
      <c r="AN7" s="973"/>
      <c r="AO7" s="973"/>
      <c r="AP7" s="973"/>
      <c r="AQ7" s="973"/>
      <c r="AR7" s="973"/>
      <c r="AS7" s="973"/>
      <c r="AT7" s="973"/>
      <c r="AU7" s="973"/>
      <c r="AV7" s="973"/>
      <c r="AW7" s="973"/>
      <c r="AX7" s="973"/>
      <c r="AY7" s="973"/>
      <c r="AZ7" s="973"/>
      <c r="BA7" s="973"/>
      <c r="BB7" s="973"/>
      <c r="BC7" s="973"/>
      <c r="BD7" s="973"/>
      <c r="BE7" s="973"/>
    </row>
    <row r="8" spans="1:57" ht="9.9499999999999993" customHeight="1">
      <c r="A8" s="1000">
        <v>35096</v>
      </c>
      <c r="B8" s="1862">
        <v>71.900000000000006</v>
      </c>
      <c r="C8" s="1862">
        <v>83.7</v>
      </c>
      <c r="D8" s="1862">
        <v>0.7</v>
      </c>
      <c r="E8" s="1862">
        <v>0.7</v>
      </c>
      <c r="F8" s="1862">
        <v>72.600000000000009</v>
      </c>
      <c r="G8" s="1862">
        <v>84.4</v>
      </c>
      <c r="H8" s="1863">
        <v>16.253443526170798</v>
      </c>
      <c r="I8" s="1862">
        <v>3.4</v>
      </c>
      <c r="J8" s="1862">
        <v>3.7</v>
      </c>
      <c r="K8" s="1862">
        <v>0</v>
      </c>
      <c r="L8" s="1862">
        <v>0</v>
      </c>
      <c r="M8" s="1862">
        <v>3.4</v>
      </c>
      <c r="N8" s="1862">
        <v>3.7</v>
      </c>
      <c r="O8" s="1863">
        <v>8.8235294117647189</v>
      </c>
      <c r="Q8" s="973"/>
      <c r="R8" s="973"/>
      <c r="S8" s="973"/>
      <c r="T8" s="973"/>
      <c r="U8" s="973"/>
      <c r="V8" s="973"/>
      <c r="W8" s="973"/>
      <c r="X8" s="973"/>
      <c r="Y8" s="973"/>
      <c r="Z8" s="973"/>
      <c r="AA8" s="973"/>
      <c r="AB8" s="973"/>
      <c r="AC8" s="973"/>
      <c r="AD8" s="973"/>
      <c r="AE8" s="973"/>
      <c r="AF8" s="973"/>
      <c r="AG8" s="973"/>
      <c r="AH8" s="973"/>
      <c r="AI8" s="973"/>
      <c r="AJ8" s="973"/>
      <c r="AK8" s="973"/>
      <c r="AL8" s="973"/>
      <c r="AM8" s="973"/>
      <c r="AN8" s="973"/>
      <c r="AO8" s="973"/>
      <c r="AP8" s="973"/>
      <c r="AQ8" s="973"/>
      <c r="AR8" s="973"/>
      <c r="AS8" s="973"/>
      <c r="AT8" s="973"/>
      <c r="AU8" s="973"/>
      <c r="AV8" s="973"/>
      <c r="AW8" s="973"/>
      <c r="AX8" s="973"/>
      <c r="AY8" s="973"/>
      <c r="AZ8" s="973"/>
      <c r="BA8" s="973"/>
      <c r="BB8" s="973"/>
      <c r="BC8" s="973"/>
      <c r="BD8" s="973"/>
      <c r="BE8" s="973"/>
    </row>
    <row r="9" spans="1:57" ht="9.9499999999999993" customHeight="1">
      <c r="A9" s="1000">
        <v>35125</v>
      </c>
      <c r="B9" s="1862">
        <v>95.7</v>
      </c>
      <c r="C9" s="1862">
        <v>87</v>
      </c>
      <c r="D9" s="1862">
        <v>0.8</v>
      </c>
      <c r="E9" s="1862">
        <v>0.7</v>
      </c>
      <c r="F9" s="1862">
        <v>96.5</v>
      </c>
      <c r="G9" s="1862">
        <v>87.7</v>
      </c>
      <c r="H9" s="1863">
        <v>-9.119170984455959</v>
      </c>
      <c r="I9" s="1862">
        <v>4.0999999999999996</v>
      </c>
      <c r="J9" s="1862">
        <v>3.9</v>
      </c>
      <c r="K9" s="1862">
        <v>0</v>
      </c>
      <c r="L9" s="1862">
        <v>0</v>
      </c>
      <c r="M9" s="1862">
        <v>4.0999999999999996</v>
      </c>
      <c r="N9" s="1862">
        <v>3.9</v>
      </c>
      <c r="O9" s="1863">
        <v>-4.8780487804877986</v>
      </c>
      <c r="Q9" s="973"/>
      <c r="R9" s="973"/>
      <c r="S9" s="973"/>
      <c r="T9" s="973"/>
      <c r="U9" s="973"/>
      <c r="V9" s="973"/>
      <c r="W9" s="973"/>
      <c r="X9" s="973"/>
      <c r="Y9" s="973"/>
      <c r="Z9" s="973"/>
      <c r="AA9" s="973"/>
      <c r="AB9" s="973"/>
      <c r="AC9" s="973"/>
      <c r="AD9" s="973"/>
      <c r="AE9" s="973"/>
      <c r="AF9" s="973"/>
      <c r="AG9" s="973"/>
      <c r="AH9" s="973"/>
      <c r="AI9" s="973"/>
      <c r="AJ9" s="973"/>
      <c r="AK9" s="973"/>
      <c r="AL9" s="973"/>
      <c r="AM9" s="973"/>
      <c r="AN9" s="973"/>
      <c r="AO9" s="973"/>
      <c r="AP9" s="973"/>
      <c r="AQ9" s="973"/>
      <c r="AR9" s="973"/>
      <c r="AS9" s="973"/>
      <c r="AT9" s="973"/>
      <c r="AU9" s="973"/>
      <c r="AV9" s="973"/>
      <c r="AW9" s="973"/>
      <c r="AX9" s="973"/>
      <c r="AY9" s="973"/>
      <c r="AZ9" s="973"/>
      <c r="BA9" s="973"/>
      <c r="BB9" s="973"/>
      <c r="BC9" s="973"/>
      <c r="BD9" s="973"/>
      <c r="BE9" s="973"/>
    </row>
    <row r="10" spans="1:57" ht="9.9499999999999993" customHeight="1">
      <c r="A10" s="1000">
        <v>35156</v>
      </c>
      <c r="B10" s="1862">
        <v>71.900000000000006</v>
      </c>
      <c r="C10" s="1862">
        <v>85</v>
      </c>
      <c r="D10" s="1862">
        <v>0.5</v>
      </c>
      <c r="E10" s="1862">
        <v>0.5</v>
      </c>
      <c r="F10" s="1862">
        <v>72.400000000000006</v>
      </c>
      <c r="G10" s="1862">
        <v>85.5</v>
      </c>
      <c r="H10" s="1863">
        <v>18.093922651933703</v>
      </c>
      <c r="I10" s="1862">
        <v>3.3</v>
      </c>
      <c r="J10" s="1862">
        <v>4</v>
      </c>
      <c r="K10" s="1862">
        <v>0</v>
      </c>
      <c r="L10" s="1862">
        <v>0.1</v>
      </c>
      <c r="M10" s="1862">
        <v>3.3</v>
      </c>
      <c r="N10" s="1862">
        <v>4.0999999999999996</v>
      </c>
      <c r="O10" s="1863">
        <v>24.242424242424242</v>
      </c>
      <c r="Q10" s="973"/>
      <c r="R10" s="973"/>
      <c r="S10" s="973"/>
      <c r="T10" s="973"/>
      <c r="U10" s="973"/>
      <c r="V10" s="973"/>
      <c r="W10" s="973"/>
      <c r="X10" s="973"/>
      <c r="Y10" s="973"/>
      <c r="Z10" s="973"/>
      <c r="AA10" s="973"/>
      <c r="AB10" s="973"/>
      <c r="AC10" s="973"/>
      <c r="AD10" s="973"/>
      <c r="AE10" s="973"/>
      <c r="AF10" s="973"/>
      <c r="AG10" s="973"/>
      <c r="AH10" s="973"/>
      <c r="AI10" s="973"/>
      <c r="AJ10" s="973"/>
      <c r="AK10" s="973"/>
      <c r="AL10" s="973"/>
      <c r="AM10" s="973"/>
      <c r="AN10" s="973"/>
      <c r="AO10" s="973"/>
      <c r="AP10" s="973"/>
      <c r="AQ10" s="973"/>
      <c r="AR10" s="973"/>
      <c r="AS10" s="973"/>
      <c r="AT10" s="973"/>
      <c r="AU10" s="973"/>
      <c r="AV10" s="973"/>
      <c r="AW10" s="973"/>
      <c r="AX10" s="973"/>
      <c r="AY10" s="973"/>
      <c r="AZ10" s="973"/>
      <c r="BA10" s="973"/>
      <c r="BB10" s="973"/>
      <c r="BC10" s="973"/>
      <c r="BD10" s="973"/>
      <c r="BE10" s="973"/>
    </row>
    <row r="11" spans="1:57" ht="9.9499999999999993" customHeight="1">
      <c r="A11" s="1000">
        <v>35186</v>
      </c>
      <c r="B11" s="1862">
        <v>81.3</v>
      </c>
      <c r="C11" s="1862">
        <v>79.900000000000006</v>
      </c>
      <c r="D11" s="1862">
        <v>0.4</v>
      </c>
      <c r="E11" s="1862">
        <v>0.3</v>
      </c>
      <c r="F11" s="1862">
        <v>81.7</v>
      </c>
      <c r="G11" s="1862">
        <v>80.2</v>
      </c>
      <c r="H11" s="1863">
        <v>-1.8359853121175052</v>
      </c>
      <c r="I11" s="1862">
        <v>3.9</v>
      </c>
      <c r="J11" s="1862">
        <v>4.0999999999999996</v>
      </c>
      <c r="K11" s="1862">
        <v>0</v>
      </c>
      <c r="L11" s="1862">
        <v>0</v>
      </c>
      <c r="M11" s="1862">
        <v>3.9</v>
      </c>
      <c r="N11" s="1862">
        <v>4.0999999999999996</v>
      </c>
      <c r="O11" s="1863">
        <v>5.1282051282051322</v>
      </c>
      <c r="Q11" s="973"/>
      <c r="R11" s="973"/>
      <c r="S11" s="973"/>
      <c r="T11" s="973"/>
      <c r="U11" s="973"/>
      <c r="V11" s="973"/>
      <c r="W11" s="973"/>
      <c r="X11" s="973"/>
      <c r="Y11" s="973"/>
      <c r="Z11" s="973"/>
      <c r="AA11" s="973"/>
      <c r="AB11" s="973"/>
      <c r="AC11" s="973"/>
      <c r="AD11" s="973"/>
      <c r="AE11" s="973"/>
      <c r="AF11" s="973"/>
      <c r="AG11" s="973"/>
      <c r="AH11" s="973"/>
      <c r="AI11" s="973"/>
      <c r="AJ11" s="973"/>
      <c r="AK11" s="973"/>
      <c r="AL11" s="973"/>
      <c r="AM11" s="973"/>
      <c r="AN11" s="973"/>
      <c r="AO11" s="973"/>
      <c r="AP11" s="973"/>
      <c r="AQ11" s="973"/>
      <c r="AR11" s="973"/>
      <c r="AS11" s="973"/>
      <c r="AT11" s="973"/>
      <c r="AU11" s="973"/>
      <c r="AV11" s="973"/>
      <c r="AW11" s="973"/>
      <c r="AX11" s="973"/>
      <c r="AY11" s="973"/>
      <c r="AZ11" s="973"/>
      <c r="BA11" s="973"/>
      <c r="BB11" s="973"/>
      <c r="BC11" s="973"/>
      <c r="BD11" s="973"/>
      <c r="BE11" s="973"/>
    </row>
    <row r="12" spans="1:57" ht="9.9499999999999993" customHeight="1">
      <c r="A12" s="1000">
        <v>35217</v>
      </c>
      <c r="B12" s="1862">
        <v>79.2</v>
      </c>
      <c r="C12" s="1862">
        <v>75</v>
      </c>
      <c r="D12" s="1862">
        <v>0.3</v>
      </c>
      <c r="E12" s="1862">
        <v>0.3</v>
      </c>
      <c r="F12" s="1862">
        <v>79.5</v>
      </c>
      <c r="G12" s="1862">
        <v>75.3</v>
      </c>
      <c r="H12" s="1863">
        <v>-5.2830188679245271</v>
      </c>
      <c r="I12" s="1862">
        <v>3.8</v>
      </c>
      <c r="J12" s="1862">
        <v>3.6</v>
      </c>
      <c r="K12" s="1862">
        <v>0</v>
      </c>
      <c r="L12" s="1862">
        <v>0</v>
      </c>
      <c r="M12" s="1862">
        <v>3.8</v>
      </c>
      <c r="N12" s="1862">
        <v>3.6</v>
      </c>
      <c r="O12" s="1863">
        <v>-5.2631578947368363</v>
      </c>
      <c r="Q12" s="973"/>
      <c r="R12" s="973"/>
      <c r="S12" s="973"/>
      <c r="T12" s="973"/>
      <c r="U12" s="973"/>
      <c r="V12" s="973"/>
      <c r="W12" s="973"/>
      <c r="X12" s="973"/>
      <c r="Y12" s="973"/>
      <c r="Z12" s="973"/>
      <c r="AA12" s="973"/>
      <c r="AB12" s="973"/>
      <c r="AC12" s="973"/>
      <c r="AD12" s="973"/>
      <c r="AE12" s="973"/>
      <c r="AF12" s="973"/>
      <c r="AG12" s="973"/>
      <c r="AH12" s="973"/>
      <c r="AI12" s="973"/>
      <c r="AJ12" s="973"/>
      <c r="AK12" s="973"/>
      <c r="AL12" s="973"/>
      <c r="AM12" s="973"/>
      <c r="AN12" s="973"/>
      <c r="AO12" s="973"/>
      <c r="AP12" s="973"/>
      <c r="AQ12" s="973"/>
      <c r="AR12" s="973"/>
      <c r="AS12" s="973"/>
      <c r="AT12" s="973"/>
      <c r="AU12" s="973"/>
      <c r="AV12" s="973"/>
      <c r="AW12" s="973"/>
      <c r="AX12" s="973"/>
      <c r="AY12" s="973"/>
      <c r="AZ12" s="973"/>
      <c r="BA12" s="973"/>
      <c r="BB12" s="973"/>
      <c r="BC12" s="973"/>
      <c r="BD12" s="973"/>
      <c r="BE12" s="973"/>
    </row>
    <row r="13" spans="1:57" ht="9.9499999999999993" customHeight="1">
      <c r="A13" s="1000">
        <v>35247</v>
      </c>
      <c r="B13" s="1862">
        <v>73.2</v>
      </c>
      <c r="C13" s="1862">
        <v>79.3</v>
      </c>
      <c r="D13" s="1862">
        <v>0.2</v>
      </c>
      <c r="E13" s="1862">
        <v>0.1</v>
      </c>
      <c r="F13" s="1862">
        <v>73.400000000000006</v>
      </c>
      <c r="G13" s="1862">
        <v>79.399999999999991</v>
      </c>
      <c r="H13" s="1863">
        <v>8.1743869209809148</v>
      </c>
      <c r="I13" s="1862">
        <v>3.6</v>
      </c>
      <c r="J13" s="1862">
        <v>3.6</v>
      </c>
      <c r="K13" s="1862">
        <v>0</v>
      </c>
      <c r="L13" s="1862">
        <v>0</v>
      </c>
      <c r="M13" s="1862">
        <v>3.6</v>
      </c>
      <c r="N13" s="1862">
        <v>3.6</v>
      </c>
      <c r="O13" s="1863">
        <v>0</v>
      </c>
      <c r="Q13" s="973"/>
      <c r="R13" s="973"/>
      <c r="S13" s="973"/>
      <c r="T13" s="973"/>
      <c r="U13" s="973"/>
      <c r="V13" s="973"/>
      <c r="W13" s="973"/>
      <c r="X13" s="973"/>
      <c r="Y13" s="973"/>
      <c r="Z13" s="973"/>
      <c r="AA13" s="973"/>
      <c r="AB13" s="973"/>
      <c r="AC13" s="973"/>
      <c r="AD13" s="973"/>
      <c r="AE13" s="973"/>
      <c r="AF13" s="973"/>
      <c r="AG13" s="973"/>
      <c r="AH13" s="973"/>
      <c r="AI13" s="973"/>
      <c r="AJ13" s="973"/>
      <c r="AK13" s="973"/>
      <c r="AL13" s="973"/>
      <c r="AM13" s="973"/>
      <c r="AN13" s="973"/>
      <c r="AO13" s="973"/>
      <c r="AP13" s="973"/>
      <c r="AQ13" s="973"/>
      <c r="AR13" s="973"/>
      <c r="AS13" s="973"/>
      <c r="AT13" s="973"/>
      <c r="AU13" s="973"/>
      <c r="AV13" s="973"/>
      <c r="AW13" s="973"/>
      <c r="AX13" s="973"/>
      <c r="AY13" s="973"/>
      <c r="AZ13" s="973"/>
      <c r="BA13" s="973"/>
      <c r="BB13" s="973"/>
      <c r="BC13" s="973"/>
      <c r="BD13" s="973"/>
      <c r="BE13" s="973"/>
    </row>
    <row r="14" spans="1:57" ht="9.9499999999999993" customHeight="1">
      <c r="A14" s="1000">
        <v>35278</v>
      </c>
      <c r="B14" s="1862">
        <v>80.5</v>
      </c>
      <c r="C14" s="1862">
        <v>78.7</v>
      </c>
      <c r="D14" s="1862">
        <v>0.2</v>
      </c>
      <c r="E14" s="1862">
        <v>0.1</v>
      </c>
      <c r="F14" s="1862">
        <v>80.7</v>
      </c>
      <c r="G14" s="1862">
        <v>78.8</v>
      </c>
      <c r="H14" s="1863">
        <v>-2.3543990086741129</v>
      </c>
      <c r="I14" s="1862">
        <v>3.8</v>
      </c>
      <c r="J14" s="1862">
        <v>3.4</v>
      </c>
      <c r="K14" s="1862">
        <v>0</v>
      </c>
      <c r="L14" s="1862">
        <v>0</v>
      </c>
      <c r="M14" s="1862">
        <v>3.8</v>
      </c>
      <c r="N14" s="1862">
        <v>3.4</v>
      </c>
      <c r="O14" s="1863">
        <v>-10.526315789473683</v>
      </c>
      <c r="Q14" s="973"/>
      <c r="R14" s="973"/>
      <c r="S14" s="973"/>
      <c r="T14" s="973"/>
      <c r="U14" s="973"/>
      <c r="V14" s="973"/>
      <c r="W14" s="973"/>
      <c r="X14" s="973"/>
      <c r="Y14" s="973"/>
      <c r="Z14" s="973"/>
      <c r="AA14" s="973"/>
      <c r="AB14" s="973"/>
      <c r="AC14" s="973"/>
      <c r="AD14" s="973"/>
      <c r="AE14" s="973"/>
      <c r="AF14" s="973"/>
      <c r="AG14" s="973"/>
      <c r="AH14" s="973"/>
      <c r="AI14" s="973"/>
      <c r="AJ14" s="973"/>
      <c r="AK14" s="973"/>
      <c r="AL14" s="973"/>
      <c r="AM14" s="973"/>
      <c r="AN14" s="973"/>
      <c r="AO14" s="973"/>
      <c r="AP14" s="973"/>
      <c r="AQ14" s="973"/>
      <c r="AR14" s="973"/>
      <c r="AS14" s="973"/>
      <c r="AT14" s="973"/>
      <c r="AU14" s="973"/>
      <c r="AV14" s="973"/>
      <c r="AW14" s="973"/>
      <c r="AX14" s="973"/>
      <c r="AY14" s="973"/>
      <c r="AZ14" s="973"/>
      <c r="BA14" s="973"/>
      <c r="BB14" s="973"/>
      <c r="BC14" s="973"/>
      <c r="BD14" s="973"/>
      <c r="BE14" s="973"/>
    </row>
    <row r="15" spans="1:57" ht="9.9499999999999993" customHeight="1">
      <c r="A15" s="1000">
        <v>35309</v>
      </c>
      <c r="B15" s="1862">
        <v>83.4</v>
      </c>
      <c r="C15" s="1862">
        <v>83.6</v>
      </c>
      <c r="D15" s="1862">
        <v>0.2</v>
      </c>
      <c r="E15" s="1862">
        <v>0.2</v>
      </c>
      <c r="F15" s="1862">
        <v>83.600000000000009</v>
      </c>
      <c r="G15" s="1862">
        <v>83.8</v>
      </c>
      <c r="H15" s="1863">
        <v>0.23923444976075015</v>
      </c>
      <c r="I15" s="1862">
        <v>3.8</v>
      </c>
      <c r="J15" s="1862">
        <v>3.8</v>
      </c>
      <c r="K15" s="1862">
        <v>0</v>
      </c>
      <c r="L15" s="1862">
        <v>0</v>
      </c>
      <c r="M15" s="1862">
        <v>3.8</v>
      </c>
      <c r="N15" s="1862">
        <v>3.8</v>
      </c>
      <c r="O15" s="1863">
        <v>0</v>
      </c>
      <c r="Q15" s="973"/>
      <c r="R15" s="973"/>
      <c r="S15" s="973"/>
      <c r="T15" s="973"/>
      <c r="U15" s="973"/>
      <c r="V15" s="973"/>
      <c r="W15" s="973"/>
      <c r="X15" s="973"/>
      <c r="Y15" s="973"/>
      <c r="Z15" s="973"/>
      <c r="AA15" s="973"/>
      <c r="AB15" s="973"/>
      <c r="AC15" s="973"/>
      <c r="AD15" s="973"/>
      <c r="AE15" s="973"/>
      <c r="AF15" s="973"/>
      <c r="AG15" s="973"/>
      <c r="AH15" s="973"/>
      <c r="AI15" s="973"/>
      <c r="AJ15" s="973"/>
      <c r="AK15" s="973"/>
      <c r="AL15" s="973"/>
      <c r="AM15" s="973"/>
      <c r="AN15" s="973"/>
      <c r="AO15" s="973"/>
      <c r="AP15" s="973"/>
      <c r="AQ15" s="973"/>
      <c r="AR15" s="973"/>
      <c r="AS15" s="973"/>
      <c r="AT15" s="973"/>
      <c r="AU15" s="973"/>
      <c r="AV15" s="973"/>
      <c r="AW15" s="973"/>
      <c r="AX15" s="973"/>
      <c r="AY15" s="973"/>
      <c r="AZ15" s="973"/>
      <c r="BA15" s="973"/>
      <c r="BB15" s="973"/>
      <c r="BC15" s="973"/>
      <c r="BD15" s="973"/>
      <c r="BE15" s="973"/>
    </row>
    <row r="16" spans="1:57" ht="9.9499999999999993" customHeight="1">
      <c r="A16" s="1000">
        <v>35339</v>
      </c>
      <c r="B16" s="1862">
        <v>89.5</v>
      </c>
      <c r="C16" s="1862">
        <v>92.2</v>
      </c>
      <c r="D16" s="1862">
        <v>0.6</v>
      </c>
      <c r="E16" s="1862">
        <v>0.5</v>
      </c>
      <c r="F16" s="1862">
        <v>90.1</v>
      </c>
      <c r="G16" s="1862">
        <v>92.7</v>
      </c>
      <c r="H16" s="1863">
        <v>2.8856825749167703</v>
      </c>
      <c r="I16" s="1862">
        <v>4</v>
      </c>
      <c r="J16" s="1862">
        <v>3.6</v>
      </c>
      <c r="K16" s="1862">
        <v>0</v>
      </c>
      <c r="L16" s="1862">
        <v>0</v>
      </c>
      <c r="M16" s="1862">
        <v>4</v>
      </c>
      <c r="N16" s="1862">
        <v>3.6</v>
      </c>
      <c r="O16" s="1863">
        <v>-9.9999999999999982</v>
      </c>
      <c r="Q16" s="973"/>
      <c r="R16" s="973"/>
      <c r="S16" s="973"/>
      <c r="T16" s="973"/>
      <c r="U16" s="973"/>
      <c r="V16" s="973"/>
      <c r="W16" s="973"/>
      <c r="X16" s="973"/>
      <c r="Y16" s="973"/>
      <c r="Z16" s="973"/>
      <c r="AA16" s="973"/>
      <c r="AB16" s="973"/>
      <c r="AC16" s="973"/>
      <c r="AD16" s="973"/>
      <c r="AE16" s="973"/>
      <c r="AF16" s="973"/>
      <c r="AG16" s="973"/>
      <c r="AH16" s="973"/>
      <c r="AI16" s="973"/>
      <c r="AJ16" s="973"/>
      <c r="AK16" s="973"/>
      <c r="AL16" s="973"/>
      <c r="AM16" s="973"/>
      <c r="AN16" s="973"/>
      <c r="AO16" s="973"/>
      <c r="AP16" s="973"/>
      <c r="AQ16" s="973"/>
      <c r="AR16" s="973"/>
      <c r="AS16" s="973"/>
      <c r="AT16" s="973"/>
      <c r="AU16" s="973"/>
      <c r="AV16" s="973"/>
      <c r="AW16" s="973"/>
      <c r="AX16" s="973"/>
      <c r="AY16" s="973"/>
      <c r="AZ16" s="973"/>
      <c r="BA16" s="973"/>
      <c r="BB16" s="973"/>
      <c r="BC16" s="973"/>
      <c r="BD16" s="973"/>
      <c r="BE16" s="973"/>
    </row>
    <row r="17" spans="1:57" ht="9.9499999999999993" customHeight="1">
      <c r="A17" s="1000">
        <v>35370</v>
      </c>
      <c r="B17" s="1862">
        <v>101.4</v>
      </c>
      <c r="C17" s="1862">
        <v>97.1</v>
      </c>
      <c r="D17" s="1862">
        <v>1.1000000000000001</v>
      </c>
      <c r="E17" s="1862">
        <v>1</v>
      </c>
      <c r="F17" s="1862">
        <v>102.5</v>
      </c>
      <c r="G17" s="1862">
        <v>98.1</v>
      </c>
      <c r="H17" s="1863">
        <v>-4.2926829268292721</v>
      </c>
      <c r="I17" s="1862">
        <v>3.8</v>
      </c>
      <c r="J17" s="1862">
        <v>3.9</v>
      </c>
      <c r="K17" s="1862">
        <v>0</v>
      </c>
      <c r="L17" s="1862">
        <v>0</v>
      </c>
      <c r="M17" s="1862">
        <v>3.8</v>
      </c>
      <c r="N17" s="1862">
        <v>3.9</v>
      </c>
      <c r="O17" s="1863">
        <v>2.6315789473684292</v>
      </c>
      <c r="Q17" s="973"/>
      <c r="R17" s="973"/>
      <c r="S17" s="973"/>
      <c r="T17" s="973"/>
      <c r="U17" s="973"/>
      <c r="V17" s="973"/>
      <c r="W17" s="973"/>
      <c r="X17" s="973"/>
      <c r="Y17" s="973"/>
      <c r="Z17" s="973"/>
      <c r="AA17" s="973"/>
      <c r="AB17" s="973"/>
      <c r="AC17" s="973"/>
      <c r="AD17" s="973"/>
      <c r="AE17" s="973"/>
      <c r="AF17" s="973"/>
      <c r="AG17" s="973"/>
      <c r="AH17" s="973"/>
      <c r="AI17" s="973"/>
      <c r="AJ17" s="973"/>
      <c r="AK17" s="973"/>
      <c r="AL17" s="973"/>
      <c r="AM17" s="973"/>
      <c r="AN17" s="973"/>
      <c r="AO17" s="973"/>
      <c r="AP17" s="973"/>
      <c r="AQ17" s="973"/>
      <c r="AR17" s="973"/>
      <c r="AS17" s="973"/>
      <c r="AT17" s="973"/>
      <c r="AU17" s="973"/>
      <c r="AV17" s="973"/>
      <c r="AW17" s="973"/>
      <c r="AX17" s="973"/>
      <c r="AY17" s="973"/>
      <c r="AZ17" s="973"/>
      <c r="BA17" s="973"/>
      <c r="BB17" s="973"/>
      <c r="BC17" s="973"/>
      <c r="BD17" s="973"/>
      <c r="BE17" s="973"/>
    </row>
    <row r="18" spans="1:57" ht="9.9499999999999993" customHeight="1">
      <c r="A18" s="1000">
        <v>35400</v>
      </c>
      <c r="B18" s="1862">
        <v>83.5</v>
      </c>
      <c r="C18" s="1864"/>
      <c r="D18" s="1862">
        <v>0.9</v>
      </c>
      <c r="E18" s="1864"/>
      <c r="F18" s="1862">
        <v>84.4</v>
      </c>
      <c r="G18" s="1864"/>
      <c r="H18" s="1863"/>
      <c r="I18" s="1862">
        <v>3.7</v>
      </c>
      <c r="J18" s="1864"/>
      <c r="K18" s="1862">
        <v>0</v>
      </c>
      <c r="L18" s="1864"/>
      <c r="M18" s="1862">
        <v>3.7</v>
      </c>
      <c r="N18" s="1864"/>
      <c r="O18" s="1863"/>
      <c r="Q18" s="973"/>
      <c r="R18" s="973"/>
      <c r="S18" s="973"/>
      <c r="T18" s="973"/>
      <c r="U18" s="973"/>
      <c r="V18" s="973"/>
      <c r="W18" s="973"/>
      <c r="X18" s="973"/>
      <c r="Y18" s="973"/>
      <c r="Z18" s="973"/>
      <c r="AA18" s="973"/>
      <c r="AB18" s="973"/>
      <c r="AC18" s="973"/>
      <c r="AD18" s="973"/>
      <c r="AE18" s="973"/>
      <c r="AF18" s="973"/>
      <c r="AG18" s="973"/>
      <c r="AH18" s="973"/>
      <c r="AI18" s="973"/>
      <c r="AJ18" s="973"/>
      <c r="AK18" s="973"/>
      <c r="AL18" s="973"/>
      <c r="AM18" s="973"/>
      <c r="AN18" s="973"/>
      <c r="AO18" s="973"/>
      <c r="AP18" s="973"/>
      <c r="AQ18" s="973"/>
      <c r="AR18" s="973"/>
      <c r="AS18" s="973"/>
      <c r="AT18" s="973"/>
      <c r="AU18" s="973"/>
      <c r="AV18" s="973"/>
      <c r="AW18" s="973"/>
      <c r="AX18" s="973"/>
      <c r="AY18" s="973"/>
      <c r="AZ18" s="973"/>
      <c r="BA18" s="973"/>
      <c r="BB18" s="973"/>
      <c r="BC18" s="973"/>
      <c r="BD18" s="973"/>
      <c r="BE18" s="973"/>
    </row>
    <row r="19" spans="1:57" s="1002" customFormat="1" ht="11.25" customHeight="1">
      <c r="A19" s="1001" t="s">
        <v>1241</v>
      </c>
      <c r="B19" s="1865">
        <v>909.5</v>
      </c>
      <c r="C19" s="1866">
        <v>926.7</v>
      </c>
      <c r="D19" s="1866">
        <v>5.7999999999999989</v>
      </c>
      <c r="E19" s="1866">
        <v>5.0999999999999996</v>
      </c>
      <c r="F19" s="1866">
        <v>915.30000000000007</v>
      </c>
      <c r="G19" s="1866">
        <v>931.8</v>
      </c>
      <c r="H19" s="1867">
        <v>1.8026876433955952</v>
      </c>
      <c r="I19" s="1868">
        <v>40.9</v>
      </c>
      <c r="J19" s="1866">
        <v>41.2</v>
      </c>
      <c r="K19" s="1866">
        <v>0</v>
      </c>
      <c r="L19" s="1866">
        <v>0.1</v>
      </c>
      <c r="M19" s="1866">
        <v>40.9</v>
      </c>
      <c r="N19" s="1866">
        <v>41.3</v>
      </c>
      <c r="O19" s="1867">
        <v>0.97799511002445438</v>
      </c>
      <c r="Q19" s="1003"/>
      <c r="R19" s="1003"/>
      <c r="S19" s="1003"/>
      <c r="T19" s="1003"/>
      <c r="U19" s="1003"/>
      <c r="V19" s="1003"/>
      <c r="W19" s="1003"/>
      <c r="X19" s="1003"/>
      <c r="Y19" s="1003"/>
      <c r="Z19" s="1003"/>
      <c r="AA19" s="1003"/>
      <c r="AB19" s="1003"/>
      <c r="AC19" s="1003"/>
      <c r="AD19" s="1003"/>
      <c r="AE19" s="1003"/>
      <c r="AF19" s="1003"/>
      <c r="AG19" s="1003"/>
      <c r="AH19" s="1003"/>
      <c r="AI19" s="1003"/>
      <c r="AJ19" s="1003"/>
      <c r="AK19" s="1003"/>
      <c r="AL19" s="1003"/>
      <c r="AM19" s="1003"/>
      <c r="AN19" s="1003"/>
      <c r="AO19" s="1003"/>
      <c r="AP19" s="1003"/>
      <c r="AQ19" s="1003"/>
      <c r="AR19" s="1003"/>
      <c r="AS19" s="1003"/>
      <c r="AT19" s="1003"/>
      <c r="AU19" s="1003"/>
      <c r="AV19" s="1003"/>
      <c r="AW19" s="1003"/>
      <c r="AX19" s="1003"/>
      <c r="AY19" s="1003"/>
      <c r="AZ19" s="1003"/>
      <c r="BA19" s="1003"/>
      <c r="BB19" s="1003"/>
      <c r="BC19" s="1003"/>
      <c r="BD19" s="1003"/>
      <c r="BE19" s="1003"/>
    </row>
    <row r="20" spans="1:57" s="1006" customFormat="1" ht="17.25">
      <c r="A20" s="1004"/>
      <c r="B20" s="995" t="s">
        <v>245</v>
      </c>
      <c r="C20" s="995"/>
      <c r="D20" s="995"/>
      <c r="E20" s="995"/>
      <c r="F20" s="995"/>
      <c r="G20" s="995"/>
      <c r="H20" s="996"/>
      <c r="I20" s="995" t="s">
        <v>1880</v>
      </c>
      <c r="J20" s="998"/>
      <c r="K20" s="998"/>
      <c r="L20" s="998"/>
      <c r="M20" s="998"/>
      <c r="N20" s="998"/>
      <c r="O20" s="1005"/>
      <c r="Q20" s="973"/>
      <c r="R20" s="973"/>
      <c r="S20" s="973"/>
      <c r="T20" s="973"/>
      <c r="U20" s="973"/>
      <c r="V20" s="973"/>
      <c r="W20" s="973"/>
      <c r="X20" s="973"/>
      <c r="Y20" s="973"/>
      <c r="Z20" s="973"/>
      <c r="AA20" s="973"/>
      <c r="AB20" s="973"/>
      <c r="AC20" s="973"/>
      <c r="AD20" s="973"/>
      <c r="AE20" s="973"/>
      <c r="AF20" s="973"/>
      <c r="AG20" s="973"/>
      <c r="AH20" s="973"/>
      <c r="AI20" s="973"/>
      <c r="AJ20" s="973"/>
      <c r="AK20" s="973"/>
      <c r="AL20" s="973"/>
      <c r="AM20" s="973"/>
      <c r="AN20" s="973"/>
      <c r="AO20" s="973"/>
      <c r="AP20" s="973"/>
      <c r="AQ20" s="973"/>
      <c r="AR20" s="973"/>
      <c r="AS20" s="973"/>
      <c r="AT20" s="973"/>
      <c r="AU20" s="973"/>
      <c r="AV20" s="973"/>
      <c r="AW20" s="973"/>
      <c r="AX20" s="973"/>
      <c r="AY20" s="973"/>
      <c r="AZ20" s="973"/>
      <c r="BA20" s="973"/>
      <c r="BB20" s="973"/>
      <c r="BC20" s="973"/>
      <c r="BD20" s="973"/>
      <c r="BE20" s="973"/>
    </row>
    <row r="21" spans="1:57" ht="8.25" customHeight="1">
      <c r="A21" s="1000">
        <v>35065</v>
      </c>
      <c r="B21" s="1862">
        <v>361.1</v>
      </c>
      <c r="C21" s="1862">
        <v>378.7</v>
      </c>
      <c r="D21" s="1862">
        <v>0.7</v>
      </c>
      <c r="E21" s="1862">
        <v>0.6</v>
      </c>
      <c r="F21" s="1862">
        <v>361.8</v>
      </c>
      <c r="G21" s="1862">
        <v>379.3</v>
      </c>
      <c r="H21" s="1863">
        <v>4.8369264787175181</v>
      </c>
      <c r="I21" s="1862">
        <v>444.1</v>
      </c>
      <c r="J21" s="1862">
        <v>465.6</v>
      </c>
      <c r="K21" s="1864">
        <v>2.1</v>
      </c>
      <c r="L21" s="1864">
        <v>1.8</v>
      </c>
      <c r="M21" s="1862">
        <v>446.20000000000005</v>
      </c>
      <c r="N21" s="1862">
        <v>467.40000000000003</v>
      </c>
      <c r="O21" s="1863">
        <v>4.7512326311071273</v>
      </c>
      <c r="Q21" s="973"/>
      <c r="R21" s="973"/>
      <c r="S21" s="973"/>
      <c r="T21" s="973"/>
      <c r="U21" s="973"/>
      <c r="V21" s="973"/>
      <c r="W21" s="973"/>
      <c r="X21" s="973"/>
      <c r="Y21" s="973"/>
      <c r="Z21" s="973"/>
      <c r="AA21" s="973"/>
      <c r="AB21" s="973"/>
      <c r="AC21" s="973"/>
      <c r="AD21" s="973"/>
      <c r="AE21" s="973"/>
      <c r="AF21" s="973"/>
      <c r="AG21" s="973"/>
      <c r="AH21" s="973"/>
      <c r="AI21" s="973"/>
      <c r="AJ21" s="973"/>
      <c r="AK21" s="973"/>
      <c r="AL21" s="973"/>
      <c r="AM21" s="973"/>
      <c r="AN21" s="973"/>
      <c r="AO21" s="973"/>
      <c r="AP21" s="973"/>
      <c r="AQ21" s="973"/>
      <c r="AR21" s="973"/>
      <c r="AS21" s="973"/>
      <c r="AT21" s="973"/>
      <c r="AU21" s="973"/>
      <c r="AV21" s="973"/>
      <c r="AW21" s="973"/>
      <c r="AX21" s="973"/>
      <c r="AY21" s="973"/>
      <c r="AZ21" s="973"/>
      <c r="BA21" s="973"/>
      <c r="BB21" s="973"/>
      <c r="BC21" s="973"/>
      <c r="BD21" s="973"/>
      <c r="BE21" s="973"/>
    </row>
    <row r="22" spans="1:57" ht="8.25" customHeight="1">
      <c r="A22" s="1000">
        <v>35096</v>
      </c>
      <c r="B22" s="1862">
        <v>320.8</v>
      </c>
      <c r="C22" s="1862">
        <v>343.5</v>
      </c>
      <c r="D22" s="1862">
        <v>0.6</v>
      </c>
      <c r="E22" s="1862">
        <v>0.5</v>
      </c>
      <c r="F22" s="1862">
        <v>321.40000000000003</v>
      </c>
      <c r="G22" s="1862">
        <v>344</v>
      </c>
      <c r="H22" s="1863">
        <v>7.0317361543248191</v>
      </c>
      <c r="I22" s="1862">
        <v>394.2</v>
      </c>
      <c r="J22" s="1862">
        <v>429</v>
      </c>
      <c r="K22" s="1864">
        <v>1.9</v>
      </c>
      <c r="L22" s="1864">
        <v>1.7</v>
      </c>
      <c r="M22" s="1862">
        <v>396.09999999999997</v>
      </c>
      <c r="N22" s="1862">
        <v>430.7</v>
      </c>
      <c r="O22" s="1863">
        <v>8.7351678868972549</v>
      </c>
      <c r="Q22" s="973"/>
      <c r="R22" s="973"/>
      <c r="S22" s="973"/>
      <c r="T22" s="973"/>
      <c r="U22" s="973"/>
      <c r="V22" s="973"/>
      <c r="W22" s="973"/>
      <c r="X22" s="973"/>
      <c r="Y22" s="973"/>
      <c r="Z22" s="973"/>
      <c r="AA22" s="973"/>
      <c r="AB22" s="973"/>
      <c r="AC22" s="973"/>
      <c r="AD22" s="973"/>
      <c r="AE22" s="973"/>
      <c r="AF22" s="973"/>
      <c r="AG22" s="973"/>
      <c r="AH22" s="973"/>
      <c r="AI22" s="973"/>
      <c r="AJ22" s="973"/>
      <c r="AK22" s="973"/>
      <c r="AL22" s="973"/>
      <c r="AM22" s="973"/>
      <c r="AN22" s="973"/>
      <c r="AO22" s="973"/>
      <c r="AP22" s="973"/>
      <c r="AQ22" s="973"/>
      <c r="AR22" s="973"/>
      <c r="AS22" s="973"/>
      <c r="AT22" s="973"/>
      <c r="AU22" s="973"/>
      <c r="AV22" s="973"/>
      <c r="AW22" s="973"/>
      <c r="AX22" s="973"/>
      <c r="AY22" s="973"/>
      <c r="AZ22" s="973"/>
      <c r="BA22" s="973"/>
      <c r="BB22" s="973"/>
      <c r="BC22" s="973"/>
      <c r="BD22" s="973"/>
      <c r="BE22" s="973"/>
    </row>
    <row r="23" spans="1:57" ht="8.25" customHeight="1">
      <c r="A23" s="1000">
        <v>35125</v>
      </c>
      <c r="B23" s="1862">
        <v>376</v>
      </c>
      <c r="C23" s="1862">
        <v>347</v>
      </c>
      <c r="D23" s="1862">
        <v>0.5</v>
      </c>
      <c r="E23" s="1862">
        <v>0.5</v>
      </c>
      <c r="F23" s="1862">
        <v>376.5</v>
      </c>
      <c r="G23" s="1862">
        <v>347.5</v>
      </c>
      <c r="H23" s="1863">
        <v>-7.7025232403718498</v>
      </c>
      <c r="I23" s="1862">
        <v>474.1</v>
      </c>
      <c r="J23" s="1862">
        <v>436.8</v>
      </c>
      <c r="K23" s="1864">
        <v>2</v>
      </c>
      <c r="L23" s="1864">
        <v>1.7</v>
      </c>
      <c r="M23" s="1862">
        <v>476.1</v>
      </c>
      <c r="N23" s="1862">
        <v>438.5</v>
      </c>
      <c r="O23" s="1863">
        <v>-7.8975005250997761</v>
      </c>
      <c r="Q23" s="973"/>
      <c r="R23" s="973"/>
      <c r="S23" s="973"/>
      <c r="T23" s="973"/>
      <c r="U23" s="973"/>
      <c r="V23" s="973"/>
      <c r="W23" s="973"/>
      <c r="X23" s="973"/>
      <c r="Y23" s="973"/>
      <c r="Z23" s="973"/>
      <c r="AA23" s="973"/>
      <c r="AB23" s="973"/>
      <c r="AC23" s="973"/>
      <c r="AD23" s="973"/>
      <c r="AE23" s="973"/>
      <c r="AF23" s="973"/>
      <c r="AG23" s="973"/>
      <c r="AH23" s="973"/>
      <c r="AI23" s="973"/>
      <c r="AJ23" s="973"/>
      <c r="AK23" s="973"/>
      <c r="AL23" s="973"/>
      <c r="AM23" s="973"/>
      <c r="AN23" s="973"/>
      <c r="AO23" s="973"/>
      <c r="AP23" s="973"/>
      <c r="AQ23" s="973"/>
      <c r="AR23" s="973"/>
      <c r="AS23" s="973"/>
      <c r="AT23" s="973"/>
      <c r="AU23" s="973"/>
      <c r="AV23" s="973"/>
      <c r="AW23" s="973"/>
      <c r="AX23" s="973"/>
      <c r="AY23" s="973"/>
      <c r="AZ23" s="973"/>
      <c r="BA23" s="973"/>
      <c r="BB23" s="973"/>
      <c r="BC23" s="973"/>
      <c r="BD23" s="973"/>
      <c r="BE23" s="973"/>
    </row>
    <row r="24" spans="1:57" ht="9.9499999999999993" customHeight="1">
      <c r="A24" s="1000">
        <v>35156</v>
      </c>
      <c r="B24" s="1862">
        <v>326.89999999999998</v>
      </c>
      <c r="C24" s="1862">
        <v>357.1</v>
      </c>
      <c r="D24" s="1862">
        <v>0.5</v>
      </c>
      <c r="E24" s="1862">
        <v>0.2</v>
      </c>
      <c r="F24" s="1862">
        <v>327.39999999999998</v>
      </c>
      <c r="G24" s="1862">
        <v>357.3</v>
      </c>
      <c r="H24" s="1863">
        <v>9.1325595601710496</v>
      </c>
      <c r="I24" s="1862">
        <v>401.2</v>
      </c>
      <c r="J24" s="1862">
        <v>444</v>
      </c>
      <c r="K24" s="1864">
        <v>1.7</v>
      </c>
      <c r="L24" s="1864">
        <v>1.2</v>
      </c>
      <c r="M24" s="1862">
        <v>402.9</v>
      </c>
      <c r="N24" s="1862">
        <v>445.2</v>
      </c>
      <c r="O24" s="1863">
        <v>10.49888309754281</v>
      </c>
      <c r="Q24" s="973"/>
      <c r="R24" s="973"/>
      <c r="S24" s="973"/>
      <c r="T24" s="973"/>
      <c r="U24" s="973"/>
      <c r="V24" s="973"/>
      <c r="W24" s="973"/>
      <c r="X24" s="973"/>
      <c r="Y24" s="973"/>
      <c r="Z24" s="973"/>
      <c r="AA24" s="973"/>
      <c r="AB24" s="973"/>
      <c r="AC24" s="973"/>
      <c r="AD24" s="973"/>
      <c r="AE24" s="973"/>
      <c r="AF24" s="973"/>
      <c r="AG24" s="973"/>
      <c r="AH24" s="973"/>
      <c r="AI24" s="973"/>
      <c r="AJ24" s="973"/>
      <c r="AK24" s="973"/>
      <c r="AL24" s="973"/>
      <c r="AM24" s="973"/>
      <c r="AN24" s="973"/>
      <c r="AO24" s="973"/>
      <c r="AP24" s="973"/>
      <c r="AQ24" s="973"/>
      <c r="AR24" s="973"/>
      <c r="AS24" s="973"/>
      <c r="AT24" s="973"/>
      <c r="AU24" s="973"/>
      <c r="AV24" s="973"/>
      <c r="AW24" s="973"/>
      <c r="AX24" s="973"/>
      <c r="AY24" s="973"/>
      <c r="AZ24" s="973"/>
      <c r="BA24" s="973"/>
      <c r="BB24" s="973"/>
      <c r="BC24" s="973"/>
      <c r="BD24" s="973"/>
      <c r="BE24" s="973"/>
    </row>
    <row r="25" spans="1:57" ht="9.9499999999999993" customHeight="1">
      <c r="A25" s="1000">
        <v>35186</v>
      </c>
      <c r="B25" s="1862">
        <v>331.2</v>
      </c>
      <c r="C25" s="1862">
        <v>343.5</v>
      </c>
      <c r="D25" s="1862">
        <v>0.2</v>
      </c>
      <c r="E25" s="1862">
        <v>0.1</v>
      </c>
      <c r="F25" s="1862">
        <v>331.4</v>
      </c>
      <c r="G25" s="1862">
        <v>343.6</v>
      </c>
      <c r="H25" s="1863">
        <v>3.6813518406759282</v>
      </c>
      <c r="I25" s="1862">
        <v>413.4</v>
      </c>
      <c r="J25" s="1862">
        <v>434</v>
      </c>
      <c r="K25" s="1864">
        <v>1</v>
      </c>
      <c r="L25" s="1864">
        <v>0.9</v>
      </c>
      <c r="M25" s="1862">
        <v>414.4</v>
      </c>
      <c r="N25" s="1862">
        <v>434.9</v>
      </c>
      <c r="O25" s="1863">
        <v>4.9469111969111967</v>
      </c>
      <c r="Q25" s="973"/>
      <c r="R25" s="973"/>
      <c r="S25" s="973"/>
      <c r="T25" s="973"/>
      <c r="U25" s="973"/>
      <c r="V25" s="973"/>
      <c r="W25" s="973"/>
      <c r="X25" s="973"/>
      <c r="Y25" s="973"/>
      <c r="Z25" s="973"/>
      <c r="AA25" s="973"/>
      <c r="AB25" s="973"/>
      <c r="AC25" s="973"/>
      <c r="AD25" s="973"/>
      <c r="AE25" s="973"/>
      <c r="AF25" s="973"/>
      <c r="AG25" s="973"/>
      <c r="AH25" s="973"/>
      <c r="AI25" s="973"/>
      <c r="AJ25" s="973"/>
      <c r="AK25" s="973"/>
      <c r="AL25" s="973"/>
      <c r="AM25" s="973"/>
      <c r="AN25" s="973"/>
      <c r="AO25" s="973"/>
      <c r="AP25" s="973"/>
      <c r="AQ25" s="973"/>
      <c r="AR25" s="973"/>
      <c r="AS25" s="973"/>
      <c r="AT25" s="973"/>
      <c r="AU25" s="973"/>
      <c r="AV25" s="973"/>
      <c r="AW25" s="973"/>
      <c r="AX25" s="973"/>
      <c r="AY25" s="973"/>
      <c r="AZ25" s="973"/>
      <c r="BA25" s="973"/>
      <c r="BB25" s="973"/>
      <c r="BC25" s="973"/>
      <c r="BD25" s="973"/>
      <c r="BE25" s="973"/>
    </row>
    <row r="26" spans="1:57" ht="8.25" customHeight="1">
      <c r="A26" s="1000">
        <v>35217</v>
      </c>
      <c r="B26" s="1862">
        <v>344.2</v>
      </c>
      <c r="C26" s="1862">
        <v>329.1</v>
      </c>
      <c r="D26" s="1862">
        <v>0.2</v>
      </c>
      <c r="E26" s="1862">
        <v>0.1</v>
      </c>
      <c r="F26" s="1862">
        <v>344.4</v>
      </c>
      <c r="G26" s="1862">
        <v>329.20000000000005</v>
      </c>
      <c r="H26" s="1863">
        <v>-4.4134727061556189</v>
      </c>
      <c r="I26" s="1862">
        <v>425.9</v>
      </c>
      <c r="J26" s="1862">
        <v>406.7</v>
      </c>
      <c r="K26" s="1864">
        <v>0.9</v>
      </c>
      <c r="L26" s="1864">
        <v>0.7</v>
      </c>
      <c r="M26" s="1862">
        <v>426.79999999999995</v>
      </c>
      <c r="N26" s="1862">
        <v>407.4</v>
      </c>
      <c r="O26" s="1863">
        <v>-4.5454545454545414</v>
      </c>
      <c r="Q26" s="973"/>
      <c r="R26" s="973"/>
      <c r="S26" s="973"/>
      <c r="T26" s="973"/>
      <c r="U26" s="973"/>
      <c r="V26" s="973"/>
      <c r="W26" s="973"/>
      <c r="X26" s="973"/>
      <c r="Y26" s="973"/>
      <c r="Z26" s="973"/>
      <c r="AA26" s="973"/>
      <c r="AB26" s="973"/>
      <c r="AC26" s="973"/>
      <c r="AD26" s="973"/>
      <c r="AE26" s="973"/>
      <c r="AF26" s="973"/>
      <c r="AG26" s="973"/>
      <c r="AH26" s="973"/>
      <c r="AI26" s="973"/>
      <c r="AJ26" s="973"/>
      <c r="AK26" s="973"/>
      <c r="AL26" s="973"/>
      <c r="AM26" s="973"/>
      <c r="AN26" s="973"/>
      <c r="AO26" s="973"/>
      <c r="AP26" s="973"/>
      <c r="AQ26" s="973"/>
      <c r="AR26" s="973"/>
      <c r="AS26" s="973"/>
      <c r="AT26" s="973"/>
      <c r="AU26" s="973"/>
      <c r="AV26" s="973"/>
      <c r="AW26" s="973"/>
      <c r="AX26" s="973"/>
      <c r="AY26" s="973"/>
      <c r="AZ26" s="973"/>
      <c r="BA26" s="973"/>
      <c r="BB26" s="973"/>
      <c r="BC26" s="973"/>
      <c r="BD26" s="973"/>
      <c r="BE26" s="973"/>
    </row>
    <row r="27" spans="1:57" ht="9.9499999999999993" customHeight="1">
      <c r="A27" s="1000">
        <v>35247</v>
      </c>
      <c r="B27" s="1862">
        <v>330.3</v>
      </c>
      <c r="C27" s="1862">
        <v>361.4</v>
      </c>
      <c r="D27" s="1862">
        <v>0.1</v>
      </c>
      <c r="E27" s="1862">
        <v>0.1</v>
      </c>
      <c r="F27" s="1862">
        <v>330.40000000000003</v>
      </c>
      <c r="G27" s="1862">
        <v>361.5</v>
      </c>
      <c r="H27" s="1863">
        <v>9.412832929782077</v>
      </c>
      <c r="I27" s="1862">
        <v>405</v>
      </c>
      <c r="J27" s="1862">
        <v>442.4</v>
      </c>
      <c r="K27" s="1864">
        <v>0.9</v>
      </c>
      <c r="L27" s="1864">
        <v>0.5</v>
      </c>
      <c r="M27" s="1862">
        <v>405.9</v>
      </c>
      <c r="N27" s="1862">
        <v>442.9</v>
      </c>
      <c r="O27" s="1863">
        <v>9.1155457009115537</v>
      </c>
      <c r="Q27" s="973"/>
      <c r="R27" s="973"/>
      <c r="S27" s="973"/>
      <c r="T27" s="973"/>
      <c r="U27" s="973"/>
      <c r="V27" s="973"/>
      <c r="W27" s="973"/>
      <c r="X27" s="973"/>
      <c r="Y27" s="973"/>
      <c r="Z27" s="973"/>
      <c r="AA27" s="973"/>
      <c r="AB27" s="973"/>
      <c r="AC27" s="973"/>
      <c r="AD27" s="973"/>
      <c r="AE27" s="973"/>
      <c r="AF27" s="973"/>
      <c r="AG27" s="973"/>
      <c r="AH27" s="973"/>
      <c r="AI27" s="973"/>
      <c r="AJ27" s="973"/>
      <c r="AK27" s="973"/>
      <c r="AL27" s="973"/>
      <c r="AM27" s="973"/>
      <c r="AN27" s="973"/>
      <c r="AO27" s="973"/>
      <c r="AP27" s="973"/>
      <c r="AQ27" s="973"/>
      <c r="AR27" s="973"/>
      <c r="AS27" s="973"/>
      <c r="AT27" s="973"/>
      <c r="AU27" s="973"/>
      <c r="AV27" s="973"/>
      <c r="AW27" s="973"/>
      <c r="AX27" s="973"/>
      <c r="AY27" s="973"/>
      <c r="AZ27" s="973"/>
      <c r="BA27" s="973"/>
      <c r="BB27" s="973"/>
      <c r="BC27" s="973"/>
      <c r="BD27" s="973"/>
      <c r="BE27" s="973"/>
    </row>
    <row r="28" spans="1:57" ht="9.9499999999999993" customHeight="1">
      <c r="A28" s="1000">
        <v>35278</v>
      </c>
      <c r="B28" s="1862">
        <v>360.1</v>
      </c>
      <c r="C28" s="1862">
        <v>356.1</v>
      </c>
      <c r="D28" s="1862">
        <v>0.1</v>
      </c>
      <c r="E28" s="1862">
        <v>0.1</v>
      </c>
      <c r="F28" s="1862">
        <v>360.20000000000005</v>
      </c>
      <c r="G28" s="1862">
        <v>356.20000000000005</v>
      </c>
      <c r="H28" s="1863">
        <v>-1.110494169905607</v>
      </c>
      <c r="I28" s="1862">
        <v>442.1</v>
      </c>
      <c r="J28" s="1862">
        <v>434.4</v>
      </c>
      <c r="K28" s="1864">
        <v>0.8</v>
      </c>
      <c r="L28" s="1864">
        <v>0.5</v>
      </c>
      <c r="M28" s="1862">
        <v>442.90000000000003</v>
      </c>
      <c r="N28" s="1862">
        <v>434.9</v>
      </c>
      <c r="O28" s="1863">
        <v>-1.8062768119214367</v>
      </c>
      <c r="Q28" s="973"/>
      <c r="R28" s="973"/>
      <c r="S28" s="973"/>
      <c r="T28" s="973"/>
      <c r="U28" s="973"/>
      <c r="V28" s="973"/>
      <c r="W28" s="973"/>
      <c r="X28" s="973"/>
      <c r="Y28" s="973"/>
      <c r="Z28" s="973"/>
      <c r="AA28" s="973"/>
      <c r="AB28" s="973"/>
      <c r="AC28" s="973"/>
      <c r="AD28" s="973"/>
      <c r="AE28" s="973"/>
      <c r="AF28" s="973"/>
      <c r="AG28" s="973"/>
      <c r="AH28" s="973"/>
      <c r="AI28" s="973"/>
      <c r="AJ28" s="973"/>
      <c r="AK28" s="973"/>
      <c r="AL28" s="973"/>
      <c r="AM28" s="973"/>
      <c r="AN28" s="973"/>
      <c r="AO28" s="973"/>
      <c r="AP28" s="973"/>
      <c r="AQ28" s="973"/>
      <c r="AR28" s="973"/>
      <c r="AS28" s="973"/>
      <c r="AT28" s="973"/>
      <c r="AU28" s="973"/>
      <c r="AV28" s="973"/>
      <c r="AW28" s="973"/>
      <c r="AX28" s="973"/>
      <c r="AY28" s="973"/>
      <c r="AZ28" s="973"/>
      <c r="BA28" s="973"/>
      <c r="BB28" s="973"/>
      <c r="BC28" s="973"/>
      <c r="BD28" s="973"/>
      <c r="BE28" s="973"/>
    </row>
    <row r="29" spans="1:57" ht="8.25" customHeight="1">
      <c r="A29" s="1000">
        <v>35309</v>
      </c>
      <c r="B29" s="1862">
        <v>349.4</v>
      </c>
      <c r="C29" s="1862">
        <v>358.6</v>
      </c>
      <c r="D29" s="1862">
        <v>0.1</v>
      </c>
      <c r="E29" s="1862">
        <v>0.1</v>
      </c>
      <c r="F29" s="1862">
        <v>349.5</v>
      </c>
      <c r="G29" s="1862">
        <v>358.70000000000005</v>
      </c>
      <c r="H29" s="1863">
        <v>2.632331902718188</v>
      </c>
      <c r="I29" s="1862">
        <v>434.5</v>
      </c>
      <c r="J29" s="1862">
        <v>443.8</v>
      </c>
      <c r="K29" s="1864">
        <v>1</v>
      </c>
      <c r="L29" s="1864">
        <v>0.8</v>
      </c>
      <c r="M29" s="1862">
        <v>435.5</v>
      </c>
      <c r="N29" s="1862">
        <v>444.6</v>
      </c>
      <c r="O29" s="1863">
        <v>2.0895522388059806</v>
      </c>
      <c r="Q29" s="973"/>
      <c r="R29" s="973"/>
      <c r="S29" s="973"/>
      <c r="T29" s="973"/>
      <c r="U29" s="973"/>
      <c r="V29" s="973"/>
      <c r="W29" s="973"/>
      <c r="X29" s="973"/>
      <c r="Y29" s="973"/>
      <c r="Z29" s="973"/>
      <c r="AA29" s="973"/>
      <c r="AB29" s="973"/>
      <c r="AC29" s="973"/>
      <c r="AD29" s="973"/>
      <c r="AE29" s="973"/>
      <c r="AF29" s="973"/>
      <c r="AG29" s="973"/>
      <c r="AH29" s="973"/>
      <c r="AI29" s="973"/>
      <c r="AJ29" s="973"/>
      <c r="AK29" s="973"/>
      <c r="AL29" s="973"/>
      <c r="AM29" s="973"/>
      <c r="AN29" s="973"/>
      <c r="AO29" s="973"/>
      <c r="AP29" s="973"/>
      <c r="AQ29" s="973"/>
      <c r="AR29" s="973"/>
      <c r="AS29" s="973"/>
      <c r="AT29" s="973"/>
      <c r="AU29" s="973"/>
      <c r="AV29" s="973"/>
      <c r="AW29" s="973"/>
      <c r="AX29" s="973"/>
      <c r="AY29" s="973"/>
      <c r="AZ29" s="973"/>
      <c r="BA29" s="973"/>
      <c r="BB29" s="973"/>
      <c r="BC29" s="973"/>
      <c r="BD29" s="973"/>
      <c r="BE29" s="973"/>
    </row>
    <row r="30" spans="1:57" ht="9.9499999999999993" customHeight="1">
      <c r="A30" s="1000">
        <v>35339</v>
      </c>
      <c r="B30" s="1862">
        <v>358.1</v>
      </c>
      <c r="C30" s="1862">
        <v>378.1</v>
      </c>
      <c r="D30" s="1862">
        <v>0.3</v>
      </c>
      <c r="E30" s="1862">
        <v>0.3</v>
      </c>
      <c r="F30" s="1862">
        <v>358.40000000000003</v>
      </c>
      <c r="G30" s="1862">
        <v>378.40000000000003</v>
      </c>
      <c r="H30" s="1863">
        <v>5.5803571428571397</v>
      </c>
      <c r="I30" s="1862">
        <v>449.3</v>
      </c>
      <c r="J30" s="1862">
        <v>472.4</v>
      </c>
      <c r="K30" s="1864">
        <v>1.9</v>
      </c>
      <c r="L30" s="1864">
        <v>1.6</v>
      </c>
      <c r="M30" s="1862">
        <v>451.2</v>
      </c>
      <c r="N30" s="1862">
        <v>474</v>
      </c>
      <c r="O30" s="1863">
        <v>5.0531914893616969</v>
      </c>
      <c r="Q30" s="973"/>
      <c r="R30" s="973"/>
      <c r="S30" s="973"/>
      <c r="T30" s="973"/>
      <c r="U30" s="973"/>
      <c r="V30" s="973"/>
      <c r="W30" s="973"/>
      <c r="X30" s="973"/>
      <c r="Y30" s="973"/>
      <c r="Z30" s="973"/>
      <c r="AA30" s="973"/>
      <c r="AB30" s="973"/>
      <c r="AC30" s="973"/>
      <c r="AD30" s="973"/>
      <c r="AE30" s="973"/>
      <c r="AF30" s="973"/>
      <c r="AG30" s="973"/>
      <c r="AH30" s="973"/>
      <c r="AI30" s="973"/>
      <c r="AJ30" s="973"/>
      <c r="AK30" s="973"/>
      <c r="AL30" s="973"/>
      <c r="AM30" s="973"/>
      <c r="AN30" s="973"/>
      <c r="AO30" s="973"/>
      <c r="AP30" s="973"/>
      <c r="AQ30" s="973"/>
      <c r="AR30" s="973"/>
      <c r="AS30" s="973"/>
      <c r="AT30" s="973"/>
      <c r="AU30" s="973"/>
      <c r="AV30" s="973"/>
      <c r="AW30" s="973"/>
      <c r="AX30" s="973"/>
      <c r="AY30" s="973"/>
      <c r="AZ30" s="973"/>
      <c r="BA30" s="973"/>
      <c r="BB30" s="973"/>
      <c r="BC30" s="973"/>
      <c r="BD30" s="973"/>
      <c r="BE30" s="973"/>
    </row>
    <row r="31" spans="1:57" ht="9.9499999999999993" customHeight="1">
      <c r="A31" s="1000">
        <v>35370</v>
      </c>
      <c r="B31" s="1862">
        <v>382.8</v>
      </c>
      <c r="C31" s="1862">
        <v>384.5</v>
      </c>
      <c r="D31" s="1862">
        <v>0.7</v>
      </c>
      <c r="E31" s="1862">
        <v>0.6</v>
      </c>
      <c r="F31" s="1862">
        <v>383.5</v>
      </c>
      <c r="G31" s="1862">
        <v>385.1</v>
      </c>
      <c r="H31" s="1863">
        <v>0.41720990873532759</v>
      </c>
      <c r="I31" s="1862">
        <v>486.1</v>
      </c>
      <c r="J31" s="1862">
        <v>483.2</v>
      </c>
      <c r="K31" s="1864">
        <v>3.2</v>
      </c>
      <c r="L31" s="1864">
        <v>2.8</v>
      </c>
      <c r="M31" s="1862">
        <v>489.3</v>
      </c>
      <c r="N31" s="1862">
        <v>486</v>
      </c>
      <c r="O31" s="1863">
        <v>-0.67443286327406593</v>
      </c>
      <c r="Q31" s="973"/>
      <c r="R31" s="973"/>
      <c r="S31" s="973"/>
      <c r="T31" s="973"/>
      <c r="U31" s="973"/>
      <c r="V31" s="973"/>
      <c r="W31" s="973"/>
      <c r="X31" s="973"/>
      <c r="Y31" s="973"/>
      <c r="Z31" s="973"/>
      <c r="AA31" s="973"/>
      <c r="AB31" s="973"/>
      <c r="AC31" s="973"/>
      <c r="AD31" s="973"/>
      <c r="AE31" s="973"/>
      <c r="AF31" s="973"/>
      <c r="AG31" s="973"/>
      <c r="AH31" s="973"/>
      <c r="AI31" s="973"/>
      <c r="AJ31" s="973"/>
      <c r="AK31" s="973"/>
      <c r="AL31" s="973"/>
      <c r="AM31" s="973"/>
      <c r="AN31" s="973"/>
      <c r="AO31" s="973"/>
      <c r="AP31" s="973"/>
      <c r="AQ31" s="973"/>
      <c r="AR31" s="973"/>
      <c r="AS31" s="973"/>
      <c r="AT31" s="973"/>
      <c r="AU31" s="973"/>
      <c r="AV31" s="973"/>
      <c r="AW31" s="973"/>
      <c r="AX31" s="973"/>
      <c r="AY31" s="973"/>
      <c r="AZ31" s="973"/>
      <c r="BA31" s="973"/>
      <c r="BB31" s="973"/>
      <c r="BC31" s="973"/>
      <c r="BD31" s="973"/>
      <c r="BE31" s="973"/>
    </row>
    <row r="32" spans="1:57" ht="8.25" customHeight="1">
      <c r="A32" s="1000">
        <v>35400</v>
      </c>
      <c r="B32" s="1862">
        <v>339.1</v>
      </c>
      <c r="C32" s="1864"/>
      <c r="D32" s="1862">
        <v>0.6</v>
      </c>
      <c r="E32" s="1864"/>
      <c r="F32" s="1862">
        <v>339.70000000000005</v>
      </c>
      <c r="G32" s="1864"/>
      <c r="H32" s="1869"/>
      <c r="I32" s="1862">
        <v>424.7</v>
      </c>
      <c r="J32" s="1864"/>
      <c r="K32" s="1864">
        <v>2.8</v>
      </c>
      <c r="L32" s="1864"/>
      <c r="M32" s="1862">
        <v>427.5</v>
      </c>
      <c r="N32" s="1864"/>
      <c r="O32" s="1863"/>
      <c r="P32" s="1007"/>
      <c r="Q32" s="973"/>
      <c r="R32" s="973"/>
      <c r="S32" s="973"/>
      <c r="T32" s="973"/>
      <c r="U32" s="973"/>
      <c r="V32" s="973"/>
      <c r="W32" s="973"/>
      <c r="X32" s="973"/>
      <c r="Y32" s="973"/>
      <c r="Z32" s="973"/>
      <c r="AA32" s="973"/>
      <c r="AB32" s="973"/>
      <c r="AC32" s="973"/>
      <c r="AD32" s="973"/>
      <c r="AE32" s="973"/>
      <c r="AF32" s="973"/>
      <c r="AG32" s="973"/>
      <c r="AH32" s="973"/>
      <c r="AI32" s="973"/>
      <c r="AJ32" s="973"/>
      <c r="AK32" s="973"/>
      <c r="AL32" s="973"/>
      <c r="AM32" s="973"/>
      <c r="AN32" s="973"/>
      <c r="AO32" s="973"/>
      <c r="AP32" s="973"/>
      <c r="AQ32" s="973"/>
      <c r="AR32" s="973"/>
      <c r="AS32" s="973"/>
      <c r="AT32" s="973"/>
      <c r="AU32" s="973"/>
      <c r="AV32" s="973"/>
      <c r="AW32" s="973"/>
      <c r="AX32" s="973"/>
      <c r="AY32" s="973"/>
      <c r="AZ32" s="973"/>
      <c r="BA32" s="973"/>
      <c r="BB32" s="973"/>
      <c r="BC32" s="973"/>
      <c r="BD32" s="973"/>
      <c r="BE32" s="973"/>
    </row>
    <row r="33" spans="1:57" s="1002" customFormat="1" ht="9.9499999999999993" customHeight="1">
      <c r="A33" s="1008" t="s">
        <v>1241</v>
      </c>
      <c r="B33" s="1870">
        <v>3840.9000000000005</v>
      </c>
      <c r="C33" s="1871">
        <v>3937.6</v>
      </c>
      <c r="D33" s="1871">
        <v>4</v>
      </c>
      <c r="E33" s="1871">
        <v>3.2</v>
      </c>
      <c r="F33" s="1871">
        <v>3844.9</v>
      </c>
      <c r="G33" s="1871">
        <v>3940.7999999999993</v>
      </c>
      <c r="H33" s="1872">
        <v>-2.4335160373528009</v>
      </c>
      <c r="I33" s="1870">
        <v>4769.9000000000005</v>
      </c>
      <c r="J33" s="1871">
        <v>4892.3</v>
      </c>
      <c r="K33" s="1871">
        <v>17.400000000000002</v>
      </c>
      <c r="L33" s="1871">
        <v>14.2</v>
      </c>
      <c r="M33" s="1871">
        <v>4787.3</v>
      </c>
      <c r="N33" s="1871">
        <v>4906.5</v>
      </c>
      <c r="O33" s="1873">
        <v>2.4899212499738921</v>
      </c>
      <c r="P33" s="1009"/>
      <c r="Q33" s="1003"/>
      <c r="R33" s="1003"/>
      <c r="S33" s="1003"/>
      <c r="T33" s="1003"/>
      <c r="U33" s="1003"/>
      <c r="V33" s="1003"/>
      <c r="W33" s="1003"/>
      <c r="X33" s="1003"/>
      <c r="Y33" s="1003"/>
      <c r="Z33" s="1003"/>
      <c r="AA33" s="1003"/>
      <c r="AB33" s="1003"/>
      <c r="AC33" s="1003"/>
      <c r="AD33" s="1003"/>
      <c r="AE33" s="1003"/>
      <c r="AF33" s="1003"/>
      <c r="AG33" s="1003"/>
      <c r="AH33" s="1003"/>
      <c r="AI33" s="1003"/>
      <c r="AJ33" s="1003"/>
      <c r="AK33" s="1003"/>
      <c r="AL33" s="1003"/>
      <c r="AM33" s="1003"/>
      <c r="AN33" s="1003"/>
      <c r="AO33" s="1003"/>
      <c r="AP33" s="1003"/>
      <c r="AQ33" s="1003"/>
      <c r="AR33" s="1003"/>
      <c r="AS33" s="1003"/>
      <c r="AT33" s="1003"/>
      <c r="AU33" s="1003"/>
      <c r="AV33" s="1003"/>
      <c r="AW33" s="1003"/>
      <c r="AX33" s="1003"/>
      <c r="AY33" s="1003"/>
      <c r="AZ33" s="1003"/>
      <c r="BA33" s="1003"/>
      <c r="BB33" s="1003"/>
      <c r="BC33" s="1003"/>
      <c r="BD33" s="1003"/>
      <c r="BE33" s="1003"/>
    </row>
    <row r="34" spans="1:57" s="1011" customFormat="1" ht="8.25" customHeight="1">
      <c r="A34" s="1010" t="s">
        <v>1250</v>
      </c>
      <c r="H34" s="1012"/>
      <c r="K34" s="1013"/>
      <c r="L34" s="1013"/>
      <c r="M34" s="1013"/>
      <c r="N34" s="1013"/>
      <c r="P34" s="1013"/>
      <c r="Q34" s="1014"/>
      <c r="R34" s="1014"/>
      <c r="S34" s="1014"/>
      <c r="T34" s="1014"/>
      <c r="U34" s="1014"/>
      <c r="V34" s="1014"/>
      <c r="W34" s="1014"/>
      <c r="X34" s="1014"/>
      <c r="Y34" s="1014"/>
      <c r="Z34" s="1014"/>
      <c r="AA34" s="1014"/>
      <c r="AB34" s="1014"/>
      <c r="AC34" s="1015"/>
      <c r="AD34" s="1014"/>
      <c r="AE34" s="1014"/>
      <c r="AF34" s="1014"/>
      <c r="AG34" s="1014"/>
      <c r="AH34" s="1014"/>
      <c r="AJ34" s="990"/>
      <c r="AK34" s="990"/>
      <c r="AL34" s="990"/>
      <c r="AM34" s="990"/>
      <c r="AN34" s="990"/>
      <c r="AO34" s="990"/>
      <c r="AP34" s="990"/>
      <c r="AQ34" s="990"/>
      <c r="AR34" s="990"/>
      <c r="AS34" s="990"/>
      <c r="AT34" s="990"/>
      <c r="AU34" s="990"/>
      <c r="AV34" s="990"/>
      <c r="AW34" s="990"/>
      <c r="AX34" s="990"/>
      <c r="AY34" s="990"/>
      <c r="AZ34" s="990"/>
      <c r="BA34" s="990"/>
      <c r="BB34" s="990"/>
      <c r="BC34" s="990"/>
      <c r="BD34" s="990"/>
    </row>
    <row r="35" spans="1:57" s="1011" customFormat="1" ht="8.25" customHeight="1">
      <c r="A35" s="1010" t="s">
        <v>1252</v>
      </c>
      <c r="H35" s="1012"/>
      <c r="K35" s="1013"/>
      <c r="L35" s="1013"/>
      <c r="M35" s="1013"/>
      <c r="N35" s="1013"/>
      <c r="O35" s="1013"/>
      <c r="P35" s="1013"/>
      <c r="Q35" s="1014"/>
      <c r="R35" s="1014"/>
      <c r="S35" s="1014"/>
      <c r="T35" s="1014"/>
      <c r="U35" s="1014"/>
      <c r="V35" s="1014"/>
      <c r="W35" s="1014"/>
      <c r="X35" s="1014"/>
      <c r="Y35" s="1014"/>
      <c r="Z35" s="1014"/>
      <c r="AA35" s="1014"/>
      <c r="AB35" s="1014"/>
      <c r="AC35" s="1014"/>
      <c r="AD35" s="1014"/>
      <c r="AE35" s="1014"/>
      <c r="AF35" s="1014"/>
      <c r="AG35" s="1014"/>
      <c r="AH35" s="1014"/>
      <c r="AJ35" s="990"/>
      <c r="AK35" s="990"/>
      <c r="AL35" s="990"/>
      <c r="AM35" s="990"/>
      <c r="AN35" s="990"/>
      <c r="AO35" s="990"/>
      <c r="AP35" s="990"/>
      <c r="AQ35" s="990"/>
      <c r="AR35" s="990"/>
      <c r="AS35" s="990"/>
      <c r="AT35" s="990"/>
      <c r="AU35" s="990"/>
      <c r="AV35" s="990"/>
      <c r="AW35" s="990"/>
      <c r="AX35" s="990"/>
      <c r="AY35" s="990"/>
      <c r="AZ35" s="990"/>
      <c r="BA35" s="990"/>
      <c r="BB35" s="990"/>
      <c r="BC35" s="990"/>
      <c r="BD35" s="990"/>
    </row>
    <row r="36" spans="1:57" s="1011" customFormat="1" ht="8.25" customHeight="1">
      <c r="A36" s="1016" t="s">
        <v>1251</v>
      </c>
      <c r="H36" s="1012"/>
      <c r="K36" s="1013"/>
      <c r="L36" s="1013"/>
      <c r="M36" s="1013"/>
      <c r="N36" s="1013"/>
      <c r="O36" s="1013"/>
      <c r="P36" s="1013"/>
      <c r="Q36" s="1014"/>
      <c r="R36" s="1014"/>
      <c r="S36" s="1014"/>
      <c r="T36" s="1014"/>
      <c r="U36" s="1014"/>
      <c r="V36" s="1014"/>
      <c r="W36" s="1014"/>
      <c r="X36" s="1014"/>
      <c r="Y36" s="1014"/>
      <c r="Z36" s="1014"/>
      <c r="AA36" s="1014"/>
      <c r="AB36" s="1014"/>
      <c r="AC36" s="1014"/>
      <c r="AD36" s="1014"/>
      <c r="AE36" s="1014"/>
      <c r="AF36" s="1014"/>
      <c r="AG36" s="1014"/>
      <c r="AH36" s="1014"/>
      <c r="AJ36" s="990"/>
      <c r="AK36" s="990"/>
      <c r="AL36" s="990"/>
      <c r="AM36" s="990"/>
      <c r="AN36" s="990"/>
      <c r="AO36" s="990"/>
      <c r="AP36" s="990"/>
      <c r="AQ36" s="990"/>
      <c r="AR36" s="990"/>
      <c r="AS36" s="990"/>
      <c r="AT36" s="990"/>
      <c r="AU36" s="990"/>
      <c r="AV36" s="990"/>
      <c r="AW36" s="990"/>
      <c r="AX36" s="990"/>
      <c r="AY36" s="990"/>
      <c r="AZ36" s="990"/>
      <c r="BA36" s="990"/>
      <c r="BB36" s="990"/>
      <c r="BC36" s="990"/>
      <c r="BD36" s="990"/>
    </row>
    <row r="37" spans="1:57">
      <c r="A37" s="141" t="s">
        <v>1363</v>
      </c>
    </row>
  </sheetData>
  <mergeCells count="1">
    <mergeCell ref="A4:A5"/>
  </mergeCells>
  <hyperlinks>
    <hyperlink ref="A37" location="Inhaltsverzeichnis!A1" display="Zurück zum Inhaltsverzeichnis"/>
  </hyperlinks>
  <pageMargins left="0.78740157480314965" right="0.78740157480314965" top="0.39370078740157483" bottom="0.19685039370078741" header="0.19685039370078741" footer="0.19685039370078741"/>
  <pageSetup paperSize="9" scale="57" orientation="landscape" r:id="rId1"/>
  <headerFooter alignWithMargins="0">
    <oddFooter>&amp;R&amp;F / &amp;A</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4">
    <tabColor rgb="FFF9E03A"/>
    <pageSetUpPr fitToPage="1"/>
  </sheetPr>
  <dimension ref="A1:BL330"/>
  <sheetViews>
    <sheetView showGridLines="0" zoomScale="160" zoomScaleNormal="160" workbookViewId="0"/>
  </sheetViews>
  <sheetFormatPr baseColWidth="10" defaultRowHeight="16.5"/>
  <cols>
    <col min="1" max="1" width="12" style="949" customWidth="1"/>
    <col min="2" max="9" width="9.28515625" style="949" customWidth="1"/>
    <col min="10" max="13" width="5.42578125" style="633" customWidth="1"/>
    <col min="14" max="16384" width="11.42578125" style="949"/>
  </cols>
  <sheetData>
    <row r="1" spans="1:13" s="938" customFormat="1" ht="15.75" customHeight="1">
      <c r="A1" s="936" t="s">
        <v>1257</v>
      </c>
      <c r="B1" s="937"/>
      <c r="C1" s="937"/>
      <c r="D1" s="937"/>
      <c r="E1" s="937"/>
      <c r="F1" s="937"/>
      <c r="G1" s="937"/>
      <c r="H1" s="937"/>
      <c r="I1" s="937"/>
      <c r="J1" s="633"/>
      <c r="K1" s="633"/>
      <c r="L1" s="633"/>
      <c r="M1" s="633"/>
    </row>
    <row r="2" spans="1:13" s="941" customFormat="1" ht="11.25" customHeight="1">
      <c r="A2" s="1860" t="s">
        <v>1878</v>
      </c>
      <c r="B2" s="939"/>
      <c r="C2" s="939"/>
      <c r="D2" s="939"/>
      <c r="E2" s="939"/>
      <c r="F2" s="939"/>
      <c r="G2" s="939"/>
      <c r="H2" s="939"/>
      <c r="I2" s="940"/>
      <c r="J2" s="633"/>
      <c r="K2" s="633"/>
      <c r="L2" s="633"/>
      <c r="M2" s="633"/>
    </row>
    <row r="3" spans="1:13" s="941" customFormat="1" ht="14.25" customHeight="1">
      <c r="A3" s="942" t="s">
        <v>1256</v>
      </c>
      <c r="B3" s="943"/>
      <c r="C3" s="943"/>
      <c r="D3" s="943"/>
      <c r="E3" s="943"/>
      <c r="F3" s="943"/>
      <c r="G3" s="943"/>
      <c r="H3" s="943"/>
      <c r="I3" s="944"/>
      <c r="J3" s="633"/>
      <c r="K3" s="633"/>
      <c r="L3" s="633"/>
      <c r="M3" s="633"/>
    </row>
    <row r="4" spans="1:13" ht="17.100000000000001" customHeight="1">
      <c r="A4" s="2462" t="s">
        <v>199</v>
      </c>
      <c r="B4" s="945" t="s">
        <v>1255</v>
      </c>
      <c r="C4" s="946"/>
      <c r="D4" s="947" t="s">
        <v>246</v>
      </c>
      <c r="E4" s="946"/>
      <c r="F4" s="947" t="s">
        <v>245</v>
      </c>
      <c r="G4" s="946"/>
      <c r="H4" s="947" t="s">
        <v>1254</v>
      </c>
      <c r="I4" s="948"/>
      <c r="L4" s="940"/>
    </row>
    <row r="5" spans="1:13" ht="17.100000000000001" customHeight="1">
      <c r="A5" s="2463"/>
      <c r="B5" s="950">
        <v>2023</v>
      </c>
      <c r="C5" s="953">
        <v>2024</v>
      </c>
      <c r="D5" s="951">
        <v>2023</v>
      </c>
      <c r="E5" s="953">
        <v>2024</v>
      </c>
      <c r="F5" s="951">
        <v>2023</v>
      </c>
      <c r="G5" s="952">
        <v>2024</v>
      </c>
      <c r="H5" s="953">
        <v>2023</v>
      </c>
      <c r="I5" s="1859">
        <v>2024</v>
      </c>
    </row>
    <row r="6" spans="1:13" ht="8.25" customHeight="1">
      <c r="A6" s="954">
        <v>35065</v>
      </c>
      <c r="B6" s="955">
        <v>351.76</v>
      </c>
      <c r="C6" s="956">
        <v>353.67</v>
      </c>
      <c r="D6" s="956">
        <v>147.22999999999999</v>
      </c>
      <c r="E6" s="956">
        <v>154.29</v>
      </c>
      <c r="F6" s="956">
        <v>95.94</v>
      </c>
      <c r="G6" s="956">
        <v>96.44</v>
      </c>
      <c r="H6" s="956">
        <v>20.32</v>
      </c>
      <c r="I6" s="957">
        <v>21.84</v>
      </c>
    </row>
    <row r="7" spans="1:13" ht="8.25" customHeight="1">
      <c r="A7" s="954">
        <v>35096</v>
      </c>
      <c r="B7" s="955">
        <v>351.78</v>
      </c>
      <c r="C7" s="956">
        <v>354.04</v>
      </c>
      <c r="D7" s="956">
        <v>145.91</v>
      </c>
      <c r="E7" s="956">
        <v>154.21</v>
      </c>
      <c r="F7" s="956">
        <v>95.86</v>
      </c>
      <c r="G7" s="956">
        <v>95.85</v>
      </c>
      <c r="H7" s="956">
        <v>20.55</v>
      </c>
      <c r="I7" s="957">
        <v>20.48</v>
      </c>
    </row>
    <row r="8" spans="1:13" ht="8.25" customHeight="1">
      <c r="A8" s="954">
        <v>35125</v>
      </c>
      <c r="B8" s="955">
        <v>355.72</v>
      </c>
      <c r="C8" s="956">
        <v>354.22</v>
      </c>
      <c r="D8" s="956">
        <v>146.91</v>
      </c>
      <c r="E8" s="956">
        <v>153.52000000000001</v>
      </c>
      <c r="F8" s="956">
        <v>96.12</v>
      </c>
      <c r="G8" s="956">
        <v>95.83</v>
      </c>
      <c r="H8" s="956">
        <v>20.54</v>
      </c>
      <c r="I8" s="957">
        <v>19.88</v>
      </c>
    </row>
    <row r="9" spans="1:13" ht="8.25" customHeight="1">
      <c r="A9" s="954">
        <v>35156</v>
      </c>
      <c r="B9" s="955">
        <v>356.43</v>
      </c>
      <c r="C9" s="956">
        <v>360.12</v>
      </c>
      <c r="D9" s="956">
        <v>150.41</v>
      </c>
      <c r="E9" s="956">
        <v>156.80000000000001</v>
      </c>
      <c r="F9" s="956">
        <v>96.01</v>
      </c>
      <c r="G9" s="956">
        <v>96.3</v>
      </c>
      <c r="H9" s="956">
        <v>20.32</v>
      </c>
      <c r="I9" s="957">
        <v>19.899999999999999</v>
      </c>
    </row>
    <row r="10" spans="1:13" ht="8.25" customHeight="1">
      <c r="A10" s="954">
        <v>35186</v>
      </c>
      <c r="B10" s="955">
        <v>359.1</v>
      </c>
      <c r="C10" s="956">
        <v>357.34</v>
      </c>
      <c r="D10" s="956">
        <v>150.43</v>
      </c>
      <c r="E10" s="956">
        <v>158.36000000000001</v>
      </c>
      <c r="F10" s="956">
        <v>96.28</v>
      </c>
      <c r="G10" s="956">
        <v>95.85</v>
      </c>
      <c r="H10" s="956">
        <v>20.329999999999998</v>
      </c>
      <c r="I10" s="957">
        <v>20.28</v>
      </c>
    </row>
    <row r="11" spans="1:13" ht="8.25" customHeight="1">
      <c r="A11" s="954">
        <v>35217</v>
      </c>
      <c r="B11" s="955">
        <v>354.53</v>
      </c>
      <c r="C11" s="956">
        <v>357.15</v>
      </c>
      <c r="D11" s="956">
        <v>152.84</v>
      </c>
      <c r="E11" s="956">
        <v>156.19999999999999</v>
      </c>
      <c r="F11" s="956">
        <v>95.85</v>
      </c>
      <c r="G11" s="956">
        <v>95.58</v>
      </c>
      <c r="H11" s="956">
        <v>20.11</v>
      </c>
      <c r="I11" s="957">
        <v>20.260000000000002</v>
      </c>
    </row>
    <row r="12" spans="1:13" ht="8.25" customHeight="1">
      <c r="A12" s="954">
        <v>35247</v>
      </c>
      <c r="B12" s="955">
        <v>350.59</v>
      </c>
      <c r="C12" s="956">
        <v>355.03</v>
      </c>
      <c r="D12" s="956">
        <v>156.35</v>
      </c>
      <c r="E12" s="956">
        <v>156.1</v>
      </c>
      <c r="F12" s="956">
        <v>95.48</v>
      </c>
      <c r="G12" s="956">
        <v>95.5</v>
      </c>
      <c r="H12" s="956">
        <v>19.55</v>
      </c>
      <c r="I12" s="957">
        <v>21.34</v>
      </c>
    </row>
    <row r="13" spans="1:13" ht="8.25" customHeight="1">
      <c r="A13" s="954">
        <v>35278</v>
      </c>
      <c r="B13" s="955">
        <v>351.13</v>
      </c>
      <c r="C13" s="956">
        <v>351</v>
      </c>
      <c r="D13" s="956">
        <v>156.05000000000001</v>
      </c>
      <c r="E13" s="956">
        <v>159.1</v>
      </c>
      <c r="F13" s="956">
        <v>96.22</v>
      </c>
      <c r="G13" s="956">
        <v>95.4</v>
      </c>
      <c r="H13" s="956">
        <v>20.059999999999999</v>
      </c>
      <c r="I13" s="957">
        <v>21.3</v>
      </c>
    </row>
    <row r="14" spans="1:13" ht="8.25" customHeight="1">
      <c r="A14" s="954">
        <v>35309</v>
      </c>
      <c r="B14" s="955">
        <v>348.56</v>
      </c>
      <c r="C14" s="956">
        <v>349.4</v>
      </c>
      <c r="D14" s="956">
        <v>152.96</v>
      </c>
      <c r="E14" s="956">
        <v>156.44</v>
      </c>
      <c r="F14" s="956">
        <v>95.95</v>
      </c>
      <c r="G14" s="956">
        <v>98.85</v>
      </c>
      <c r="H14" s="956">
        <v>20.18</v>
      </c>
      <c r="I14" s="957">
        <v>21.28</v>
      </c>
    </row>
    <row r="15" spans="1:13" ht="8.25" customHeight="1">
      <c r="A15" s="954">
        <v>35339</v>
      </c>
      <c r="B15" s="955">
        <v>348.91</v>
      </c>
      <c r="C15" s="956">
        <v>349.24</v>
      </c>
      <c r="D15" s="956">
        <v>154.88999999999999</v>
      </c>
      <c r="E15" s="956">
        <v>153.53</v>
      </c>
      <c r="F15" s="956">
        <v>96.59</v>
      </c>
      <c r="G15" s="956">
        <v>96.62</v>
      </c>
      <c r="H15" s="956">
        <v>20.309999999999999</v>
      </c>
      <c r="I15" s="957">
        <v>20.77</v>
      </c>
    </row>
    <row r="16" spans="1:13" ht="8.25" customHeight="1">
      <c r="A16" s="954">
        <v>35370</v>
      </c>
      <c r="B16" s="955">
        <v>351.63</v>
      </c>
      <c r="C16" s="956">
        <v>352.72</v>
      </c>
      <c r="D16" s="956">
        <v>152.69999999999999</v>
      </c>
      <c r="E16" s="1861">
        <v>155.34399999999999</v>
      </c>
      <c r="F16" s="956">
        <v>96.7</v>
      </c>
      <c r="G16" s="1861">
        <v>96.995000000000005</v>
      </c>
      <c r="H16" s="956">
        <v>20.440000000000001</v>
      </c>
      <c r="I16" s="957">
        <v>20.489000000000001</v>
      </c>
    </row>
    <row r="17" spans="1:13" ht="8.25" customHeight="1">
      <c r="A17" s="954">
        <v>35400</v>
      </c>
      <c r="B17" s="955">
        <v>355.05</v>
      </c>
      <c r="C17" s="958"/>
      <c r="D17" s="956">
        <v>150.05000000000001</v>
      </c>
      <c r="E17" s="958"/>
      <c r="F17" s="956">
        <v>95.88</v>
      </c>
      <c r="G17" s="958"/>
      <c r="H17" s="956">
        <v>20.059999999999999</v>
      </c>
      <c r="I17" s="959"/>
    </row>
    <row r="18" spans="1:13" s="964" customFormat="1" ht="8.25" customHeight="1">
      <c r="A18" s="960" t="s">
        <v>1253</v>
      </c>
      <c r="B18" s="961">
        <v>352.88</v>
      </c>
      <c r="C18" s="962"/>
      <c r="D18" s="962">
        <v>151.38</v>
      </c>
      <c r="E18" s="962"/>
      <c r="F18" s="962">
        <v>96.08</v>
      </c>
      <c r="G18" s="962"/>
      <c r="H18" s="962">
        <v>20.239999999999998</v>
      </c>
      <c r="I18" s="963"/>
      <c r="J18" s="633"/>
      <c r="K18" s="633"/>
      <c r="L18" s="633"/>
      <c r="M18" s="633"/>
    </row>
    <row r="19" spans="1:13" ht="12.75" customHeight="1">
      <c r="A19" s="949" t="s">
        <v>1373</v>
      </c>
    </row>
    <row r="20" spans="1:13" ht="9.75" customHeight="1">
      <c r="A20" s="965" t="s">
        <v>1245</v>
      </c>
    </row>
    <row r="21" spans="1:13">
      <c r="A21" s="141" t="s">
        <v>1363</v>
      </c>
      <c r="C21" s="966"/>
    </row>
    <row r="22" spans="1:13">
      <c r="B22" s="967"/>
      <c r="C22" s="966"/>
      <c r="D22" s="967"/>
      <c r="E22" s="967"/>
      <c r="F22" s="967"/>
      <c r="H22" s="967"/>
    </row>
    <row r="23" spans="1:13">
      <c r="C23" s="966"/>
    </row>
    <row r="73" spans="1:9">
      <c r="A73" s="633"/>
      <c r="B73" s="633"/>
      <c r="C73" s="633"/>
      <c r="D73" s="633"/>
      <c r="E73" s="633"/>
      <c r="F73" s="633"/>
      <c r="G73" s="633"/>
      <c r="H73" s="633"/>
      <c r="I73" s="633"/>
    </row>
    <row r="74" spans="1:9">
      <c r="A74" s="633"/>
      <c r="B74" s="633"/>
      <c r="C74" s="633"/>
      <c r="D74" s="633"/>
      <c r="E74" s="633"/>
      <c r="F74" s="633"/>
      <c r="G74" s="633"/>
      <c r="H74" s="633"/>
      <c r="I74" s="633"/>
    </row>
    <row r="75" spans="1:9">
      <c r="A75" s="633"/>
      <c r="B75" s="633"/>
      <c r="C75" s="633"/>
      <c r="D75" s="633"/>
      <c r="E75" s="633"/>
      <c r="F75" s="633"/>
      <c r="G75" s="633"/>
      <c r="H75" s="633"/>
      <c r="I75" s="633"/>
    </row>
    <row r="76" spans="1:9">
      <c r="A76" s="633"/>
      <c r="B76" s="633"/>
      <c r="C76" s="633"/>
      <c r="D76" s="633"/>
      <c r="E76" s="633"/>
      <c r="F76" s="633"/>
      <c r="G76" s="633"/>
      <c r="H76" s="633"/>
      <c r="I76" s="633"/>
    </row>
    <row r="77" spans="1:9">
      <c r="A77" s="633"/>
      <c r="B77" s="633"/>
      <c r="C77" s="633"/>
      <c r="D77" s="633"/>
      <c r="E77" s="633"/>
      <c r="F77" s="633"/>
      <c r="G77" s="633"/>
      <c r="H77" s="633"/>
      <c r="I77" s="633"/>
    </row>
    <row r="78" spans="1:9">
      <c r="A78" s="633"/>
      <c r="B78" s="633"/>
      <c r="C78" s="633"/>
      <c r="D78" s="633"/>
      <c r="E78" s="633"/>
      <c r="F78" s="633"/>
      <c r="G78" s="633"/>
      <c r="H78" s="633"/>
      <c r="I78" s="633"/>
    </row>
    <row r="79" spans="1:9">
      <c r="A79" s="633"/>
      <c r="B79" s="633"/>
      <c r="C79" s="633"/>
      <c r="D79" s="633"/>
      <c r="E79" s="633"/>
      <c r="F79" s="633"/>
      <c r="G79" s="633"/>
      <c r="H79" s="633"/>
      <c r="I79" s="633"/>
    </row>
    <row r="80" spans="1:9">
      <c r="A80" s="633"/>
      <c r="B80" s="633"/>
      <c r="C80" s="633"/>
      <c r="D80" s="633"/>
      <c r="E80" s="633"/>
      <c r="F80" s="633"/>
      <c r="G80" s="633"/>
      <c r="H80" s="633"/>
      <c r="I80" s="633"/>
    </row>
    <row r="81" spans="1:9">
      <c r="A81" s="633"/>
      <c r="B81" s="633"/>
      <c r="C81" s="633"/>
      <c r="D81" s="633"/>
      <c r="E81" s="633"/>
      <c r="F81" s="633"/>
      <c r="G81" s="633"/>
      <c r="H81" s="633"/>
      <c r="I81" s="633"/>
    </row>
    <row r="82" spans="1:9">
      <c r="A82" s="633"/>
      <c r="B82" s="633"/>
      <c r="C82" s="633"/>
      <c r="D82" s="633"/>
      <c r="E82" s="633"/>
      <c r="F82" s="633"/>
      <c r="G82" s="633"/>
      <c r="H82" s="633"/>
      <c r="I82" s="633"/>
    </row>
    <row r="83" spans="1:9">
      <c r="A83" s="633"/>
      <c r="B83" s="633"/>
      <c r="C83" s="633"/>
      <c r="D83" s="633"/>
      <c r="E83" s="633"/>
      <c r="F83" s="633"/>
      <c r="G83" s="633"/>
      <c r="H83" s="633"/>
      <c r="I83" s="633"/>
    </row>
    <row r="84" spans="1:9">
      <c r="A84" s="633"/>
      <c r="B84" s="633"/>
      <c r="C84" s="633"/>
      <c r="D84" s="633"/>
      <c r="E84" s="633"/>
      <c r="F84" s="633"/>
      <c r="G84" s="633"/>
      <c r="H84" s="633"/>
      <c r="I84" s="633"/>
    </row>
    <row r="85" spans="1:9">
      <c r="A85" s="633"/>
      <c r="B85" s="633"/>
      <c r="C85" s="633"/>
      <c r="D85" s="633"/>
      <c r="E85" s="633"/>
      <c r="F85" s="633"/>
      <c r="G85" s="633"/>
      <c r="H85" s="633"/>
      <c r="I85" s="633"/>
    </row>
    <row r="86" spans="1:9">
      <c r="A86" s="633"/>
      <c r="B86" s="633"/>
      <c r="C86" s="633"/>
      <c r="D86" s="633"/>
      <c r="E86" s="633"/>
      <c r="F86" s="633"/>
      <c r="G86" s="633"/>
      <c r="H86" s="633"/>
      <c r="I86" s="633"/>
    </row>
    <row r="87" spans="1:9">
      <c r="A87" s="633"/>
      <c r="B87" s="633"/>
      <c r="C87" s="633"/>
      <c r="D87" s="633"/>
      <c r="E87" s="633"/>
      <c r="F87" s="633"/>
      <c r="G87" s="633"/>
      <c r="H87" s="633"/>
      <c r="I87" s="633"/>
    </row>
    <row r="88" spans="1:9">
      <c r="A88" s="633"/>
      <c r="B88" s="633"/>
      <c r="C88" s="633"/>
      <c r="D88" s="633"/>
      <c r="E88" s="633"/>
      <c r="F88" s="633"/>
      <c r="G88" s="633"/>
      <c r="H88" s="633"/>
      <c r="I88" s="633"/>
    </row>
    <row r="89" spans="1:9">
      <c r="A89" s="633"/>
      <c r="B89" s="633"/>
      <c r="C89" s="633"/>
      <c r="D89" s="633"/>
      <c r="E89" s="633"/>
      <c r="F89" s="633"/>
      <c r="G89" s="633"/>
      <c r="H89" s="633"/>
      <c r="I89" s="633"/>
    </row>
    <row r="90" spans="1:9">
      <c r="A90" s="633"/>
      <c r="B90" s="633"/>
      <c r="C90" s="633"/>
      <c r="D90" s="633"/>
      <c r="E90" s="633"/>
      <c r="F90" s="633"/>
      <c r="G90" s="633"/>
      <c r="H90" s="633"/>
      <c r="I90" s="633"/>
    </row>
    <row r="91" spans="1:9">
      <c r="A91" s="633"/>
      <c r="B91" s="633"/>
      <c r="C91" s="633"/>
      <c r="D91" s="633"/>
      <c r="E91" s="633"/>
      <c r="F91" s="633"/>
      <c r="G91" s="633"/>
      <c r="H91" s="633"/>
      <c r="I91" s="633"/>
    </row>
    <row r="92" spans="1:9">
      <c r="A92" s="633"/>
      <c r="B92" s="633"/>
      <c r="C92" s="633"/>
      <c r="D92" s="633"/>
      <c r="E92" s="633"/>
      <c r="F92" s="633"/>
      <c r="G92" s="633"/>
      <c r="H92" s="633"/>
      <c r="I92" s="633"/>
    </row>
    <row r="93" spans="1:9">
      <c r="A93" s="633"/>
      <c r="B93" s="633"/>
      <c r="C93" s="633"/>
      <c r="D93" s="633"/>
      <c r="E93" s="633"/>
      <c r="F93" s="633"/>
      <c r="G93" s="633"/>
      <c r="H93" s="633"/>
      <c r="I93" s="633"/>
    </row>
    <row r="94" spans="1:9">
      <c r="A94" s="633"/>
      <c r="B94" s="633"/>
      <c r="C94" s="633"/>
      <c r="D94" s="633"/>
      <c r="E94" s="633"/>
      <c r="F94" s="633"/>
      <c r="G94" s="633"/>
      <c r="H94" s="633"/>
      <c r="I94" s="633"/>
    </row>
    <row r="95" spans="1:9">
      <c r="A95" s="633"/>
      <c r="B95" s="633"/>
      <c r="C95" s="633"/>
      <c r="D95" s="633"/>
      <c r="E95" s="633"/>
      <c r="F95" s="633"/>
      <c r="G95" s="633"/>
      <c r="H95" s="633"/>
      <c r="I95" s="633"/>
    </row>
    <row r="96" spans="1:9">
      <c r="A96" s="633"/>
      <c r="B96" s="633"/>
      <c r="C96" s="633"/>
      <c r="D96" s="633"/>
      <c r="E96" s="633"/>
      <c r="F96" s="633"/>
      <c r="G96" s="633"/>
      <c r="H96" s="633"/>
      <c r="I96" s="633"/>
    </row>
    <row r="97" spans="1:9">
      <c r="A97" s="633"/>
      <c r="B97" s="633"/>
      <c r="C97" s="633"/>
      <c r="D97" s="633"/>
      <c r="E97" s="633"/>
      <c r="F97" s="633"/>
      <c r="G97" s="633"/>
      <c r="H97" s="633"/>
      <c r="I97" s="633"/>
    </row>
    <row r="98" spans="1:9">
      <c r="A98" s="633"/>
      <c r="B98" s="633"/>
      <c r="C98" s="633"/>
      <c r="D98" s="633"/>
      <c r="E98" s="633"/>
      <c r="F98" s="633"/>
      <c r="G98" s="633"/>
      <c r="H98" s="633"/>
      <c r="I98" s="633"/>
    </row>
    <row r="99" spans="1:9">
      <c r="A99" s="633"/>
      <c r="B99" s="633"/>
      <c r="C99" s="633"/>
      <c r="D99" s="633"/>
      <c r="E99" s="633"/>
      <c r="F99" s="633"/>
      <c r="G99" s="633"/>
      <c r="H99" s="633"/>
      <c r="I99" s="633"/>
    </row>
    <row r="100" spans="1:9">
      <c r="A100" s="633"/>
      <c r="B100" s="633"/>
      <c r="C100" s="633"/>
      <c r="D100" s="633"/>
      <c r="E100" s="633"/>
      <c r="F100" s="633"/>
      <c r="G100" s="633"/>
      <c r="H100" s="633"/>
      <c r="I100" s="633"/>
    </row>
    <row r="101" spans="1:9">
      <c r="A101" s="633"/>
      <c r="B101" s="633"/>
      <c r="C101" s="633"/>
      <c r="D101" s="633"/>
      <c r="E101" s="633"/>
      <c r="F101" s="633"/>
      <c r="G101" s="633"/>
      <c r="H101" s="633"/>
      <c r="I101" s="633"/>
    </row>
    <row r="102" spans="1:9">
      <c r="A102" s="633"/>
      <c r="B102" s="633"/>
      <c r="C102" s="633"/>
      <c r="D102" s="633"/>
      <c r="E102" s="633"/>
      <c r="F102" s="633"/>
      <c r="G102" s="633"/>
      <c r="H102" s="633"/>
      <c r="I102" s="633"/>
    </row>
    <row r="103" spans="1:9">
      <c r="A103" s="633"/>
      <c r="B103" s="633"/>
      <c r="C103" s="633"/>
      <c r="D103" s="633"/>
      <c r="E103" s="633"/>
      <c r="F103" s="633"/>
      <c r="G103" s="633"/>
      <c r="H103" s="633"/>
      <c r="I103" s="633"/>
    </row>
    <row r="104" spans="1:9">
      <c r="A104" s="633"/>
      <c r="B104" s="633"/>
      <c r="C104" s="633"/>
      <c r="D104" s="633"/>
      <c r="E104" s="633"/>
      <c r="F104" s="633"/>
      <c r="G104" s="633"/>
      <c r="H104" s="633"/>
      <c r="I104" s="633"/>
    </row>
    <row r="105" spans="1:9">
      <c r="A105" s="633"/>
      <c r="B105" s="633"/>
      <c r="C105" s="633"/>
      <c r="D105" s="633"/>
      <c r="E105" s="633"/>
      <c r="F105" s="633"/>
      <c r="G105" s="633"/>
      <c r="H105" s="633"/>
      <c r="I105" s="633"/>
    </row>
    <row r="106" spans="1:9">
      <c r="A106" s="633"/>
      <c r="B106" s="633"/>
      <c r="C106" s="633"/>
      <c r="D106" s="633"/>
      <c r="E106" s="633"/>
      <c r="F106" s="633"/>
      <c r="G106" s="633"/>
      <c r="H106" s="633"/>
      <c r="I106" s="633"/>
    </row>
    <row r="107" spans="1:9">
      <c r="A107" s="633"/>
      <c r="B107" s="633"/>
      <c r="C107" s="633"/>
      <c r="D107" s="633"/>
      <c r="E107" s="633"/>
      <c r="F107" s="633"/>
      <c r="G107" s="633"/>
      <c r="H107" s="633"/>
      <c r="I107" s="633"/>
    </row>
    <row r="108" spans="1:9">
      <c r="A108" s="633"/>
      <c r="B108" s="633"/>
      <c r="C108" s="633"/>
      <c r="D108" s="633"/>
      <c r="E108" s="633"/>
      <c r="F108" s="633"/>
      <c r="G108" s="633"/>
      <c r="H108" s="633"/>
      <c r="I108" s="633"/>
    </row>
    <row r="109" spans="1:9">
      <c r="A109" s="633"/>
      <c r="B109" s="633"/>
      <c r="C109" s="633"/>
      <c r="D109" s="633"/>
      <c r="E109" s="633"/>
      <c r="F109" s="633"/>
      <c r="G109" s="633"/>
      <c r="H109" s="633"/>
      <c r="I109" s="633"/>
    </row>
    <row r="110" spans="1:9">
      <c r="A110" s="633"/>
      <c r="B110" s="633"/>
      <c r="C110" s="633"/>
      <c r="D110" s="633"/>
      <c r="E110" s="633"/>
      <c r="F110" s="633"/>
      <c r="G110" s="633"/>
      <c r="H110" s="633"/>
      <c r="I110" s="633"/>
    </row>
    <row r="111" spans="1:9">
      <c r="A111" s="633"/>
      <c r="B111" s="633"/>
      <c r="C111" s="633"/>
      <c r="D111" s="633"/>
      <c r="E111" s="633"/>
      <c r="F111" s="633"/>
      <c r="G111" s="633"/>
      <c r="H111" s="633"/>
      <c r="I111" s="633"/>
    </row>
    <row r="112" spans="1:9">
      <c r="A112" s="633"/>
      <c r="B112" s="633"/>
      <c r="C112" s="633"/>
      <c r="D112" s="633"/>
      <c r="E112" s="633"/>
      <c r="F112" s="633"/>
      <c r="G112" s="633"/>
      <c r="H112" s="633"/>
      <c r="I112" s="633"/>
    </row>
    <row r="113" spans="1:64">
      <c r="A113" s="633"/>
      <c r="B113" s="633"/>
      <c r="C113" s="633"/>
      <c r="D113" s="633"/>
      <c r="E113" s="633"/>
      <c r="F113" s="633"/>
      <c r="G113" s="633"/>
      <c r="H113" s="633"/>
      <c r="I113" s="633"/>
    </row>
    <row r="114" spans="1:64">
      <c r="A114" s="633"/>
      <c r="B114" s="633"/>
      <c r="C114" s="633"/>
      <c r="D114" s="633"/>
      <c r="E114" s="633"/>
      <c r="F114" s="633"/>
      <c r="G114" s="633"/>
      <c r="H114" s="633"/>
      <c r="I114" s="633"/>
    </row>
    <row r="115" spans="1:64">
      <c r="A115" s="633"/>
      <c r="B115" s="633"/>
      <c r="C115" s="633"/>
      <c r="D115" s="633"/>
      <c r="E115" s="633"/>
      <c r="F115" s="633"/>
      <c r="G115" s="633"/>
      <c r="H115" s="633"/>
      <c r="I115" s="633"/>
    </row>
    <row r="116" spans="1:64">
      <c r="A116" s="633"/>
      <c r="B116" s="633"/>
      <c r="C116" s="633"/>
      <c r="D116" s="633"/>
      <c r="E116" s="633"/>
      <c r="F116" s="633"/>
      <c r="G116" s="633"/>
      <c r="H116" s="633"/>
      <c r="I116" s="633"/>
    </row>
    <row r="117" spans="1:64">
      <c r="A117" s="633"/>
      <c r="B117" s="633"/>
      <c r="C117" s="633"/>
      <c r="D117" s="633"/>
      <c r="E117" s="633"/>
      <c r="F117" s="633"/>
      <c r="G117" s="633"/>
      <c r="H117" s="633"/>
      <c r="I117" s="633"/>
    </row>
    <row r="118" spans="1:64">
      <c r="A118" s="633"/>
      <c r="B118" s="633"/>
      <c r="C118" s="633"/>
      <c r="D118" s="633"/>
      <c r="E118" s="633"/>
      <c r="F118" s="633"/>
      <c r="G118" s="633"/>
      <c r="H118" s="633"/>
      <c r="I118" s="633"/>
    </row>
    <row r="119" spans="1:64">
      <c r="A119" s="633"/>
      <c r="B119" s="633"/>
      <c r="C119" s="633"/>
      <c r="D119" s="633"/>
      <c r="E119" s="633"/>
      <c r="F119" s="633"/>
      <c r="G119" s="633"/>
      <c r="H119" s="633"/>
      <c r="I119" s="633"/>
    </row>
    <row r="120" spans="1:64">
      <c r="A120" s="633"/>
      <c r="B120" s="633"/>
      <c r="C120" s="633"/>
      <c r="D120" s="633"/>
      <c r="E120" s="633"/>
      <c r="F120" s="633"/>
      <c r="G120" s="633"/>
      <c r="H120" s="633"/>
      <c r="I120" s="633"/>
    </row>
    <row r="121" spans="1:64">
      <c r="A121" s="633"/>
      <c r="B121" s="633"/>
      <c r="C121" s="633"/>
      <c r="D121" s="633"/>
      <c r="E121" s="633"/>
      <c r="F121" s="633"/>
      <c r="G121" s="633"/>
      <c r="H121" s="633"/>
      <c r="I121" s="633"/>
    </row>
    <row r="122" spans="1:64">
      <c r="A122" s="633"/>
      <c r="B122" s="633"/>
      <c r="C122" s="633"/>
      <c r="D122" s="633"/>
      <c r="E122" s="633"/>
      <c r="F122" s="633"/>
      <c r="G122" s="633"/>
      <c r="H122" s="633"/>
      <c r="I122" s="633"/>
    </row>
    <row r="123" spans="1:64">
      <c r="A123" s="633"/>
      <c r="B123" s="633"/>
      <c r="C123" s="633"/>
      <c r="D123" s="633"/>
      <c r="E123" s="633"/>
      <c r="F123" s="633"/>
      <c r="G123" s="633"/>
      <c r="H123" s="633"/>
      <c r="I123" s="633"/>
      <c r="N123" s="633"/>
      <c r="O123" s="633"/>
      <c r="P123" s="633"/>
      <c r="Q123" s="633"/>
      <c r="R123" s="633"/>
      <c r="S123" s="633"/>
      <c r="T123" s="633"/>
      <c r="U123" s="633"/>
      <c r="V123" s="633"/>
      <c r="W123" s="633"/>
      <c r="X123" s="633"/>
      <c r="Y123" s="633"/>
      <c r="Z123" s="633"/>
      <c r="AA123" s="633"/>
      <c r="AB123" s="633"/>
      <c r="AC123" s="633"/>
      <c r="AD123" s="633"/>
      <c r="AE123" s="633"/>
      <c r="AF123" s="633"/>
      <c r="AG123" s="633"/>
      <c r="AH123" s="633"/>
      <c r="AI123" s="633"/>
      <c r="AJ123" s="633"/>
      <c r="AK123" s="633"/>
      <c r="AL123" s="633"/>
      <c r="AM123" s="633"/>
      <c r="AN123" s="633"/>
      <c r="AO123" s="633"/>
      <c r="AP123" s="633"/>
      <c r="AQ123" s="633"/>
      <c r="AR123" s="633"/>
      <c r="AS123" s="633"/>
      <c r="AT123" s="633"/>
      <c r="AU123" s="633"/>
      <c r="AV123" s="633"/>
      <c r="AW123" s="633"/>
      <c r="AX123" s="633"/>
      <c r="AY123" s="633"/>
      <c r="AZ123" s="633"/>
      <c r="BA123" s="633"/>
      <c r="BB123" s="633"/>
      <c r="BC123" s="633"/>
      <c r="BD123" s="633"/>
      <c r="BE123" s="633"/>
      <c r="BF123" s="633"/>
      <c r="BG123" s="633"/>
      <c r="BH123" s="633"/>
      <c r="BI123" s="633"/>
      <c r="BJ123" s="633"/>
      <c r="BK123" s="633"/>
      <c r="BL123" s="633"/>
    </row>
    <row r="124" spans="1:64">
      <c r="A124" s="633"/>
      <c r="B124" s="633"/>
      <c r="C124" s="633"/>
      <c r="D124" s="633"/>
      <c r="E124" s="633"/>
      <c r="F124" s="633"/>
      <c r="G124" s="633"/>
      <c r="H124" s="633"/>
      <c r="I124" s="633"/>
      <c r="N124" s="633"/>
      <c r="O124" s="633"/>
      <c r="P124" s="633"/>
      <c r="Q124" s="633"/>
      <c r="R124" s="633"/>
      <c r="S124" s="633"/>
      <c r="T124" s="633"/>
      <c r="U124" s="633"/>
      <c r="V124" s="633"/>
      <c r="W124" s="633"/>
      <c r="X124" s="633"/>
      <c r="Y124" s="633"/>
      <c r="Z124" s="633"/>
      <c r="AA124" s="633"/>
      <c r="AB124" s="633"/>
      <c r="AC124" s="633"/>
      <c r="AD124" s="633"/>
      <c r="AE124" s="633"/>
      <c r="AF124" s="633"/>
      <c r="AG124" s="633"/>
      <c r="AH124" s="633"/>
      <c r="AI124" s="633"/>
      <c r="AJ124" s="633"/>
      <c r="AK124" s="633"/>
      <c r="AL124" s="633"/>
      <c r="AM124" s="633"/>
      <c r="AN124" s="633"/>
      <c r="AO124" s="633"/>
      <c r="AP124" s="633"/>
      <c r="AQ124" s="633"/>
      <c r="AR124" s="633"/>
      <c r="AS124" s="633"/>
      <c r="AT124" s="633"/>
      <c r="AU124" s="633"/>
      <c r="AV124" s="633"/>
      <c r="AW124" s="633"/>
      <c r="AX124" s="633"/>
      <c r="AY124" s="633"/>
      <c r="AZ124" s="633"/>
      <c r="BA124" s="633"/>
      <c r="BB124" s="633"/>
      <c r="BC124" s="633"/>
      <c r="BD124" s="633"/>
      <c r="BE124" s="633"/>
      <c r="BF124" s="633"/>
      <c r="BG124" s="633"/>
      <c r="BH124" s="633"/>
      <c r="BI124" s="633"/>
      <c r="BJ124" s="633"/>
      <c r="BK124" s="633"/>
      <c r="BL124" s="633"/>
    </row>
    <row r="125" spans="1:64">
      <c r="A125" s="633"/>
      <c r="B125" s="633"/>
      <c r="C125" s="633"/>
      <c r="D125" s="633"/>
      <c r="E125" s="633"/>
      <c r="F125" s="633"/>
      <c r="G125" s="633"/>
      <c r="H125" s="633"/>
      <c r="I125" s="633"/>
      <c r="N125" s="633"/>
      <c r="O125" s="633"/>
      <c r="P125" s="633"/>
      <c r="Q125" s="633"/>
      <c r="R125" s="633"/>
      <c r="S125" s="633"/>
      <c r="T125" s="633"/>
      <c r="U125" s="633"/>
      <c r="V125" s="633"/>
      <c r="W125" s="633"/>
      <c r="X125" s="633"/>
      <c r="Y125" s="633"/>
      <c r="Z125" s="633"/>
      <c r="AA125" s="633"/>
      <c r="AB125" s="633"/>
      <c r="AC125" s="633"/>
      <c r="AD125" s="633"/>
      <c r="AE125" s="633"/>
      <c r="AF125" s="633"/>
      <c r="AG125" s="633"/>
      <c r="AH125" s="633"/>
      <c r="AI125" s="633"/>
      <c r="AJ125" s="633"/>
      <c r="AK125" s="633"/>
      <c r="AL125" s="633"/>
      <c r="AM125" s="633"/>
      <c r="AN125" s="633"/>
      <c r="AO125" s="633"/>
      <c r="AP125" s="633"/>
      <c r="AQ125" s="633"/>
      <c r="AR125" s="633"/>
      <c r="AS125" s="633"/>
      <c r="AT125" s="633"/>
      <c r="AU125" s="633"/>
      <c r="AV125" s="633"/>
      <c r="AW125" s="633"/>
      <c r="AX125" s="633"/>
      <c r="AY125" s="633"/>
      <c r="AZ125" s="633"/>
      <c r="BA125" s="633"/>
      <c r="BB125" s="633"/>
      <c r="BC125" s="633"/>
      <c r="BD125" s="633"/>
      <c r="BE125" s="633"/>
      <c r="BF125" s="633"/>
      <c r="BG125" s="633"/>
      <c r="BH125" s="633"/>
      <c r="BI125" s="633"/>
      <c r="BJ125" s="633"/>
      <c r="BK125" s="633"/>
      <c r="BL125" s="633"/>
    </row>
    <row r="126" spans="1:64">
      <c r="A126" s="633"/>
      <c r="B126" s="633"/>
      <c r="C126" s="633"/>
      <c r="D126" s="633"/>
      <c r="E126" s="633"/>
      <c r="F126" s="633"/>
      <c r="G126" s="633"/>
      <c r="H126" s="633"/>
      <c r="I126" s="633"/>
      <c r="N126" s="633"/>
      <c r="O126" s="633"/>
      <c r="P126" s="633"/>
      <c r="Q126" s="633"/>
      <c r="R126" s="633"/>
      <c r="S126" s="633"/>
      <c r="T126" s="633"/>
      <c r="U126" s="633"/>
      <c r="V126" s="633"/>
      <c r="W126" s="633"/>
      <c r="X126" s="633"/>
      <c r="Y126" s="633"/>
      <c r="Z126" s="633"/>
      <c r="AA126" s="633"/>
      <c r="AB126" s="633"/>
      <c r="AC126" s="633"/>
      <c r="AD126" s="633"/>
      <c r="AE126" s="633"/>
      <c r="AF126" s="633"/>
      <c r="AG126" s="633"/>
      <c r="AH126" s="633"/>
      <c r="AI126" s="633"/>
      <c r="AJ126" s="633"/>
      <c r="AK126" s="633"/>
      <c r="AL126" s="633"/>
      <c r="AM126" s="633"/>
      <c r="AN126" s="633"/>
      <c r="AO126" s="633"/>
      <c r="AP126" s="633"/>
      <c r="AQ126" s="633"/>
      <c r="AR126" s="633"/>
      <c r="AS126" s="633"/>
      <c r="AT126" s="633"/>
      <c r="AU126" s="633"/>
      <c r="AV126" s="633"/>
      <c r="AW126" s="633"/>
      <c r="AX126" s="633"/>
      <c r="AY126" s="633"/>
      <c r="AZ126" s="633"/>
      <c r="BA126" s="633"/>
      <c r="BB126" s="633"/>
      <c r="BC126" s="633"/>
      <c r="BD126" s="633"/>
      <c r="BE126" s="633"/>
      <c r="BF126" s="633"/>
      <c r="BG126" s="633"/>
      <c r="BH126" s="633"/>
      <c r="BI126" s="633"/>
      <c r="BJ126" s="633"/>
      <c r="BK126" s="633"/>
      <c r="BL126" s="633"/>
    </row>
    <row r="127" spans="1:64">
      <c r="A127" s="633"/>
      <c r="B127" s="633"/>
      <c r="C127" s="633"/>
      <c r="D127" s="633"/>
      <c r="E127" s="633"/>
      <c r="F127" s="633"/>
      <c r="G127" s="633"/>
      <c r="H127" s="633"/>
      <c r="I127" s="633"/>
      <c r="N127" s="633"/>
      <c r="O127" s="633"/>
      <c r="P127" s="633"/>
      <c r="Q127" s="633"/>
      <c r="R127" s="633"/>
      <c r="S127" s="633"/>
      <c r="T127" s="633"/>
      <c r="U127" s="633"/>
      <c r="V127" s="633"/>
      <c r="W127" s="633"/>
      <c r="X127" s="633"/>
      <c r="Y127" s="633"/>
      <c r="Z127" s="633"/>
      <c r="AA127" s="633"/>
      <c r="AB127" s="633"/>
      <c r="AC127" s="633"/>
      <c r="AD127" s="633"/>
      <c r="AE127" s="633"/>
      <c r="AF127" s="633"/>
      <c r="AG127" s="633"/>
      <c r="AH127" s="633"/>
      <c r="AI127" s="633"/>
      <c r="AJ127" s="633"/>
      <c r="AK127" s="633"/>
      <c r="AL127" s="633"/>
      <c r="AM127" s="633"/>
      <c r="AN127" s="633"/>
      <c r="AO127" s="633"/>
      <c r="AP127" s="633"/>
      <c r="AQ127" s="633"/>
      <c r="AR127" s="633"/>
      <c r="AS127" s="633"/>
      <c r="AT127" s="633"/>
      <c r="AU127" s="633"/>
      <c r="AV127" s="633"/>
      <c r="AW127" s="633"/>
      <c r="AX127" s="633"/>
      <c r="AY127" s="633"/>
      <c r="AZ127" s="633"/>
      <c r="BA127" s="633"/>
      <c r="BB127" s="633"/>
      <c r="BC127" s="633"/>
      <c r="BD127" s="633"/>
      <c r="BE127" s="633"/>
      <c r="BF127" s="633"/>
      <c r="BG127" s="633"/>
      <c r="BH127" s="633"/>
      <c r="BI127" s="633"/>
      <c r="BJ127" s="633"/>
      <c r="BK127" s="633"/>
      <c r="BL127" s="633"/>
    </row>
    <row r="128" spans="1:64">
      <c r="A128" s="633"/>
      <c r="B128" s="633"/>
      <c r="C128" s="633"/>
      <c r="D128" s="633"/>
      <c r="E128" s="633"/>
      <c r="F128" s="633"/>
      <c r="G128" s="633"/>
      <c r="H128" s="633"/>
      <c r="I128" s="633"/>
      <c r="N128" s="633"/>
      <c r="O128" s="633"/>
      <c r="P128" s="633"/>
      <c r="Q128" s="633"/>
      <c r="R128" s="633"/>
      <c r="S128" s="633"/>
      <c r="T128" s="633"/>
      <c r="U128" s="633"/>
      <c r="V128" s="633"/>
      <c r="W128" s="633"/>
      <c r="X128" s="633"/>
      <c r="Y128" s="633"/>
      <c r="Z128" s="633"/>
      <c r="AA128" s="633"/>
      <c r="AB128" s="633"/>
      <c r="AC128" s="633"/>
      <c r="AD128" s="633"/>
      <c r="AE128" s="633"/>
      <c r="AF128" s="633"/>
      <c r="AG128" s="633"/>
      <c r="AH128" s="633"/>
      <c r="AI128" s="633"/>
      <c r="AJ128" s="633"/>
      <c r="AK128" s="633"/>
      <c r="AL128" s="633"/>
      <c r="AM128" s="633"/>
      <c r="AN128" s="633"/>
      <c r="AO128" s="633"/>
      <c r="AP128" s="633"/>
      <c r="AQ128" s="633"/>
      <c r="AR128" s="633"/>
      <c r="AS128" s="633"/>
      <c r="AT128" s="633"/>
      <c r="AU128" s="633"/>
      <c r="AV128" s="633"/>
      <c r="AW128" s="633"/>
      <c r="AX128" s="633"/>
      <c r="AY128" s="633"/>
      <c r="AZ128" s="633"/>
      <c r="BA128" s="633"/>
      <c r="BB128" s="633"/>
      <c r="BC128" s="633"/>
      <c r="BD128" s="633"/>
      <c r="BE128" s="633"/>
      <c r="BF128" s="633"/>
      <c r="BG128" s="633"/>
      <c r="BH128" s="633"/>
      <c r="BI128" s="633"/>
      <c r="BJ128" s="633"/>
      <c r="BK128" s="633"/>
      <c r="BL128" s="633"/>
    </row>
    <row r="129" spans="1:64">
      <c r="A129" s="633"/>
      <c r="B129" s="633"/>
      <c r="C129" s="633"/>
      <c r="D129" s="633"/>
      <c r="E129" s="633"/>
      <c r="F129" s="633"/>
      <c r="G129" s="633"/>
      <c r="H129" s="633"/>
      <c r="I129" s="633"/>
      <c r="N129" s="633"/>
      <c r="O129" s="633"/>
      <c r="P129" s="633"/>
      <c r="Q129" s="633"/>
      <c r="R129" s="633"/>
      <c r="S129" s="633"/>
      <c r="T129" s="633"/>
      <c r="U129" s="633"/>
      <c r="V129" s="633"/>
      <c r="W129" s="633"/>
      <c r="X129" s="633"/>
      <c r="Y129" s="633"/>
      <c r="Z129" s="633"/>
      <c r="AA129" s="633"/>
      <c r="AB129" s="633"/>
      <c r="AC129" s="633"/>
      <c r="AD129" s="633"/>
      <c r="AE129" s="633"/>
      <c r="AF129" s="633"/>
      <c r="AG129" s="633"/>
      <c r="AH129" s="633"/>
      <c r="AI129" s="633"/>
      <c r="AJ129" s="633"/>
      <c r="AK129" s="633"/>
      <c r="AL129" s="633"/>
      <c r="AM129" s="633"/>
      <c r="AN129" s="633"/>
      <c r="AO129" s="633"/>
      <c r="AP129" s="633"/>
      <c r="AQ129" s="633"/>
      <c r="AR129" s="633"/>
      <c r="AS129" s="633"/>
      <c r="AT129" s="633"/>
      <c r="AU129" s="633"/>
      <c r="AV129" s="633"/>
      <c r="AW129" s="633"/>
      <c r="AX129" s="633"/>
      <c r="AY129" s="633"/>
      <c r="AZ129" s="633"/>
      <c r="BA129" s="633"/>
      <c r="BB129" s="633"/>
      <c r="BC129" s="633"/>
      <c r="BD129" s="633"/>
      <c r="BE129" s="633"/>
      <c r="BF129" s="633"/>
      <c r="BG129" s="633"/>
      <c r="BH129" s="633"/>
      <c r="BI129" s="633"/>
      <c r="BJ129" s="633"/>
      <c r="BK129" s="633"/>
      <c r="BL129" s="633"/>
    </row>
    <row r="130" spans="1:64">
      <c r="A130" s="633"/>
      <c r="B130" s="633"/>
      <c r="C130" s="633"/>
      <c r="D130" s="633"/>
      <c r="E130" s="633"/>
      <c r="F130" s="633"/>
      <c r="G130" s="633"/>
      <c r="H130" s="633"/>
      <c r="I130" s="633"/>
      <c r="N130" s="633"/>
      <c r="O130" s="633"/>
      <c r="P130" s="633"/>
      <c r="Q130" s="633"/>
      <c r="R130" s="633"/>
      <c r="S130" s="633"/>
      <c r="T130" s="633"/>
      <c r="U130" s="633"/>
      <c r="V130" s="633"/>
      <c r="W130" s="633"/>
      <c r="X130" s="633"/>
      <c r="Y130" s="633"/>
      <c r="Z130" s="633"/>
      <c r="AA130" s="633"/>
      <c r="AB130" s="633"/>
      <c r="AC130" s="633"/>
      <c r="AD130" s="633"/>
      <c r="AE130" s="633"/>
      <c r="AF130" s="633"/>
      <c r="AG130" s="633"/>
      <c r="AH130" s="633"/>
      <c r="AI130" s="633"/>
      <c r="AJ130" s="633"/>
      <c r="AK130" s="633"/>
      <c r="AL130" s="633"/>
      <c r="AM130" s="633"/>
      <c r="AN130" s="633"/>
      <c r="AO130" s="633"/>
      <c r="AP130" s="633"/>
      <c r="AQ130" s="633"/>
      <c r="AR130" s="633"/>
      <c r="AS130" s="633"/>
      <c r="AT130" s="633"/>
      <c r="AU130" s="633"/>
      <c r="AV130" s="633"/>
      <c r="AW130" s="633"/>
      <c r="AX130" s="633"/>
      <c r="AY130" s="633"/>
      <c r="AZ130" s="633"/>
      <c r="BA130" s="633"/>
      <c r="BB130" s="633"/>
      <c r="BC130" s="633"/>
      <c r="BD130" s="633"/>
      <c r="BE130" s="633"/>
      <c r="BF130" s="633"/>
      <c r="BG130" s="633"/>
      <c r="BH130" s="633"/>
      <c r="BI130" s="633"/>
      <c r="BJ130" s="633"/>
      <c r="BK130" s="633"/>
      <c r="BL130" s="633"/>
    </row>
    <row r="131" spans="1:64">
      <c r="A131" s="633"/>
      <c r="B131" s="633"/>
      <c r="C131" s="633"/>
      <c r="D131" s="633"/>
      <c r="E131" s="633"/>
      <c r="F131" s="633"/>
      <c r="G131" s="633"/>
      <c r="H131" s="633"/>
      <c r="I131" s="633"/>
      <c r="N131" s="633"/>
      <c r="O131" s="633"/>
      <c r="P131" s="633"/>
      <c r="Q131" s="633"/>
      <c r="R131" s="633"/>
      <c r="S131" s="633"/>
      <c r="T131" s="633"/>
      <c r="U131" s="633"/>
      <c r="V131" s="633"/>
      <c r="W131" s="633"/>
      <c r="X131" s="633"/>
      <c r="Y131" s="633"/>
      <c r="Z131" s="633"/>
      <c r="AA131" s="633"/>
      <c r="AB131" s="633"/>
      <c r="AC131" s="633"/>
      <c r="AD131" s="633"/>
      <c r="AE131" s="633"/>
      <c r="AF131" s="633"/>
      <c r="AG131" s="633"/>
      <c r="AH131" s="633"/>
      <c r="AI131" s="633"/>
      <c r="AJ131" s="633"/>
      <c r="AK131" s="633"/>
      <c r="AL131" s="633"/>
      <c r="AM131" s="633"/>
      <c r="AN131" s="633"/>
      <c r="AO131" s="633"/>
      <c r="AP131" s="633"/>
      <c r="AQ131" s="633"/>
      <c r="AR131" s="633"/>
      <c r="AS131" s="633"/>
      <c r="AT131" s="633"/>
      <c r="AU131" s="633"/>
      <c r="AV131" s="633"/>
      <c r="AW131" s="633"/>
      <c r="AX131" s="633"/>
      <c r="AY131" s="633"/>
      <c r="AZ131" s="633"/>
      <c r="BA131" s="633"/>
      <c r="BB131" s="633"/>
      <c r="BC131" s="633"/>
      <c r="BD131" s="633"/>
      <c r="BE131" s="633"/>
      <c r="BF131" s="633"/>
      <c r="BG131" s="633"/>
      <c r="BH131" s="633"/>
      <c r="BI131" s="633"/>
      <c r="BJ131" s="633"/>
      <c r="BK131" s="633"/>
      <c r="BL131" s="633"/>
    </row>
    <row r="132" spans="1:64">
      <c r="A132" s="633"/>
      <c r="B132" s="633"/>
      <c r="C132" s="633"/>
      <c r="D132" s="633"/>
      <c r="E132" s="633"/>
      <c r="F132" s="633"/>
      <c r="G132" s="633"/>
      <c r="H132" s="633"/>
      <c r="I132" s="633"/>
      <c r="N132" s="633"/>
      <c r="O132" s="633"/>
      <c r="P132" s="633"/>
      <c r="Q132" s="633"/>
      <c r="R132" s="633"/>
      <c r="S132" s="633"/>
      <c r="T132" s="633"/>
      <c r="U132" s="633"/>
      <c r="V132" s="633"/>
      <c r="W132" s="633"/>
      <c r="X132" s="633"/>
      <c r="Y132" s="633"/>
      <c r="Z132" s="633"/>
      <c r="AA132" s="633"/>
      <c r="AB132" s="633"/>
      <c r="AC132" s="633"/>
      <c r="AD132" s="633"/>
      <c r="AE132" s="633"/>
      <c r="AF132" s="633"/>
      <c r="AG132" s="633"/>
      <c r="AH132" s="633"/>
      <c r="AI132" s="633"/>
      <c r="AJ132" s="633"/>
      <c r="AK132" s="633"/>
      <c r="AL132" s="633"/>
      <c r="AM132" s="633"/>
      <c r="AN132" s="633"/>
      <c r="AO132" s="633"/>
      <c r="AP132" s="633"/>
      <c r="AQ132" s="633"/>
      <c r="AR132" s="633"/>
      <c r="AS132" s="633"/>
      <c r="AT132" s="633"/>
      <c r="AU132" s="633"/>
      <c r="AV132" s="633"/>
      <c r="AW132" s="633"/>
      <c r="AX132" s="633"/>
      <c r="AY132" s="633"/>
      <c r="AZ132" s="633"/>
      <c r="BA132" s="633"/>
      <c r="BB132" s="633"/>
      <c r="BC132" s="633"/>
      <c r="BD132" s="633"/>
      <c r="BE132" s="633"/>
      <c r="BF132" s="633"/>
      <c r="BG132" s="633"/>
      <c r="BH132" s="633"/>
      <c r="BI132" s="633"/>
      <c r="BJ132" s="633"/>
      <c r="BK132" s="633"/>
      <c r="BL132" s="633"/>
    </row>
    <row r="133" spans="1:64">
      <c r="A133" s="633"/>
      <c r="B133" s="633"/>
      <c r="C133" s="633"/>
      <c r="D133" s="633"/>
      <c r="E133" s="633"/>
      <c r="F133" s="633"/>
      <c r="G133" s="633"/>
      <c r="H133" s="633"/>
      <c r="I133" s="633"/>
      <c r="N133" s="633"/>
      <c r="O133" s="633"/>
      <c r="P133" s="633"/>
      <c r="Q133" s="633"/>
      <c r="R133" s="633"/>
      <c r="S133" s="633"/>
      <c r="T133" s="633"/>
      <c r="U133" s="633"/>
      <c r="V133" s="633"/>
      <c r="W133" s="633"/>
      <c r="X133" s="633"/>
      <c r="Y133" s="633"/>
      <c r="Z133" s="633"/>
      <c r="AA133" s="633"/>
      <c r="AB133" s="633"/>
      <c r="AC133" s="633"/>
      <c r="AD133" s="633"/>
      <c r="AE133" s="633"/>
      <c r="AF133" s="633"/>
      <c r="AG133" s="633"/>
      <c r="AH133" s="633"/>
      <c r="AI133" s="633"/>
      <c r="AJ133" s="633"/>
      <c r="AK133" s="633"/>
      <c r="AL133" s="633"/>
      <c r="AM133" s="633"/>
      <c r="AN133" s="633"/>
      <c r="AO133" s="633"/>
      <c r="AP133" s="633"/>
      <c r="AQ133" s="633"/>
      <c r="AR133" s="633"/>
      <c r="AS133" s="633"/>
      <c r="AT133" s="633"/>
      <c r="AU133" s="633"/>
      <c r="AV133" s="633"/>
      <c r="AW133" s="633"/>
      <c r="AX133" s="633"/>
      <c r="AY133" s="633"/>
      <c r="AZ133" s="633"/>
      <c r="BA133" s="633"/>
      <c r="BB133" s="633"/>
      <c r="BC133" s="633"/>
      <c r="BD133" s="633"/>
      <c r="BE133" s="633"/>
      <c r="BF133" s="633"/>
      <c r="BG133" s="633"/>
      <c r="BH133" s="633"/>
      <c r="BI133" s="633"/>
      <c r="BJ133" s="633"/>
      <c r="BK133" s="633"/>
      <c r="BL133" s="633"/>
    </row>
    <row r="134" spans="1:64">
      <c r="A134" s="633"/>
      <c r="B134" s="633"/>
      <c r="C134" s="633"/>
      <c r="D134" s="633"/>
      <c r="E134" s="633"/>
      <c r="F134" s="633"/>
      <c r="G134" s="633"/>
      <c r="H134" s="633"/>
      <c r="I134" s="633"/>
      <c r="N134" s="633"/>
      <c r="O134" s="633"/>
      <c r="P134" s="633"/>
      <c r="Q134" s="633"/>
      <c r="R134" s="633"/>
      <c r="S134" s="633"/>
      <c r="T134" s="633"/>
      <c r="U134" s="633"/>
      <c r="V134" s="633"/>
      <c r="W134" s="633"/>
      <c r="X134" s="633"/>
      <c r="Y134" s="633"/>
      <c r="Z134" s="633"/>
      <c r="AA134" s="633"/>
      <c r="AB134" s="633"/>
      <c r="AC134" s="633"/>
      <c r="AD134" s="633"/>
      <c r="AE134" s="633"/>
      <c r="AF134" s="633"/>
      <c r="AG134" s="633"/>
      <c r="AH134" s="633"/>
      <c r="AI134" s="633"/>
      <c r="AJ134" s="633"/>
      <c r="AK134" s="633"/>
      <c r="AL134" s="633"/>
      <c r="AM134" s="633"/>
      <c r="AN134" s="633"/>
      <c r="AO134" s="633"/>
      <c r="AP134" s="633"/>
      <c r="AQ134" s="633"/>
      <c r="AR134" s="633"/>
      <c r="AS134" s="633"/>
      <c r="AT134" s="633"/>
      <c r="AU134" s="633"/>
      <c r="AV134" s="633"/>
      <c r="AW134" s="633"/>
      <c r="AX134" s="633"/>
      <c r="AY134" s="633"/>
      <c r="AZ134" s="633"/>
      <c r="BA134" s="633"/>
      <c r="BB134" s="633"/>
      <c r="BC134" s="633"/>
      <c r="BD134" s="633"/>
      <c r="BE134" s="633"/>
      <c r="BF134" s="633"/>
      <c r="BG134" s="633"/>
      <c r="BH134" s="633"/>
      <c r="BI134" s="633"/>
      <c r="BJ134" s="633"/>
      <c r="BK134" s="633"/>
      <c r="BL134" s="633"/>
    </row>
    <row r="135" spans="1:64">
      <c r="A135" s="633"/>
      <c r="B135" s="633"/>
      <c r="C135" s="633"/>
      <c r="D135" s="633"/>
      <c r="E135" s="633"/>
      <c r="F135" s="633"/>
      <c r="G135" s="633"/>
      <c r="H135" s="633"/>
      <c r="I135" s="633"/>
      <c r="N135" s="633"/>
      <c r="O135" s="633"/>
      <c r="P135" s="633"/>
      <c r="Q135" s="633"/>
      <c r="R135" s="633"/>
      <c r="S135" s="633"/>
      <c r="T135" s="633"/>
      <c r="U135" s="633"/>
      <c r="V135" s="633"/>
      <c r="W135" s="633"/>
      <c r="X135" s="633"/>
      <c r="Y135" s="633"/>
      <c r="Z135" s="633"/>
      <c r="AA135" s="633"/>
      <c r="AB135" s="633"/>
      <c r="AC135" s="633"/>
      <c r="AD135" s="633"/>
      <c r="AE135" s="633"/>
      <c r="AF135" s="633"/>
      <c r="AG135" s="633"/>
      <c r="AH135" s="633"/>
      <c r="AI135" s="633"/>
      <c r="AJ135" s="633"/>
      <c r="AK135" s="633"/>
      <c r="AL135" s="633"/>
      <c r="AM135" s="633"/>
      <c r="AN135" s="633"/>
      <c r="AO135" s="633"/>
      <c r="AP135" s="633"/>
      <c r="AQ135" s="633"/>
      <c r="AR135" s="633"/>
      <c r="AS135" s="633"/>
      <c r="AT135" s="633"/>
      <c r="AU135" s="633"/>
      <c r="AV135" s="633"/>
      <c r="AW135" s="633"/>
      <c r="AX135" s="633"/>
      <c r="AY135" s="633"/>
      <c r="AZ135" s="633"/>
      <c r="BA135" s="633"/>
      <c r="BB135" s="633"/>
      <c r="BC135" s="633"/>
      <c r="BD135" s="633"/>
      <c r="BE135" s="633"/>
      <c r="BF135" s="633"/>
      <c r="BG135" s="633"/>
      <c r="BH135" s="633"/>
      <c r="BI135" s="633"/>
      <c r="BJ135" s="633"/>
      <c r="BK135" s="633"/>
      <c r="BL135" s="633"/>
    </row>
    <row r="136" spans="1:64">
      <c r="A136" s="633"/>
      <c r="B136" s="633"/>
      <c r="C136" s="633"/>
      <c r="D136" s="633"/>
      <c r="E136" s="633"/>
      <c r="F136" s="633"/>
      <c r="G136" s="633"/>
      <c r="H136" s="633"/>
      <c r="I136" s="633"/>
      <c r="N136" s="633"/>
      <c r="O136" s="633"/>
      <c r="P136" s="633"/>
      <c r="Q136" s="633"/>
      <c r="R136" s="633"/>
      <c r="S136" s="633"/>
      <c r="T136" s="633"/>
      <c r="U136" s="633"/>
      <c r="V136" s="633"/>
      <c r="W136" s="633"/>
      <c r="X136" s="633"/>
      <c r="Y136" s="633"/>
      <c r="Z136" s="633"/>
      <c r="AA136" s="633"/>
      <c r="AB136" s="633"/>
      <c r="AC136" s="633"/>
      <c r="AD136" s="633"/>
      <c r="AE136" s="633"/>
      <c r="AF136" s="633"/>
      <c r="AG136" s="633"/>
      <c r="AH136" s="633"/>
      <c r="AI136" s="633"/>
      <c r="AJ136" s="633"/>
      <c r="AK136" s="633"/>
      <c r="AL136" s="633"/>
      <c r="AM136" s="633"/>
      <c r="AN136" s="633"/>
      <c r="AO136" s="633"/>
      <c r="AP136" s="633"/>
      <c r="AQ136" s="633"/>
      <c r="AR136" s="633"/>
      <c r="AS136" s="633"/>
      <c r="AT136" s="633"/>
      <c r="AU136" s="633"/>
      <c r="AV136" s="633"/>
      <c r="AW136" s="633"/>
      <c r="AX136" s="633"/>
      <c r="AY136" s="633"/>
      <c r="AZ136" s="633"/>
      <c r="BA136" s="633"/>
      <c r="BB136" s="633"/>
      <c r="BC136" s="633"/>
      <c r="BD136" s="633"/>
      <c r="BE136" s="633"/>
      <c r="BF136" s="633"/>
      <c r="BG136" s="633"/>
      <c r="BH136" s="633"/>
      <c r="BI136" s="633"/>
      <c r="BJ136" s="633"/>
      <c r="BK136" s="633"/>
      <c r="BL136" s="633"/>
    </row>
    <row r="137" spans="1:64">
      <c r="A137" s="633"/>
      <c r="B137" s="633"/>
      <c r="C137" s="633"/>
      <c r="D137" s="633"/>
      <c r="E137" s="633"/>
      <c r="F137" s="633"/>
      <c r="G137" s="633"/>
      <c r="H137" s="633"/>
      <c r="I137" s="633"/>
      <c r="N137" s="633"/>
      <c r="O137" s="633"/>
      <c r="P137" s="633"/>
      <c r="Q137" s="633"/>
      <c r="R137" s="633"/>
      <c r="S137" s="633"/>
      <c r="T137" s="633"/>
      <c r="U137" s="633"/>
      <c r="V137" s="633"/>
      <c r="W137" s="633"/>
      <c r="X137" s="633"/>
      <c r="Y137" s="633"/>
      <c r="Z137" s="633"/>
      <c r="AA137" s="633"/>
      <c r="AB137" s="633"/>
      <c r="AC137" s="633"/>
      <c r="AD137" s="633"/>
      <c r="AE137" s="633"/>
      <c r="AF137" s="633"/>
      <c r="AG137" s="633"/>
      <c r="AH137" s="633"/>
      <c r="AI137" s="633"/>
      <c r="AJ137" s="633"/>
      <c r="AK137" s="633"/>
      <c r="AL137" s="633"/>
      <c r="AM137" s="633"/>
      <c r="AN137" s="633"/>
      <c r="AO137" s="633"/>
      <c r="AP137" s="633"/>
      <c r="AQ137" s="633"/>
      <c r="AR137" s="633"/>
      <c r="AS137" s="633"/>
      <c r="AT137" s="633"/>
      <c r="AU137" s="633"/>
      <c r="AV137" s="633"/>
      <c r="AW137" s="633"/>
      <c r="AX137" s="633"/>
      <c r="AY137" s="633"/>
      <c r="AZ137" s="633"/>
      <c r="BA137" s="633"/>
      <c r="BB137" s="633"/>
      <c r="BC137" s="633"/>
      <c r="BD137" s="633"/>
      <c r="BE137" s="633"/>
      <c r="BF137" s="633"/>
      <c r="BG137" s="633"/>
      <c r="BH137" s="633"/>
      <c r="BI137" s="633"/>
      <c r="BJ137" s="633"/>
      <c r="BK137" s="633"/>
      <c r="BL137" s="633"/>
    </row>
    <row r="138" spans="1:64">
      <c r="A138" s="633"/>
      <c r="B138" s="633"/>
      <c r="C138" s="633"/>
      <c r="D138" s="633"/>
      <c r="E138" s="633"/>
      <c r="F138" s="633"/>
      <c r="G138" s="633"/>
      <c r="H138" s="633"/>
      <c r="I138" s="633"/>
      <c r="N138" s="633"/>
      <c r="O138" s="633"/>
      <c r="P138" s="633"/>
      <c r="Q138" s="633"/>
      <c r="R138" s="633"/>
      <c r="S138" s="633"/>
      <c r="T138" s="633"/>
      <c r="U138" s="633"/>
      <c r="V138" s="633"/>
      <c r="W138" s="633"/>
      <c r="X138" s="633"/>
      <c r="Y138" s="633"/>
      <c r="Z138" s="633"/>
      <c r="AA138" s="633"/>
      <c r="AB138" s="633"/>
      <c r="AC138" s="633"/>
      <c r="AD138" s="633"/>
      <c r="AE138" s="633"/>
      <c r="AF138" s="633"/>
      <c r="AG138" s="633"/>
      <c r="AH138" s="633"/>
      <c r="AI138" s="633"/>
      <c r="AJ138" s="633"/>
      <c r="AK138" s="633"/>
      <c r="AL138" s="633"/>
      <c r="AM138" s="633"/>
      <c r="AN138" s="633"/>
      <c r="AO138" s="633"/>
      <c r="AP138" s="633"/>
      <c r="AQ138" s="633"/>
      <c r="AR138" s="633"/>
      <c r="AS138" s="633"/>
      <c r="AT138" s="633"/>
      <c r="AU138" s="633"/>
      <c r="AV138" s="633"/>
      <c r="AW138" s="633"/>
      <c r="AX138" s="633"/>
      <c r="AY138" s="633"/>
      <c r="AZ138" s="633"/>
      <c r="BA138" s="633"/>
      <c r="BB138" s="633"/>
      <c r="BC138" s="633"/>
      <c r="BD138" s="633"/>
      <c r="BE138" s="633"/>
      <c r="BF138" s="633"/>
      <c r="BG138" s="633"/>
      <c r="BH138" s="633"/>
      <c r="BI138" s="633"/>
      <c r="BJ138" s="633"/>
      <c r="BK138" s="633"/>
      <c r="BL138" s="633"/>
    </row>
    <row r="139" spans="1:64">
      <c r="A139" s="633"/>
      <c r="B139" s="633"/>
      <c r="C139" s="633"/>
      <c r="D139" s="633"/>
      <c r="E139" s="633"/>
      <c r="F139" s="633"/>
      <c r="G139" s="633"/>
      <c r="H139" s="633"/>
      <c r="I139" s="633"/>
      <c r="N139" s="633"/>
      <c r="O139" s="633"/>
      <c r="P139" s="633"/>
      <c r="Q139" s="633"/>
      <c r="R139" s="633"/>
      <c r="S139" s="633"/>
      <c r="T139" s="633"/>
      <c r="U139" s="633"/>
      <c r="V139" s="633"/>
      <c r="W139" s="633"/>
      <c r="X139" s="633"/>
      <c r="Y139" s="633"/>
      <c r="Z139" s="633"/>
      <c r="AA139" s="633"/>
      <c r="AB139" s="633"/>
      <c r="AC139" s="633"/>
      <c r="AD139" s="633"/>
      <c r="AE139" s="633"/>
      <c r="AF139" s="633"/>
      <c r="AG139" s="633"/>
      <c r="AH139" s="633"/>
      <c r="AI139" s="633"/>
      <c r="AJ139" s="633"/>
      <c r="AK139" s="633"/>
      <c r="AL139" s="633"/>
      <c r="AM139" s="633"/>
      <c r="AN139" s="633"/>
      <c r="AO139" s="633"/>
      <c r="AP139" s="633"/>
      <c r="AQ139" s="633"/>
      <c r="AR139" s="633"/>
      <c r="AS139" s="633"/>
      <c r="AT139" s="633"/>
      <c r="AU139" s="633"/>
      <c r="AV139" s="633"/>
      <c r="AW139" s="633"/>
      <c r="AX139" s="633"/>
      <c r="AY139" s="633"/>
      <c r="AZ139" s="633"/>
      <c r="BA139" s="633"/>
      <c r="BB139" s="633"/>
      <c r="BC139" s="633"/>
      <c r="BD139" s="633"/>
      <c r="BE139" s="633"/>
      <c r="BF139" s="633"/>
      <c r="BG139" s="633"/>
      <c r="BH139" s="633"/>
      <c r="BI139" s="633"/>
      <c r="BJ139" s="633"/>
      <c r="BK139" s="633"/>
      <c r="BL139" s="633"/>
    </row>
    <row r="140" spans="1:64">
      <c r="A140" s="633"/>
      <c r="B140" s="633"/>
      <c r="C140" s="633"/>
      <c r="D140" s="633"/>
      <c r="E140" s="633"/>
      <c r="F140" s="633"/>
      <c r="G140" s="633"/>
      <c r="H140" s="633"/>
      <c r="I140" s="633"/>
      <c r="N140" s="633"/>
      <c r="O140" s="633"/>
      <c r="P140" s="633"/>
      <c r="Q140" s="633"/>
      <c r="R140" s="633"/>
      <c r="S140" s="633"/>
      <c r="T140" s="633"/>
      <c r="U140" s="633"/>
      <c r="V140" s="633"/>
      <c r="W140" s="633"/>
      <c r="X140" s="633"/>
      <c r="Y140" s="633"/>
      <c r="Z140" s="633"/>
      <c r="AA140" s="633"/>
      <c r="AB140" s="633"/>
      <c r="AC140" s="633"/>
      <c r="AD140" s="633"/>
      <c r="AE140" s="633"/>
      <c r="AF140" s="633"/>
      <c r="AG140" s="633"/>
      <c r="AH140" s="633"/>
      <c r="AI140" s="633"/>
      <c r="AJ140" s="633"/>
      <c r="AK140" s="633"/>
      <c r="AL140" s="633"/>
      <c r="AM140" s="633"/>
      <c r="AN140" s="633"/>
      <c r="AO140" s="633"/>
      <c r="AP140" s="633"/>
      <c r="AQ140" s="633"/>
      <c r="AR140" s="633"/>
      <c r="AS140" s="633"/>
      <c r="AT140" s="633"/>
      <c r="AU140" s="633"/>
      <c r="AV140" s="633"/>
      <c r="AW140" s="633"/>
      <c r="AX140" s="633"/>
      <c r="AY140" s="633"/>
      <c r="AZ140" s="633"/>
      <c r="BA140" s="633"/>
      <c r="BB140" s="633"/>
      <c r="BC140" s="633"/>
      <c r="BD140" s="633"/>
      <c r="BE140" s="633"/>
      <c r="BF140" s="633"/>
      <c r="BG140" s="633"/>
      <c r="BH140" s="633"/>
      <c r="BI140" s="633"/>
      <c r="BJ140" s="633"/>
      <c r="BK140" s="633"/>
      <c r="BL140" s="633"/>
    </row>
    <row r="141" spans="1:64">
      <c r="A141" s="633"/>
      <c r="B141" s="633"/>
      <c r="C141" s="633"/>
      <c r="D141" s="633"/>
      <c r="E141" s="633"/>
      <c r="F141" s="633"/>
      <c r="G141" s="633"/>
      <c r="H141" s="633"/>
      <c r="I141" s="633"/>
      <c r="N141" s="633"/>
      <c r="O141" s="633"/>
      <c r="P141" s="633"/>
      <c r="Q141" s="633"/>
      <c r="R141" s="633"/>
      <c r="S141" s="633"/>
      <c r="T141" s="633"/>
      <c r="U141" s="633"/>
      <c r="V141" s="633"/>
      <c r="W141" s="633"/>
      <c r="X141" s="633"/>
      <c r="Y141" s="633"/>
      <c r="Z141" s="633"/>
      <c r="AA141" s="633"/>
      <c r="AB141" s="633"/>
      <c r="AC141" s="633"/>
      <c r="AD141" s="633"/>
      <c r="AE141" s="633"/>
      <c r="AF141" s="633"/>
      <c r="AG141" s="633"/>
      <c r="AH141" s="633"/>
      <c r="AI141" s="633"/>
      <c r="AJ141" s="633"/>
      <c r="AK141" s="633"/>
      <c r="AL141" s="633"/>
      <c r="AM141" s="633"/>
      <c r="AN141" s="633"/>
      <c r="AO141" s="633"/>
      <c r="AP141" s="633"/>
      <c r="AQ141" s="633"/>
      <c r="AR141" s="633"/>
      <c r="AS141" s="633"/>
      <c r="AT141" s="633"/>
      <c r="AU141" s="633"/>
      <c r="AV141" s="633"/>
      <c r="AW141" s="633"/>
      <c r="AX141" s="633"/>
      <c r="AY141" s="633"/>
      <c r="AZ141" s="633"/>
      <c r="BA141" s="633"/>
      <c r="BB141" s="633"/>
      <c r="BC141" s="633"/>
      <c r="BD141" s="633"/>
      <c r="BE141" s="633"/>
      <c r="BF141" s="633"/>
      <c r="BG141" s="633"/>
      <c r="BH141" s="633"/>
      <c r="BI141" s="633"/>
      <c r="BJ141" s="633"/>
      <c r="BK141" s="633"/>
      <c r="BL141" s="633"/>
    </row>
    <row r="142" spans="1:64">
      <c r="A142" s="633"/>
      <c r="B142" s="633"/>
      <c r="C142" s="633"/>
      <c r="D142" s="633"/>
      <c r="E142" s="633"/>
      <c r="F142" s="633"/>
      <c r="G142" s="633"/>
      <c r="H142" s="633"/>
      <c r="I142" s="633"/>
      <c r="N142" s="633"/>
      <c r="O142" s="633"/>
      <c r="P142" s="633"/>
      <c r="Q142" s="633"/>
      <c r="R142" s="633"/>
      <c r="S142" s="633"/>
      <c r="T142" s="633"/>
      <c r="U142" s="633"/>
      <c r="V142" s="633"/>
      <c r="W142" s="633"/>
      <c r="X142" s="633"/>
      <c r="Y142" s="633"/>
      <c r="Z142" s="633"/>
      <c r="AA142" s="633"/>
      <c r="AB142" s="633"/>
      <c r="AC142" s="633"/>
      <c r="AD142" s="633"/>
      <c r="AE142" s="633"/>
      <c r="AF142" s="633"/>
      <c r="AG142" s="633"/>
      <c r="AH142" s="633"/>
      <c r="AI142" s="633"/>
      <c r="AJ142" s="633"/>
      <c r="AK142" s="633"/>
      <c r="AL142" s="633"/>
      <c r="AM142" s="633"/>
      <c r="AN142" s="633"/>
      <c r="AO142" s="633"/>
      <c r="AP142" s="633"/>
      <c r="AQ142" s="633"/>
      <c r="AR142" s="633"/>
      <c r="AS142" s="633"/>
      <c r="AT142" s="633"/>
      <c r="AU142" s="633"/>
      <c r="AV142" s="633"/>
      <c r="AW142" s="633"/>
      <c r="AX142" s="633"/>
      <c r="AY142" s="633"/>
      <c r="AZ142" s="633"/>
      <c r="BA142" s="633"/>
      <c r="BB142" s="633"/>
      <c r="BC142" s="633"/>
      <c r="BD142" s="633"/>
      <c r="BE142" s="633"/>
      <c r="BF142" s="633"/>
      <c r="BG142" s="633"/>
      <c r="BH142" s="633"/>
      <c r="BI142" s="633"/>
      <c r="BJ142" s="633"/>
      <c r="BK142" s="633"/>
      <c r="BL142" s="633"/>
    </row>
    <row r="143" spans="1:64">
      <c r="A143" s="633"/>
      <c r="B143" s="633"/>
      <c r="C143" s="633"/>
      <c r="D143" s="633"/>
      <c r="E143" s="633"/>
      <c r="F143" s="633"/>
      <c r="G143" s="633"/>
      <c r="H143" s="633"/>
      <c r="I143" s="633"/>
      <c r="N143" s="633"/>
      <c r="O143" s="633"/>
      <c r="P143" s="633"/>
      <c r="Q143" s="633"/>
      <c r="R143" s="633"/>
      <c r="S143" s="633"/>
      <c r="T143" s="633"/>
      <c r="U143" s="633"/>
      <c r="V143" s="633"/>
      <c r="W143" s="633"/>
      <c r="X143" s="633"/>
      <c r="Y143" s="633"/>
      <c r="Z143" s="633"/>
      <c r="AA143" s="633"/>
      <c r="AB143" s="633"/>
      <c r="AC143" s="633"/>
      <c r="AD143" s="633"/>
      <c r="AE143" s="633"/>
      <c r="AF143" s="633"/>
      <c r="AG143" s="633"/>
      <c r="AH143" s="633"/>
      <c r="AI143" s="633"/>
      <c r="AJ143" s="633"/>
      <c r="AK143" s="633"/>
      <c r="AL143" s="633"/>
      <c r="AM143" s="633"/>
      <c r="AN143" s="633"/>
      <c r="AO143" s="633"/>
      <c r="AP143" s="633"/>
      <c r="AQ143" s="633"/>
      <c r="AR143" s="633"/>
      <c r="AS143" s="633"/>
      <c r="AT143" s="633"/>
      <c r="AU143" s="633"/>
      <c r="AV143" s="633"/>
      <c r="AW143" s="633"/>
      <c r="AX143" s="633"/>
      <c r="AY143" s="633"/>
      <c r="AZ143" s="633"/>
      <c r="BA143" s="633"/>
      <c r="BB143" s="633"/>
      <c r="BC143" s="633"/>
      <c r="BD143" s="633"/>
      <c r="BE143" s="633"/>
      <c r="BF143" s="633"/>
      <c r="BG143" s="633"/>
      <c r="BH143" s="633"/>
      <c r="BI143" s="633"/>
      <c r="BJ143" s="633"/>
      <c r="BK143" s="633"/>
      <c r="BL143" s="633"/>
    </row>
    <row r="144" spans="1:64">
      <c r="A144" s="633"/>
      <c r="B144" s="633"/>
      <c r="C144" s="633"/>
      <c r="D144" s="633"/>
      <c r="E144" s="633"/>
      <c r="F144" s="633"/>
      <c r="G144" s="633"/>
      <c r="H144" s="633"/>
      <c r="I144" s="633"/>
      <c r="N144" s="633"/>
      <c r="O144" s="633"/>
      <c r="P144" s="633"/>
      <c r="Q144" s="633"/>
      <c r="R144" s="633"/>
      <c r="S144" s="633"/>
      <c r="T144" s="633"/>
      <c r="U144" s="633"/>
      <c r="V144" s="633"/>
      <c r="W144" s="633"/>
      <c r="X144" s="633"/>
      <c r="Y144" s="633"/>
      <c r="Z144" s="633"/>
      <c r="AA144" s="633"/>
      <c r="AB144" s="633"/>
      <c r="AC144" s="633"/>
      <c r="AD144" s="633"/>
      <c r="AE144" s="633"/>
      <c r="AF144" s="633"/>
      <c r="AG144" s="633"/>
      <c r="AH144" s="633"/>
      <c r="AI144" s="633"/>
      <c r="AJ144" s="633"/>
      <c r="AK144" s="633"/>
      <c r="AL144" s="633"/>
      <c r="AM144" s="633"/>
      <c r="AN144" s="633"/>
      <c r="AO144" s="633"/>
      <c r="AP144" s="633"/>
      <c r="AQ144" s="633"/>
      <c r="AR144" s="633"/>
      <c r="AS144" s="633"/>
      <c r="AT144" s="633"/>
      <c r="AU144" s="633"/>
      <c r="AV144" s="633"/>
      <c r="AW144" s="633"/>
      <c r="AX144" s="633"/>
      <c r="AY144" s="633"/>
      <c r="AZ144" s="633"/>
      <c r="BA144" s="633"/>
      <c r="BB144" s="633"/>
      <c r="BC144" s="633"/>
      <c r="BD144" s="633"/>
      <c r="BE144" s="633"/>
      <c r="BF144" s="633"/>
      <c r="BG144" s="633"/>
      <c r="BH144" s="633"/>
      <c r="BI144" s="633"/>
      <c r="BJ144" s="633"/>
      <c r="BK144" s="633"/>
      <c r="BL144" s="633"/>
    </row>
    <row r="145" spans="1:64">
      <c r="A145" s="633"/>
      <c r="B145" s="633"/>
      <c r="C145" s="633"/>
      <c r="D145" s="633"/>
      <c r="E145" s="633"/>
      <c r="F145" s="633"/>
      <c r="G145" s="633"/>
      <c r="H145" s="633"/>
      <c r="I145" s="633"/>
      <c r="N145" s="633"/>
      <c r="O145" s="633"/>
      <c r="P145" s="633"/>
      <c r="Q145" s="633"/>
      <c r="R145" s="633"/>
      <c r="S145" s="633"/>
      <c r="T145" s="633"/>
      <c r="U145" s="633"/>
      <c r="V145" s="633"/>
      <c r="W145" s="633"/>
      <c r="X145" s="633"/>
      <c r="Y145" s="633"/>
      <c r="Z145" s="633"/>
      <c r="AA145" s="633"/>
      <c r="AB145" s="633"/>
      <c r="AC145" s="633"/>
      <c r="AD145" s="633"/>
      <c r="AE145" s="633"/>
      <c r="AF145" s="633"/>
      <c r="AG145" s="633"/>
      <c r="AH145" s="633"/>
      <c r="AI145" s="633"/>
      <c r="AJ145" s="633"/>
      <c r="AK145" s="633"/>
      <c r="AL145" s="633"/>
      <c r="AM145" s="633"/>
      <c r="AN145" s="633"/>
      <c r="AO145" s="633"/>
      <c r="AP145" s="633"/>
      <c r="AQ145" s="633"/>
      <c r="AR145" s="633"/>
      <c r="AS145" s="633"/>
      <c r="AT145" s="633"/>
      <c r="AU145" s="633"/>
      <c r="AV145" s="633"/>
      <c r="AW145" s="633"/>
      <c r="AX145" s="633"/>
      <c r="AY145" s="633"/>
      <c r="AZ145" s="633"/>
      <c r="BA145" s="633"/>
      <c r="BB145" s="633"/>
      <c r="BC145" s="633"/>
      <c r="BD145" s="633"/>
      <c r="BE145" s="633"/>
      <c r="BF145" s="633"/>
      <c r="BG145" s="633"/>
      <c r="BH145" s="633"/>
      <c r="BI145" s="633"/>
      <c r="BJ145" s="633"/>
      <c r="BK145" s="633"/>
      <c r="BL145" s="633"/>
    </row>
    <row r="146" spans="1:64">
      <c r="A146" s="633"/>
      <c r="B146" s="633"/>
      <c r="C146" s="633"/>
      <c r="D146" s="633"/>
      <c r="E146" s="633"/>
      <c r="F146" s="633"/>
      <c r="G146" s="633"/>
      <c r="H146" s="633"/>
      <c r="I146" s="633"/>
      <c r="N146" s="633"/>
      <c r="O146" s="633"/>
      <c r="P146" s="633"/>
      <c r="Q146" s="633"/>
      <c r="R146" s="633"/>
      <c r="S146" s="633"/>
      <c r="T146" s="633"/>
      <c r="U146" s="633"/>
      <c r="V146" s="633"/>
      <c r="W146" s="633"/>
      <c r="X146" s="633"/>
      <c r="Y146" s="633"/>
      <c r="Z146" s="633"/>
      <c r="AA146" s="633"/>
      <c r="AB146" s="633"/>
      <c r="AC146" s="633"/>
      <c r="AD146" s="633"/>
      <c r="AE146" s="633"/>
      <c r="AF146" s="633"/>
      <c r="AG146" s="633"/>
      <c r="AH146" s="633"/>
      <c r="AI146" s="633"/>
      <c r="AJ146" s="633"/>
      <c r="AK146" s="633"/>
      <c r="AL146" s="633"/>
      <c r="AM146" s="633"/>
      <c r="AN146" s="633"/>
      <c r="AO146" s="633"/>
      <c r="AP146" s="633"/>
      <c r="AQ146" s="633"/>
      <c r="AR146" s="633"/>
      <c r="AS146" s="633"/>
      <c r="AT146" s="633"/>
      <c r="AU146" s="633"/>
      <c r="AV146" s="633"/>
      <c r="AW146" s="633"/>
      <c r="AX146" s="633"/>
      <c r="AY146" s="633"/>
      <c r="AZ146" s="633"/>
      <c r="BA146" s="633"/>
      <c r="BB146" s="633"/>
      <c r="BC146" s="633"/>
      <c r="BD146" s="633"/>
      <c r="BE146" s="633"/>
      <c r="BF146" s="633"/>
      <c r="BG146" s="633"/>
      <c r="BH146" s="633"/>
      <c r="BI146" s="633"/>
      <c r="BJ146" s="633"/>
      <c r="BK146" s="633"/>
      <c r="BL146" s="633"/>
    </row>
    <row r="147" spans="1:64">
      <c r="A147" s="633"/>
      <c r="B147" s="633"/>
      <c r="C147" s="633"/>
      <c r="D147" s="633"/>
      <c r="E147" s="633"/>
      <c r="F147" s="633"/>
      <c r="G147" s="633"/>
      <c r="H147" s="633"/>
      <c r="I147" s="633"/>
      <c r="N147" s="633"/>
      <c r="O147" s="633"/>
      <c r="P147" s="633"/>
      <c r="Q147" s="633"/>
      <c r="R147" s="633"/>
      <c r="S147" s="633"/>
      <c r="T147" s="633"/>
      <c r="U147" s="633"/>
      <c r="V147" s="633"/>
      <c r="W147" s="633"/>
      <c r="X147" s="633"/>
      <c r="Y147" s="633"/>
      <c r="Z147" s="633"/>
      <c r="AA147" s="633"/>
      <c r="AB147" s="633"/>
      <c r="AC147" s="633"/>
      <c r="AD147" s="633"/>
      <c r="AE147" s="633"/>
      <c r="AF147" s="633"/>
      <c r="AG147" s="633"/>
      <c r="AH147" s="633"/>
      <c r="AI147" s="633"/>
      <c r="AJ147" s="633"/>
      <c r="AK147" s="633"/>
      <c r="AL147" s="633"/>
      <c r="AM147" s="633"/>
      <c r="AN147" s="633"/>
      <c r="AO147" s="633"/>
      <c r="AP147" s="633"/>
      <c r="AQ147" s="633"/>
      <c r="AR147" s="633"/>
      <c r="AS147" s="633"/>
      <c r="AT147" s="633"/>
      <c r="AU147" s="633"/>
      <c r="AV147" s="633"/>
      <c r="AW147" s="633"/>
      <c r="AX147" s="633"/>
      <c r="AY147" s="633"/>
      <c r="AZ147" s="633"/>
      <c r="BA147" s="633"/>
      <c r="BB147" s="633"/>
      <c r="BC147" s="633"/>
      <c r="BD147" s="633"/>
      <c r="BE147" s="633"/>
      <c r="BF147" s="633"/>
      <c r="BG147" s="633"/>
      <c r="BH147" s="633"/>
      <c r="BI147" s="633"/>
      <c r="BJ147" s="633"/>
      <c r="BK147" s="633"/>
      <c r="BL147" s="633"/>
    </row>
    <row r="148" spans="1:64">
      <c r="A148" s="633"/>
      <c r="B148" s="633"/>
      <c r="C148" s="633"/>
      <c r="D148" s="633"/>
      <c r="E148" s="633"/>
      <c r="F148" s="633"/>
      <c r="G148" s="633"/>
      <c r="H148" s="633"/>
      <c r="I148" s="633"/>
      <c r="N148" s="633"/>
      <c r="O148" s="633"/>
      <c r="P148" s="633"/>
      <c r="Q148" s="633"/>
      <c r="R148" s="633"/>
      <c r="S148" s="633"/>
      <c r="T148" s="633"/>
      <c r="U148" s="633"/>
      <c r="V148" s="633"/>
      <c r="W148" s="633"/>
      <c r="X148" s="633"/>
      <c r="Y148" s="633"/>
      <c r="Z148" s="633"/>
      <c r="AA148" s="633"/>
      <c r="AB148" s="633"/>
      <c r="AC148" s="633"/>
      <c r="AD148" s="633"/>
      <c r="AE148" s="633"/>
      <c r="AF148" s="633"/>
      <c r="AG148" s="633"/>
      <c r="AH148" s="633"/>
      <c r="AI148" s="633"/>
      <c r="AJ148" s="633"/>
      <c r="AK148" s="633"/>
      <c r="AL148" s="633"/>
      <c r="AM148" s="633"/>
      <c r="AN148" s="633"/>
      <c r="AO148" s="633"/>
      <c r="AP148" s="633"/>
      <c r="AQ148" s="633"/>
      <c r="AR148" s="633"/>
      <c r="AS148" s="633"/>
      <c r="AT148" s="633"/>
      <c r="AU148" s="633"/>
      <c r="AV148" s="633"/>
      <c r="AW148" s="633"/>
      <c r="AX148" s="633"/>
      <c r="AY148" s="633"/>
      <c r="AZ148" s="633"/>
      <c r="BA148" s="633"/>
      <c r="BB148" s="633"/>
      <c r="BC148" s="633"/>
      <c r="BD148" s="633"/>
      <c r="BE148" s="633"/>
      <c r="BF148" s="633"/>
      <c r="BG148" s="633"/>
      <c r="BH148" s="633"/>
      <c r="BI148" s="633"/>
      <c r="BJ148" s="633"/>
      <c r="BK148" s="633"/>
      <c r="BL148" s="633"/>
    </row>
    <row r="149" spans="1:64">
      <c r="A149" s="633"/>
      <c r="B149" s="633"/>
      <c r="C149" s="633"/>
      <c r="D149" s="633"/>
      <c r="E149" s="633"/>
      <c r="F149" s="633"/>
      <c r="G149" s="633"/>
      <c r="H149" s="633"/>
      <c r="I149" s="633"/>
      <c r="N149" s="633"/>
      <c r="O149" s="633"/>
      <c r="P149" s="633"/>
      <c r="Q149" s="633"/>
      <c r="R149" s="633"/>
      <c r="S149" s="633"/>
      <c r="T149" s="633"/>
      <c r="U149" s="633"/>
      <c r="V149" s="633"/>
      <c r="W149" s="633"/>
      <c r="X149" s="633"/>
      <c r="Y149" s="633"/>
      <c r="Z149" s="633"/>
      <c r="AA149" s="633"/>
      <c r="AB149" s="633"/>
      <c r="AC149" s="633"/>
      <c r="AD149" s="633"/>
      <c r="AE149" s="633"/>
      <c r="AF149" s="633"/>
      <c r="AG149" s="633"/>
      <c r="AH149" s="633"/>
      <c r="AI149" s="633"/>
      <c r="AJ149" s="633"/>
      <c r="AK149" s="633"/>
      <c r="AL149" s="633"/>
      <c r="AM149" s="633"/>
      <c r="AN149" s="633"/>
      <c r="AO149" s="633"/>
      <c r="AP149" s="633"/>
      <c r="AQ149" s="633"/>
      <c r="AR149" s="633"/>
      <c r="AS149" s="633"/>
      <c r="AT149" s="633"/>
      <c r="AU149" s="633"/>
      <c r="AV149" s="633"/>
      <c r="AW149" s="633"/>
      <c r="AX149" s="633"/>
      <c r="AY149" s="633"/>
      <c r="AZ149" s="633"/>
      <c r="BA149" s="633"/>
      <c r="BB149" s="633"/>
      <c r="BC149" s="633"/>
      <c r="BD149" s="633"/>
      <c r="BE149" s="633"/>
      <c r="BF149" s="633"/>
      <c r="BG149" s="633"/>
      <c r="BH149" s="633"/>
      <c r="BI149" s="633"/>
      <c r="BJ149" s="633"/>
      <c r="BK149" s="633"/>
      <c r="BL149" s="633"/>
    </row>
    <row r="150" spans="1:64">
      <c r="A150" s="633"/>
      <c r="B150" s="633"/>
      <c r="C150" s="633"/>
      <c r="D150" s="633"/>
      <c r="E150" s="633"/>
      <c r="F150" s="633"/>
      <c r="G150" s="633"/>
      <c r="H150" s="633"/>
      <c r="I150" s="633"/>
      <c r="N150" s="633"/>
      <c r="O150" s="633"/>
      <c r="P150" s="633"/>
      <c r="Q150" s="633"/>
      <c r="R150" s="633"/>
      <c r="S150" s="633"/>
      <c r="T150" s="633"/>
      <c r="U150" s="633"/>
      <c r="V150" s="633"/>
      <c r="W150" s="633"/>
      <c r="X150" s="633"/>
      <c r="Y150" s="633"/>
      <c r="Z150" s="633"/>
      <c r="AA150" s="633"/>
      <c r="AB150" s="633"/>
      <c r="AC150" s="633"/>
      <c r="AD150" s="633"/>
      <c r="AE150" s="633"/>
      <c r="AF150" s="633"/>
      <c r="AG150" s="633"/>
      <c r="AH150" s="633"/>
      <c r="AI150" s="633"/>
      <c r="AJ150" s="633"/>
      <c r="AK150" s="633"/>
      <c r="AL150" s="633"/>
      <c r="AM150" s="633"/>
      <c r="AN150" s="633"/>
      <c r="AO150" s="633"/>
      <c r="AP150" s="633"/>
      <c r="AQ150" s="633"/>
      <c r="AR150" s="633"/>
      <c r="AS150" s="633"/>
      <c r="AT150" s="633"/>
      <c r="AU150" s="633"/>
      <c r="AV150" s="633"/>
      <c r="AW150" s="633"/>
      <c r="AX150" s="633"/>
      <c r="AY150" s="633"/>
      <c r="AZ150" s="633"/>
      <c r="BA150" s="633"/>
      <c r="BB150" s="633"/>
      <c r="BC150" s="633"/>
      <c r="BD150" s="633"/>
      <c r="BE150" s="633"/>
      <c r="BF150" s="633"/>
      <c r="BG150" s="633"/>
      <c r="BH150" s="633"/>
      <c r="BI150" s="633"/>
      <c r="BJ150" s="633"/>
      <c r="BK150" s="633"/>
      <c r="BL150" s="633"/>
    </row>
    <row r="151" spans="1:64">
      <c r="A151" s="633"/>
      <c r="B151" s="633"/>
      <c r="C151" s="633"/>
      <c r="D151" s="633"/>
      <c r="E151" s="633"/>
      <c r="F151" s="633"/>
      <c r="G151" s="633"/>
      <c r="H151" s="633"/>
      <c r="I151" s="633"/>
      <c r="N151" s="633"/>
      <c r="O151" s="633"/>
      <c r="P151" s="633"/>
      <c r="Q151" s="633"/>
      <c r="R151" s="633"/>
      <c r="S151" s="633"/>
      <c r="T151" s="633"/>
      <c r="U151" s="633"/>
      <c r="V151" s="633"/>
      <c r="W151" s="633"/>
      <c r="X151" s="633"/>
      <c r="Y151" s="633"/>
      <c r="Z151" s="633"/>
      <c r="AA151" s="633"/>
      <c r="AB151" s="633"/>
      <c r="AC151" s="633"/>
      <c r="AD151" s="633"/>
      <c r="AE151" s="633"/>
      <c r="AF151" s="633"/>
      <c r="AG151" s="633"/>
      <c r="AH151" s="633"/>
      <c r="AI151" s="633"/>
      <c r="AJ151" s="633"/>
      <c r="AK151" s="633"/>
      <c r="AL151" s="633"/>
      <c r="AM151" s="633"/>
      <c r="AN151" s="633"/>
      <c r="AO151" s="633"/>
      <c r="AP151" s="633"/>
      <c r="AQ151" s="633"/>
      <c r="AR151" s="633"/>
      <c r="AS151" s="633"/>
      <c r="AT151" s="633"/>
      <c r="AU151" s="633"/>
      <c r="AV151" s="633"/>
      <c r="AW151" s="633"/>
      <c r="AX151" s="633"/>
      <c r="AY151" s="633"/>
      <c r="AZ151" s="633"/>
      <c r="BA151" s="633"/>
      <c r="BB151" s="633"/>
      <c r="BC151" s="633"/>
      <c r="BD151" s="633"/>
      <c r="BE151" s="633"/>
      <c r="BF151" s="633"/>
      <c r="BG151" s="633"/>
      <c r="BH151" s="633"/>
      <c r="BI151" s="633"/>
      <c r="BJ151" s="633"/>
      <c r="BK151" s="633"/>
      <c r="BL151" s="633"/>
    </row>
    <row r="152" spans="1:64">
      <c r="A152" s="633"/>
      <c r="B152" s="633"/>
      <c r="C152" s="633"/>
      <c r="D152" s="633"/>
      <c r="E152" s="633"/>
      <c r="F152" s="633"/>
      <c r="G152" s="633"/>
      <c r="H152" s="633"/>
      <c r="I152" s="633"/>
      <c r="N152" s="633"/>
      <c r="O152" s="633"/>
      <c r="P152" s="633"/>
      <c r="Q152" s="633"/>
      <c r="R152" s="633"/>
      <c r="S152" s="633"/>
      <c r="T152" s="633"/>
      <c r="U152" s="633"/>
      <c r="V152" s="633"/>
      <c r="W152" s="633"/>
      <c r="X152" s="633"/>
      <c r="Y152" s="633"/>
      <c r="Z152" s="633"/>
      <c r="AA152" s="633"/>
      <c r="AB152" s="633"/>
      <c r="AC152" s="633"/>
      <c r="AD152" s="633"/>
      <c r="AE152" s="633"/>
      <c r="AF152" s="633"/>
      <c r="AG152" s="633"/>
      <c r="AH152" s="633"/>
      <c r="AI152" s="633"/>
      <c r="AJ152" s="633"/>
      <c r="AK152" s="633"/>
      <c r="AL152" s="633"/>
      <c r="AM152" s="633"/>
      <c r="AN152" s="633"/>
      <c r="AO152" s="633"/>
      <c r="AP152" s="633"/>
      <c r="AQ152" s="633"/>
      <c r="AR152" s="633"/>
      <c r="AS152" s="633"/>
      <c r="AT152" s="633"/>
      <c r="AU152" s="633"/>
      <c r="AV152" s="633"/>
      <c r="AW152" s="633"/>
      <c r="AX152" s="633"/>
      <c r="AY152" s="633"/>
      <c r="AZ152" s="633"/>
      <c r="BA152" s="633"/>
      <c r="BB152" s="633"/>
      <c r="BC152" s="633"/>
      <c r="BD152" s="633"/>
      <c r="BE152" s="633"/>
      <c r="BF152" s="633"/>
      <c r="BG152" s="633"/>
      <c r="BH152" s="633"/>
      <c r="BI152" s="633"/>
      <c r="BJ152" s="633"/>
      <c r="BK152" s="633"/>
      <c r="BL152" s="633"/>
    </row>
    <row r="153" spans="1:64">
      <c r="A153" s="633"/>
      <c r="B153" s="633"/>
      <c r="C153" s="633"/>
      <c r="D153" s="633"/>
      <c r="E153" s="633"/>
      <c r="F153" s="633"/>
      <c r="G153" s="633"/>
      <c r="H153" s="633"/>
      <c r="I153" s="633"/>
      <c r="N153" s="633"/>
      <c r="O153" s="633"/>
      <c r="P153" s="633"/>
      <c r="Q153" s="633"/>
      <c r="R153" s="633"/>
      <c r="S153" s="633"/>
      <c r="T153" s="633"/>
      <c r="U153" s="633"/>
      <c r="V153" s="633"/>
      <c r="W153" s="633"/>
      <c r="X153" s="633"/>
      <c r="Y153" s="633"/>
      <c r="Z153" s="633"/>
      <c r="AA153" s="633"/>
      <c r="AB153" s="633"/>
      <c r="AC153" s="633"/>
      <c r="AD153" s="633"/>
      <c r="AE153" s="633"/>
      <c r="AF153" s="633"/>
      <c r="AG153" s="633"/>
      <c r="AH153" s="633"/>
      <c r="AI153" s="633"/>
      <c r="AJ153" s="633"/>
      <c r="AK153" s="633"/>
      <c r="AL153" s="633"/>
      <c r="AM153" s="633"/>
      <c r="AN153" s="633"/>
      <c r="AO153" s="633"/>
      <c r="AP153" s="633"/>
      <c r="AQ153" s="633"/>
      <c r="AR153" s="633"/>
      <c r="AS153" s="633"/>
      <c r="AT153" s="633"/>
      <c r="AU153" s="633"/>
      <c r="AV153" s="633"/>
      <c r="AW153" s="633"/>
      <c r="AX153" s="633"/>
      <c r="AY153" s="633"/>
      <c r="AZ153" s="633"/>
      <c r="BA153" s="633"/>
      <c r="BB153" s="633"/>
      <c r="BC153" s="633"/>
      <c r="BD153" s="633"/>
      <c r="BE153" s="633"/>
      <c r="BF153" s="633"/>
      <c r="BG153" s="633"/>
      <c r="BH153" s="633"/>
      <c r="BI153" s="633"/>
      <c r="BJ153" s="633"/>
      <c r="BK153" s="633"/>
      <c r="BL153" s="633"/>
    </row>
    <row r="154" spans="1:64">
      <c r="A154" s="633"/>
      <c r="B154" s="633"/>
      <c r="C154" s="633"/>
      <c r="D154" s="633"/>
      <c r="E154" s="633"/>
      <c r="F154" s="633"/>
      <c r="G154" s="633"/>
      <c r="H154" s="633"/>
      <c r="I154" s="633"/>
      <c r="N154" s="633"/>
      <c r="O154" s="633"/>
      <c r="P154" s="633"/>
      <c r="Q154" s="633"/>
      <c r="R154" s="633"/>
      <c r="S154" s="633"/>
      <c r="T154" s="633"/>
      <c r="U154" s="633"/>
      <c r="V154" s="633"/>
      <c r="W154" s="633"/>
      <c r="X154" s="633"/>
      <c r="Y154" s="633"/>
      <c r="Z154" s="633"/>
      <c r="AA154" s="633"/>
      <c r="AB154" s="633"/>
      <c r="AC154" s="633"/>
      <c r="AD154" s="633"/>
      <c r="AE154" s="633"/>
      <c r="AF154" s="633"/>
      <c r="AG154" s="633"/>
      <c r="AH154" s="633"/>
      <c r="AI154" s="633"/>
      <c r="AJ154" s="633"/>
      <c r="AK154" s="633"/>
      <c r="AL154" s="633"/>
      <c r="AM154" s="633"/>
      <c r="AN154" s="633"/>
      <c r="AO154" s="633"/>
      <c r="AP154" s="633"/>
      <c r="AQ154" s="633"/>
      <c r="AR154" s="633"/>
      <c r="AS154" s="633"/>
      <c r="AT154" s="633"/>
      <c r="AU154" s="633"/>
      <c r="AV154" s="633"/>
      <c r="AW154" s="633"/>
      <c r="AX154" s="633"/>
      <c r="AY154" s="633"/>
      <c r="AZ154" s="633"/>
      <c r="BA154" s="633"/>
      <c r="BB154" s="633"/>
      <c r="BC154" s="633"/>
      <c r="BD154" s="633"/>
      <c r="BE154" s="633"/>
      <c r="BF154" s="633"/>
      <c r="BG154" s="633"/>
      <c r="BH154" s="633"/>
      <c r="BI154" s="633"/>
      <c r="BJ154" s="633"/>
      <c r="BK154" s="633"/>
      <c r="BL154" s="633"/>
    </row>
    <row r="155" spans="1:64">
      <c r="A155" s="633"/>
      <c r="B155" s="633"/>
      <c r="C155" s="633"/>
      <c r="D155" s="633"/>
      <c r="E155" s="633"/>
      <c r="F155" s="633"/>
      <c r="G155" s="633"/>
      <c r="H155" s="633"/>
      <c r="I155" s="633"/>
      <c r="N155" s="633"/>
      <c r="O155" s="633"/>
      <c r="P155" s="633"/>
      <c r="Q155" s="633"/>
      <c r="R155" s="633"/>
      <c r="S155" s="633"/>
      <c r="T155" s="633"/>
      <c r="U155" s="633"/>
      <c r="V155" s="633"/>
      <c r="W155" s="633"/>
      <c r="X155" s="633"/>
      <c r="Y155" s="633"/>
      <c r="Z155" s="633"/>
      <c r="AA155" s="633"/>
      <c r="AB155" s="633"/>
      <c r="AC155" s="633"/>
      <c r="AD155" s="633"/>
      <c r="AE155" s="633"/>
      <c r="AF155" s="633"/>
      <c r="AG155" s="633"/>
      <c r="AH155" s="633"/>
      <c r="AI155" s="633"/>
      <c r="AJ155" s="633"/>
      <c r="AK155" s="633"/>
      <c r="AL155" s="633"/>
      <c r="AM155" s="633"/>
      <c r="AN155" s="633"/>
      <c r="AO155" s="633"/>
      <c r="AP155" s="633"/>
      <c r="AQ155" s="633"/>
      <c r="AR155" s="633"/>
      <c r="AS155" s="633"/>
      <c r="AT155" s="633"/>
      <c r="AU155" s="633"/>
      <c r="AV155" s="633"/>
      <c r="AW155" s="633"/>
      <c r="AX155" s="633"/>
      <c r="AY155" s="633"/>
      <c r="AZ155" s="633"/>
      <c r="BA155" s="633"/>
      <c r="BB155" s="633"/>
      <c r="BC155" s="633"/>
      <c r="BD155" s="633"/>
      <c r="BE155" s="633"/>
      <c r="BF155" s="633"/>
      <c r="BG155" s="633"/>
      <c r="BH155" s="633"/>
      <c r="BI155" s="633"/>
      <c r="BJ155" s="633"/>
      <c r="BK155" s="633"/>
      <c r="BL155" s="633"/>
    </row>
    <row r="156" spans="1:64">
      <c r="A156" s="633"/>
      <c r="B156" s="633"/>
      <c r="C156" s="633"/>
      <c r="D156" s="633"/>
      <c r="E156" s="633"/>
      <c r="F156" s="633"/>
      <c r="G156" s="633"/>
      <c r="H156" s="633"/>
      <c r="I156" s="633"/>
      <c r="N156" s="633"/>
      <c r="O156" s="633"/>
      <c r="P156" s="633"/>
      <c r="Q156" s="633"/>
      <c r="R156" s="633"/>
      <c r="S156" s="633"/>
      <c r="T156" s="633"/>
      <c r="U156" s="633"/>
      <c r="V156" s="633"/>
      <c r="W156" s="633"/>
      <c r="X156" s="633"/>
      <c r="Y156" s="633"/>
      <c r="Z156" s="633"/>
      <c r="AA156" s="633"/>
      <c r="AB156" s="633"/>
      <c r="AC156" s="633"/>
      <c r="AD156" s="633"/>
      <c r="AE156" s="633"/>
      <c r="AF156" s="633"/>
      <c r="AG156" s="633"/>
      <c r="AH156" s="633"/>
      <c r="AI156" s="633"/>
      <c r="AJ156" s="633"/>
      <c r="AK156" s="633"/>
      <c r="AL156" s="633"/>
      <c r="AM156" s="633"/>
      <c r="AN156" s="633"/>
      <c r="AO156" s="633"/>
      <c r="AP156" s="633"/>
      <c r="AQ156" s="633"/>
      <c r="AR156" s="633"/>
      <c r="AS156" s="633"/>
      <c r="AT156" s="633"/>
      <c r="AU156" s="633"/>
      <c r="AV156" s="633"/>
      <c r="AW156" s="633"/>
      <c r="AX156" s="633"/>
      <c r="AY156" s="633"/>
      <c r="AZ156" s="633"/>
      <c r="BA156" s="633"/>
      <c r="BB156" s="633"/>
      <c r="BC156" s="633"/>
      <c r="BD156" s="633"/>
      <c r="BE156" s="633"/>
      <c r="BF156" s="633"/>
      <c r="BG156" s="633"/>
      <c r="BH156" s="633"/>
      <c r="BI156" s="633"/>
      <c r="BJ156" s="633"/>
      <c r="BK156" s="633"/>
      <c r="BL156" s="633"/>
    </row>
    <row r="157" spans="1:64">
      <c r="A157" s="633"/>
      <c r="B157" s="633"/>
      <c r="C157" s="633"/>
      <c r="D157" s="633"/>
      <c r="E157" s="633"/>
      <c r="F157" s="633"/>
      <c r="G157" s="633"/>
      <c r="H157" s="633"/>
      <c r="I157" s="633"/>
      <c r="N157" s="633"/>
      <c r="O157" s="633"/>
      <c r="P157" s="633"/>
      <c r="Q157" s="633"/>
      <c r="R157" s="633"/>
      <c r="S157" s="633"/>
      <c r="T157" s="633"/>
      <c r="U157" s="633"/>
      <c r="V157" s="633"/>
      <c r="W157" s="633"/>
      <c r="X157" s="633"/>
      <c r="Y157" s="633"/>
      <c r="Z157" s="633"/>
      <c r="AA157" s="633"/>
      <c r="AB157" s="633"/>
      <c r="AC157" s="633"/>
      <c r="AD157" s="633"/>
      <c r="AE157" s="633"/>
      <c r="AF157" s="633"/>
      <c r="AG157" s="633"/>
      <c r="AH157" s="633"/>
      <c r="AI157" s="633"/>
      <c r="AJ157" s="633"/>
      <c r="AK157" s="633"/>
      <c r="AL157" s="633"/>
      <c r="AM157" s="633"/>
      <c r="AN157" s="633"/>
      <c r="AO157" s="633"/>
      <c r="AP157" s="633"/>
      <c r="AQ157" s="633"/>
      <c r="AR157" s="633"/>
      <c r="AS157" s="633"/>
      <c r="AT157" s="633"/>
      <c r="AU157" s="633"/>
      <c r="AV157" s="633"/>
      <c r="AW157" s="633"/>
      <c r="AX157" s="633"/>
      <c r="AY157" s="633"/>
      <c r="AZ157" s="633"/>
      <c r="BA157" s="633"/>
      <c r="BB157" s="633"/>
      <c r="BC157" s="633"/>
      <c r="BD157" s="633"/>
      <c r="BE157" s="633"/>
      <c r="BF157" s="633"/>
      <c r="BG157" s="633"/>
      <c r="BH157" s="633"/>
      <c r="BI157" s="633"/>
      <c r="BJ157" s="633"/>
      <c r="BK157" s="633"/>
      <c r="BL157" s="633"/>
    </row>
    <row r="158" spans="1:64">
      <c r="A158" s="633"/>
      <c r="B158" s="633"/>
      <c r="C158" s="633"/>
      <c r="D158" s="633"/>
      <c r="E158" s="633"/>
      <c r="F158" s="633"/>
      <c r="G158" s="633"/>
      <c r="H158" s="633"/>
      <c r="I158" s="633"/>
      <c r="N158" s="633"/>
      <c r="O158" s="633"/>
      <c r="P158" s="633"/>
      <c r="Q158" s="633"/>
      <c r="R158" s="633"/>
      <c r="S158" s="633"/>
      <c r="T158" s="633"/>
      <c r="U158" s="633"/>
      <c r="V158" s="633"/>
      <c r="W158" s="633"/>
      <c r="X158" s="633"/>
      <c r="Y158" s="633"/>
      <c r="Z158" s="633"/>
      <c r="AA158" s="633"/>
      <c r="AB158" s="633"/>
      <c r="AC158" s="633"/>
      <c r="AD158" s="633"/>
      <c r="AE158" s="633"/>
      <c r="AF158" s="633"/>
      <c r="AG158" s="633"/>
      <c r="AH158" s="633"/>
      <c r="AI158" s="633"/>
      <c r="AJ158" s="633"/>
      <c r="AK158" s="633"/>
      <c r="AL158" s="633"/>
      <c r="AM158" s="633"/>
      <c r="AN158" s="633"/>
      <c r="AO158" s="633"/>
      <c r="AP158" s="633"/>
      <c r="AQ158" s="633"/>
      <c r="AR158" s="633"/>
      <c r="AS158" s="633"/>
      <c r="AT158" s="633"/>
      <c r="AU158" s="633"/>
      <c r="AV158" s="633"/>
      <c r="AW158" s="633"/>
      <c r="AX158" s="633"/>
      <c r="AY158" s="633"/>
      <c r="AZ158" s="633"/>
      <c r="BA158" s="633"/>
      <c r="BB158" s="633"/>
      <c r="BC158" s="633"/>
      <c r="BD158" s="633"/>
      <c r="BE158" s="633"/>
      <c r="BF158" s="633"/>
      <c r="BG158" s="633"/>
      <c r="BH158" s="633"/>
      <c r="BI158" s="633"/>
      <c r="BJ158" s="633"/>
      <c r="BK158" s="633"/>
      <c r="BL158" s="633"/>
    </row>
    <row r="159" spans="1:64">
      <c r="A159" s="633"/>
      <c r="B159" s="633"/>
      <c r="C159" s="633"/>
      <c r="D159" s="633"/>
      <c r="E159" s="633"/>
      <c r="F159" s="633"/>
      <c r="G159" s="633"/>
      <c r="H159" s="633"/>
      <c r="I159" s="633"/>
      <c r="N159" s="633"/>
      <c r="O159" s="633"/>
      <c r="P159" s="633"/>
      <c r="Q159" s="633"/>
      <c r="R159" s="633"/>
      <c r="S159" s="633"/>
      <c r="T159" s="633"/>
      <c r="U159" s="633"/>
      <c r="V159" s="633"/>
      <c r="W159" s="633"/>
      <c r="X159" s="633"/>
      <c r="Y159" s="633"/>
      <c r="Z159" s="633"/>
      <c r="AA159" s="633"/>
      <c r="AB159" s="633"/>
      <c r="AC159" s="633"/>
      <c r="AD159" s="633"/>
      <c r="AE159" s="633"/>
      <c r="AF159" s="633"/>
      <c r="AG159" s="633"/>
      <c r="AH159" s="633"/>
      <c r="AI159" s="633"/>
      <c r="AJ159" s="633"/>
      <c r="AK159" s="633"/>
      <c r="AL159" s="633"/>
      <c r="AM159" s="633"/>
      <c r="AN159" s="633"/>
      <c r="AO159" s="633"/>
      <c r="AP159" s="633"/>
      <c r="AQ159" s="633"/>
      <c r="AR159" s="633"/>
      <c r="AS159" s="633"/>
      <c r="AT159" s="633"/>
      <c r="AU159" s="633"/>
      <c r="AV159" s="633"/>
      <c r="AW159" s="633"/>
      <c r="AX159" s="633"/>
      <c r="AY159" s="633"/>
      <c r="AZ159" s="633"/>
      <c r="BA159" s="633"/>
      <c r="BB159" s="633"/>
      <c r="BC159" s="633"/>
      <c r="BD159" s="633"/>
      <c r="BE159" s="633"/>
      <c r="BF159" s="633"/>
      <c r="BG159" s="633"/>
      <c r="BH159" s="633"/>
      <c r="BI159" s="633"/>
      <c r="BJ159" s="633"/>
      <c r="BK159" s="633"/>
      <c r="BL159" s="633"/>
    </row>
    <row r="160" spans="1:64">
      <c r="A160" s="633"/>
      <c r="B160" s="633"/>
      <c r="C160" s="633"/>
      <c r="D160" s="633"/>
      <c r="E160" s="633"/>
      <c r="F160" s="633"/>
      <c r="G160" s="633"/>
      <c r="H160" s="633"/>
      <c r="I160" s="633"/>
      <c r="N160" s="633"/>
      <c r="O160" s="633"/>
      <c r="P160" s="633"/>
      <c r="Q160" s="633"/>
      <c r="R160" s="633"/>
      <c r="S160" s="633"/>
      <c r="T160" s="633"/>
      <c r="U160" s="633"/>
      <c r="V160" s="633"/>
      <c r="W160" s="633"/>
      <c r="X160" s="633"/>
      <c r="Y160" s="633"/>
      <c r="Z160" s="633"/>
      <c r="AA160" s="633"/>
      <c r="AB160" s="633"/>
      <c r="AC160" s="633"/>
      <c r="AD160" s="633"/>
      <c r="AE160" s="633"/>
      <c r="AF160" s="633"/>
      <c r="AG160" s="633"/>
      <c r="AH160" s="633"/>
      <c r="AI160" s="633"/>
      <c r="AJ160" s="633"/>
      <c r="AK160" s="633"/>
      <c r="AL160" s="633"/>
      <c r="AM160" s="633"/>
      <c r="AN160" s="633"/>
      <c r="AO160" s="633"/>
      <c r="AP160" s="633"/>
      <c r="AQ160" s="633"/>
      <c r="AR160" s="633"/>
      <c r="AS160" s="633"/>
      <c r="AT160" s="633"/>
      <c r="AU160" s="633"/>
      <c r="AV160" s="633"/>
      <c r="AW160" s="633"/>
      <c r="AX160" s="633"/>
      <c r="AY160" s="633"/>
      <c r="AZ160" s="633"/>
      <c r="BA160" s="633"/>
      <c r="BB160" s="633"/>
      <c r="BC160" s="633"/>
      <c r="BD160" s="633"/>
      <c r="BE160" s="633"/>
      <c r="BF160" s="633"/>
      <c r="BG160" s="633"/>
      <c r="BH160" s="633"/>
      <c r="BI160" s="633"/>
      <c r="BJ160" s="633"/>
      <c r="BK160" s="633"/>
      <c r="BL160" s="633"/>
    </row>
    <row r="161" spans="1:64">
      <c r="A161" s="633"/>
      <c r="B161" s="633"/>
      <c r="C161" s="633"/>
      <c r="D161" s="633"/>
      <c r="E161" s="633"/>
      <c r="F161" s="633"/>
      <c r="G161" s="633"/>
      <c r="H161" s="633"/>
      <c r="I161" s="633"/>
      <c r="N161" s="633"/>
      <c r="O161" s="633"/>
      <c r="P161" s="633"/>
      <c r="Q161" s="633"/>
      <c r="R161" s="633"/>
      <c r="S161" s="633"/>
      <c r="T161" s="633"/>
      <c r="U161" s="633"/>
      <c r="V161" s="633"/>
      <c r="W161" s="633"/>
      <c r="X161" s="633"/>
      <c r="Y161" s="633"/>
      <c r="Z161" s="633"/>
      <c r="AA161" s="633"/>
      <c r="AB161" s="633"/>
      <c r="AC161" s="633"/>
      <c r="AD161" s="633"/>
      <c r="AE161" s="633"/>
      <c r="AF161" s="633"/>
      <c r="AG161" s="633"/>
      <c r="AH161" s="633"/>
      <c r="AI161" s="633"/>
      <c r="AJ161" s="633"/>
      <c r="AK161" s="633"/>
      <c r="AL161" s="633"/>
      <c r="AM161" s="633"/>
      <c r="AN161" s="633"/>
      <c r="AO161" s="633"/>
      <c r="AP161" s="633"/>
      <c r="AQ161" s="633"/>
      <c r="AR161" s="633"/>
      <c r="AS161" s="633"/>
      <c r="AT161" s="633"/>
      <c r="AU161" s="633"/>
      <c r="AV161" s="633"/>
      <c r="AW161" s="633"/>
      <c r="AX161" s="633"/>
      <c r="AY161" s="633"/>
      <c r="AZ161" s="633"/>
      <c r="BA161" s="633"/>
      <c r="BB161" s="633"/>
      <c r="BC161" s="633"/>
      <c r="BD161" s="633"/>
      <c r="BE161" s="633"/>
      <c r="BF161" s="633"/>
      <c r="BG161" s="633"/>
      <c r="BH161" s="633"/>
      <c r="BI161" s="633"/>
      <c r="BJ161" s="633"/>
      <c r="BK161" s="633"/>
      <c r="BL161" s="633"/>
    </row>
    <row r="162" spans="1:64">
      <c r="A162" s="633"/>
      <c r="B162" s="633"/>
      <c r="C162" s="633"/>
      <c r="D162" s="633"/>
      <c r="E162" s="633"/>
      <c r="F162" s="633"/>
      <c r="G162" s="633"/>
      <c r="H162" s="633"/>
      <c r="I162" s="633"/>
      <c r="N162" s="633"/>
      <c r="O162" s="633"/>
      <c r="P162" s="633"/>
      <c r="Q162" s="633"/>
      <c r="R162" s="633"/>
      <c r="S162" s="633"/>
      <c r="T162" s="633"/>
      <c r="U162" s="633"/>
      <c r="V162" s="633"/>
      <c r="W162" s="633"/>
      <c r="X162" s="633"/>
      <c r="Y162" s="633"/>
      <c r="Z162" s="633"/>
      <c r="AA162" s="633"/>
      <c r="AB162" s="633"/>
      <c r="AC162" s="633"/>
      <c r="AD162" s="633"/>
      <c r="AE162" s="633"/>
      <c r="AF162" s="633"/>
      <c r="AG162" s="633"/>
      <c r="AH162" s="633"/>
      <c r="AI162" s="633"/>
      <c r="AJ162" s="633"/>
      <c r="AK162" s="633"/>
      <c r="AL162" s="633"/>
      <c r="AM162" s="633"/>
      <c r="AN162" s="633"/>
      <c r="AO162" s="633"/>
      <c r="AP162" s="633"/>
      <c r="AQ162" s="633"/>
      <c r="AR162" s="633"/>
      <c r="AS162" s="633"/>
      <c r="AT162" s="633"/>
      <c r="AU162" s="633"/>
      <c r="AV162" s="633"/>
      <c r="AW162" s="633"/>
      <c r="AX162" s="633"/>
      <c r="AY162" s="633"/>
      <c r="AZ162" s="633"/>
      <c r="BA162" s="633"/>
      <c r="BB162" s="633"/>
      <c r="BC162" s="633"/>
      <c r="BD162" s="633"/>
      <c r="BE162" s="633"/>
      <c r="BF162" s="633"/>
      <c r="BG162" s="633"/>
      <c r="BH162" s="633"/>
      <c r="BI162" s="633"/>
      <c r="BJ162" s="633"/>
      <c r="BK162" s="633"/>
      <c r="BL162" s="633"/>
    </row>
    <row r="163" spans="1:64">
      <c r="A163" s="633"/>
      <c r="B163" s="633"/>
      <c r="C163" s="633"/>
      <c r="D163" s="633"/>
      <c r="E163" s="633"/>
      <c r="F163" s="633"/>
      <c r="G163" s="633"/>
      <c r="H163" s="633"/>
      <c r="I163" s="633"/>
      <c r="N163" s="633"/>
      <c r="O163" s="633"/>
      <c r="P163" s="633"/>
      <c r="Q163" s="633"/>
      <c r="R163" s="633"/>
      <c r="S163" s="633"/>
      <c r="T163" s="633"/>
      <c r="U163" s="633"/>
      <c r="V163" s="633"/>
      <c r="W163" s="633"/>
      <c r="X163" s="633"/>
      <c r="Y163" s="633"/>
      <c r="Z163" s="633"/>
      <c r="AA163" s="633"/>
      <c r="AB163" s="633"/>
      <c r="AC163" s="633"/>
      <c r="AD163" s="633"/>
      <c r="AE163" s="633"/>
      <c r="AF163" s="633"/>
      <c r="AG163" s="633"/>
      <c r="AH163" s="633"/>
      <c r="AI163" s="633"/>
      <c r="AJ163" s="633"/>
      <c r="AK163" s="633"/>
      <c r="AL163" s="633"/>
      <c r="AM163" s="633"/>
      <c r="AN163" s="633"/>
      <c r="AO163" s="633"/>
      <c r="AP163" s="633"/>
      <c r="AQ163" s="633"/>
      <c r="AR163" s="633"/>
      <c r="AS163" s="633"/>
      <c r="AT163" s="633"/>
      <c r="AU163" s="633"/>
      <c r="AV163" s="633"/>
      <c r="AW163" s="633"/>
      <c r="AX163" s="633"/>
      <c r="AY163" s="633"/>
      <c r="AZ163" s="633"/>
      <c r="BA163" s="633"/>
      <c r="BB163" s="633"/>
      <c r="BC163" s="633"/>
      <c r="BD163" s="633"/>
      <c r="BE163" s="633"/>
      <c r="BF163" s="633"/>
      <c r="BG163" s="633"/>
      <c r="BH163" s="633"/>
      <c r="BI163" s="633"/>
      <c r="BJ163" s="633"/>
      <c r="BK163" s="633"/>
      <c r="BL163" s="633"/>
    </row>
    <row r="164" spans="1:64">
      <c r="A164" s="633"/>
      <c r="B164" s="633"/>
      <c r="C164" s="633"/>
      <c r="D164" s="633"/>
      <c r="E164" s="633"/>
      <c r="F164" s="633"/>
      <c r="G164" s="633"/>
      <c r="H164" s="633"/>
      <c r="I164" s="633"/>
      <c r="N164" s="633"/>
      <c r="O164" s="633"/>
      <c r="P164" s="633"/>
      <c r="Q164" s="633"/>
      <c r="R164" s="633"/>
      <c r="S164" s="633"/>
      <c r="T164" s="633"/>
      <c r="U164" s="633"/>
      <c r="V164" s="633"/>
      <c r="W164" s="633"/>
      <c r="X164" s="633"/>
      <c r="Y164" s="633"/>
      <c r="Z164" s="633"/>
      <c r="AA164" s="633"/>
      <c r="AB164" s="633"/>
      <c r="AC164" s="633"/>
      <c r="AD164" s="633"/>
      <c r="AE164" s="633"/>
      <c r="AF164" s="633"/>
      <c r="AG164" s="633"/>
      <c r="AH164" s="633"/>
      <c r="AI164" s="633"/>
      <c r="AJ164" s="633"/>
      <c r="AK164" s="633"/>
      <c r="AL164" s="633"/>
      <c r="AM164" s="633"/>
      <c r="AN164" s="633"/>
      <c r="AO164" s="633"/>
      <c r="AP164" s="633"/>
      <c r="AQ164" s="633"/>
      <c r="AR164" s="633"/>
      <c r="AS164" s="633"/>
      <c r="AT164" s="633"/>
      <c r="AU164" s="633"/>
      <c r="AV164" s="633"/>
      <c r="AW164" s="633"/>
      <c r="AX164" s="633"/>
      <c r="AY164" s="633"/>
      <c r="AZ164" s="633"/>
      <c r="BA164" s="633"/>
      <c r="BB164" s="633"/>
      <c r="BC164" s="633"/>
      <c r="BD164" s="633"/>
      <c r="BE164" s="633"/>
      <c r="BF164" s="633"/>
      <c r="BG164" s="633"/>
      <c r="BH164" s="633"/>
      <c r="BI164" s="633"/>
      <c r="BJ164" s="633"/>
      <c r="BK164" s="633"/>
      <c r="BL164" s="633"/>
    </row>
    <row r="165" spans="1:64">
      <c r="A165" s="633"/>
      <c r="B165" s="633"/>
      <c r="C165" s="633"/>
      <c r="D165" s="633"/>
      <c r="E165" s="633"/>
      <c r="F165" s="633"/>
      <c r="G165" s="633"/>
      <c r="H165" s="633"/>
      <c r="I165" s="633"/>
      <c r="N165" s="633"/>
      <c r="O165" s="633"/>
      <c r="P165" s="633"/>
      <c r="Q165" s="633"/>
      <c r="R165" s="633"/>
      <c r="S165" s="633"/>
      <c r="T165" s="633"/>
      <c r="U165" s="633"/>
      <c r="V165" s="633"/>
      <c r="W165" s="633"/>
      <c r="X165" s="633"/>
      <c r="Y165" s="633"/>
      <c r="Z165" s="633"/>
      <c r="AA165" s="633"/>
      <c r="AB165" s="633"/>
      <c r="AC165" s="633"/>
      <c r="AD165" s="633"/>
      <c r="AE165" s="633"/>
      <c r="AF165" s="633"/>
      <c r="AG165" s="633"/>
      <c r="AH165" s="633"/>
      <c r="AI165" s="633"/>
      <c r="AJ165" s="633"/>
      <c r="AK165" s="633"/>
      <c r="AL165" s="633"/>
      <c r="AM165" s="633"/>
      <c r="AN165" s="633"/>
      <c r="AO165" s="633"/>
      <c r="AP165" s="633"/>
      <c r="AQ165" s="633"/>
      <c r="AR165" s="633"/>
      <c r="AS165" s="633"/>
      <c r="AT165" s="633"/>
      <c r="AU165" s="633"/>
      <c r="AV165" s="633"/>
      <c r="AW165" s="633"/>
      <c r="AX165" s="633"/>
      <c r="AY165" s="633"/>
      <c r="AZ165" s="633"/>
      <c r="BA165" s="633"/>
      <c r="BB165" s="633"/>
      <c r="BC165" s="633"/>
      <c r="BD165" s="633"/>
      <c r="BE165" s="633"/>
      <c r="BF165" s="633"/>
      <c r="BG165" s="633"/>
      <c r="BH165" s="633"/>
      <c r="BI165" s="633"/>
      <c r="BJ165" s="633"/>
      <c r="BK165" s="633"/>
      <c r="BL165" s="633"/>
    </row>
    <row r="166" spans="1:64">
      <c r="A166" s="633"/>
      <c r="B166" s="633"/>
      <c r="C166" s="633"/>
      <c r="D166" s="633"/>
      <c r="E166" s="633"/>
      <c r="F166" s="633"/>
      <c r="G166" s="633"/>
      <c r="H166" s="633"/>
      <c r="I166" s="633"/>
      <c r="N166" s="633"/>
      <c r="O166" s="633"/>
      <c r="P166" s="633"/>
      <c r="Q166" s="633"/>
      <c r="R166" s="633"/>
      <c r="S166" s="633"/>
      <c r="T166" s="633"/>
      <c r="U166" s="633"/>
      <c r="V166" s="633"/>
      <c r="W166" s="633"/>
      <c r="X166" s="633"/>
      <c r="Y166" s="633"/>
      <c r="Z166" s="633"/>
      <c r="AA166" s="633"/>
      <c r="AB166" s="633"/>
      <c r="AC166" s="633"/>
      <c r="AD166" s="633"/>
      <c r="AE166" s="633"/>
      <c r="AF166" s="633"/>
      <c r="AG166" s="633"/>
      <c r="AH166" s="633"/>
      <c r="AI166" s="633"/>
      <c r="AJ166" s="633"/>
      <c r="AK166" s="633"/>
      <c r="AL166" s="633"/>
      <c r="AM166" s="633"/>
      <c r="AN166" s="633"/>
      <c r="AO166" s="633"/>
      <c r="AP166" s="633"/>
      <c r="AQ166" s="633"/>
      <c r="AR166" s="633"/>
      <c r="AS166" s="633"/>
      <c r="AT166" s="633"/>
      <c r="AU166" s="633"/>
      <c r="AV166" s="633"/>
      <c r="AW166" s="633"/>
      <c r="AX166" s="633"/>
      <c r="AY166" s="633"/>
      <c r="AZ166" s="633"/>
      <c r="BA166" s="633"/>
      <c r="BB166" s="633"/>
      <c r="BC166" s="633"/>
      <c r="BD166" s="633"/>
      <c r="BE166" s="633"/>
      <c r="BF166" s="633"/>
      <c r="BG166" s="633"/>
      <c r="BH166" s="633"/>
      <c r="BI166" s="633"/>
      <c r="BJ166" s="633"/>
      <c r="BK166" s="633"/>
      <c r="BL166" s="633"/>
    </row>
    <row r="167" spans="1:64">
      <c r="A167" s="633"/>
      <c r="B167" s="633"/>
      <c r="C167" s="633"/>
      <c r="D167" s="633"/>
      <c r="E167" s="633"/>
      <c r="F167" s="633"/>
      <c r="G167" s="633"/>
      <c r="H167" s="633"/>
      <c r="I167" s="633"/>
      <c r="N167" s="633"/>
      <c r="O167" s="633"/>
      <c r="P167" s="633"/>
      <c r="Q167" s="633"/>
      <c r="R167" s="633"/>
      <c r="S167" s="633"/>
      <c r="T167" s="633"/>
      <c r="U167" s="633"/>
      <c r="V167" s="633"/>
      <c r="W167" s="633"/>
      <c r="X167" s="633"/>
      <c r="Y167" s="633"/>
      <c r="Z167" s="633"/>
      <c r="AA167" s="633"/>
      <c r="AB167" s="633"/>
      <c r="AC167" s="633"/>
      <c r="AD167" s="633"/>
      <c r="AE167" s="633"/>
      <c r="AF167" s="633"/>
      <c r="AG167" s="633"/>
      <c r="AH167" s="633"/>
      <c r="AI167" s="633"/>
      <c r="AJ167" s="633"/>
      <c r="AK167" s="633"/>
      <c r="AL167" s="633"/>
      <c r="AM167" s="633"/>
      <c r="AN167" s="633"/>
      <c r="AO167" s="633"/>
      <c r="AP167" s="633"/>
      <c r="AQ167" s="633"/>
      <c r="AR167" s="633"/>
      <c r="AS167" s="633"/>
      <c r="AT167" s="633"/>
      <c r="AU167" s="633"/>
      <c r="AV167" s="633"/>
      <c r="AW167" s="633"/>
      <c r="AX167" s="633"/>
      <c r="AY167" s="633"/>
      <c r="AZ167" s="633"/>
      <c r="BA167" s="633"/>
      <c r="BB167" s="633"/>
      <c r="BC167" s="633"/>
      <c r="BD167" s="633"/>
      <c r="BE167" s="633"/>
      <c r="BF167" s="633"/>
      <c r="BG167" s="633"/>
      <c r="BH167" s="633"/>
      <c r="BI167" s="633"/>
      <c r="BJ167" s="633"/>
      <c r="BK167" s="633"/>
      <c r="BL167" s="633"/>
    </row>
    <row r="168" spans="1:64">
      <c r="A168" s="633"/>
      <c r="B168" s="633"/>
      <c r="C168" s="633"/>
      <c r="D168" s="633"/>
      <c r="E168" s="633"/>
      <c r="F168" s="633"/>
      <c r="G168" s="633"/>
      <c r="H168" s="633"/>
      <c r="I168" s="633"/>
      <c r="N168" s="633"/>
      <c r="O168" s="633"/>
      <c r="P168" s="633"/>
      <c r="Q168" s="633"/>
      <c r="R168" s="633"/>
      <c r="S168" s="633"/>
      <c r="T168" s="633"/>
      <c r="U168" s="633"/>
      <c r="V168" s="633"/>
      <c r="W168" s="633"/>
      <c r="X168" s="633"/>
      <c r="Y168" s="633"/>
      <c r="Z168" s="633"/>
      <c r="AA168" s="633"/>
      <c r="AB168" s="633"/>
      <c r="AC168" s="633"/>
      <c r="AD168" s="633"/>
      <c r="AE168" s="633"/>
      <c r="AF168" s="633"/>
      <c r="AG168" s="633"/>
      <c r="AH168" s="633"/>
      <c r="AI168" s="633"/>
      <c r="AJ168" s="633"/>
      <c r="AK168" s="633"/>
      <c r="AL168" s="633"/>
      <c r="AM168" s="633"/>
      <c r="AN168" s="633"/>
      <c r="AO168" s="633"/>
      <c r="AP168" s="633"/>
      <c r="AQ168" s="633"/>
      <c r="AR168" s="633"/>
      <c r="AS168" s="633"/>
      <c r="AT168" s="633"/>
      <c r="AU168" s="633"/>
      <c r="AV168" s="633"/>
      <c r="AW168" s="633"/>
      <c r="AX168" s="633"/>
      <c r="AY168" s="633"/>
      <c r="AZ168" s="633"/>
      <c r="BA168" s="633"/>
      <c r="BB168" s="633"/>
      <c r="BC168" s="633"/>
      <c r="BD168" s="633"/>
      <c r="BE168" s="633"/>
      <c r="BF168" s="633"/>
      <c r="BG168" s="633"/>
      <c r="BH168" s="633"/>
      <c r="BI168" s="633"/>
      <c r="BJ168" s="633"/>
      <c r="BK168" s="633"/>
      <c r="BL168" s="633"/>
    </row>
    <row r="169" spans="1:64">
      <c r="A169" s="633"/>
      <c r="B169" s="633"/>
      <c r="C169" s="633"/>
      <c r="D169" s="633"/>
      <c r="E169" s="633"/>
      <c r="F169" s="633"/>
      <c r="G169" s="633"/>
      <c r="H169" s="633"/>
      <c r="I169" s="633"/>
      <c r="N169" s="633"/>
      <c r="O169" s="633"/>
      <c r="P169" s="633"/>
      <c r="Q169" s="633"/>
      <c r="R169" s="633"/>
      <c r="S169" s="633"/>
      <c r="T169" s="633"/>
      <c r="U169" s="633"/>
      <c r="V169" s="633"/>
      <c r="W169" s="633"/>
      <c r="X169" s="633"/>
      <c r="Y169" s="633"/>
      <c r="Z169" s="633"/>
      <c r="AA169" s="633"/>
      <c r="AB169" s="633"/>
      <c r="AC169" s="633"/>
      <c r="AD169" s="633"/>
      <c r="AE169" s="633"/>
      <c r="AF169" s="633"/>
      <c r="AG169" s="633"/>
      <c r="AH169" s="633"/>
      <c r="AI169" s="633"/>
      <c r="AJ169" s="633"/>
      <c r="AK169" s="633"/>
      <c r="AL169" s="633"/>
      <c r="AM169" s="633"/>
      <c r="AN169" s="633"/>
      <c r="AO169" s="633"/>
      <c r="AP169" s="633"/>
      <c r="AQ169" s="633"/>
      <c r="AR169" s="633"/>
      <c r="AS169" s="633"/>
      <c r="AT169" s="633"/>
      <c r="AU169" s="633"/>
      <c r="AV169" s="633"/>
      <c r="AW169" s="633"/>
      <c r="AX169" s="633"/>
      <c r="AY169" s="633"/>
      <c r="AZ169" s="633"/>
      <c r="BA169" s="633"/>
      <c r="BB169" s="633"/>
      <c r="BC169" s="633"/>
      <c r="BD169" s="633"/>
      <c r="BE169" s="633"/>
      <c r="BF169" s="633"/>
      <c r="BG169" s="633"/>
      <c r="BH169" s="633"/>
      <c r="BI169" s="633"/>
      <c r="BJ169" s="633"/>
      <c r="BK169" s="633"/>
      <c r="BL169" s="633"/>
    </row>
    <row r="170" spans="1:64">
      <c r="A170" s="633"/>
      <c r="B170" s="633"/>
      <c r="C170" s="633"/>
      <c r="D170" s="633"/>
      <c r="E170" s="633"/>
      <c r="F170" s="633"/>
      <c r="G170" s="633"/>
      <c r="H170" s="633"/>
      <c r="I170" s="633"/>
      <c r="N170" s="633"/>
      <c r="O170" s="633"/>
      <c r="P170" s="633"/>
      <c r="Q170" s="633"/>
      <c r="R170" s="633"/>
      <c r="S170" s="633"/>
      <c r="T170" s="633"/>
      <c r="U170" s="633"/>
      <c r="V170" s="633"/>
      <c r="W170" s="633"/>
      <c r="X170" s="633"/>
      <c r="Y170" s="633"/>
      <c r="Z170" s="633"/>
      <c r="AA170" s="633"/>
      <c r="AB170" s="633"/>
      <c r="AC170" s="633"/>
      <c r="AD170" s="633"/>
      <c r="AE170" s="633"/>
      <c r="AF170" s="633"/>
      <c r="AG170" s="633"/>
      <c r="AH170" s="633"/>
      <c r="AI170" s="633"/>
      <c r="AJ170" s="633"/>
      <c r="AK170" s="633"/>
      <c r="AL170" s="633"/>
      <c r="AM170" s="633"/>
      <c r="AN170" s="633"/>
      <c r="AO170" s="633"/>
      <c r="AP170" s="633"/>
      <c r="AQ170" s="633"/>
      <c r="AR170" s="633"/>
      <c r="AS170" s="633"/>
      <c r="AT170" s="633"/>
      <c r="AU170" s="633"/>
      <c r="AV170" s="633"/>
      <c r="AW170" s="633"/>
      <c r="AX170" s="633"/>
      <c r="AY170" s="633"/>
      <c r="AZ170" s="633"/>
      <c r="BA170" s="633"/>
      <c r="BB170" s="633"/>
      <c r="BC170" s="633"/>
      <c r="BD170" s="633"/>
      <c r="BE170" s="633"/>
      <c r="BF170" s="633"/>
      <c r="BG170" s="633"/>
      <c r="BH170" s="633"/>
      <c r="BI170" s="633"/>
      <c r="BJ170" s="633"/>
      <c r="BK170" s="633"/>
      <c r="BL170" s="633"/>
    </row>
    <row r="171" spans="1:64">
      <c r="A171" s="633"/>
      <c r="B171" s="633"/>
      <c r="C171" s="633"/>
      <c r="D171" s="633"/>
      <c r="E171" s="633"/>
      <c r="F171" s="633"/>
      <c r="G171" s="633"/>
      <c r="H171" s="633"/>
      <c r="I171" s="633"/>
      <c r="N171" s="633"/>
      <c r="O171" s="633"/>
      <c r="P171" s="633"/>
      <c r="Q171" s="633"/>
      <c r="R171" s="633"/>
      <c r="S171" s="633"/>
      <c r="T171" s="633"/>
      <c r="U171" s="633"/>
      <c r="V171" s="633"/>
      <c r="W171" s="633"/>
      <c r="X171" s="633"/>
      <c r="Y171" s="633"/>
      <c r="Z171" s="633"/>
      <c r="AA171" s="633"/>
      <c r="AB171" s="633"/>
      <c r="AC171" s="633"/>
      <c r="AD171" s="633"/>
      <c r="AE171" s="633"/>
      <c r="AF171" s="633"/>
      <c r="AG171" s="633"/>
      <c r="AH171" s="633"/>
      <c r="AI171" s="633"/>
      <c r="AJ171" s="633"/>
      <c r="AK171" s="633"/>
      <c r="AL171" s="633"/>
      <c r="AM171" s="633"/>
      <c r="AN171" s="633"/>
      <c r="AO171" s="633"/>
      <c r="AP171" s="633"/>
      <c r="AQ171" s="633"/>
      <c r="AR171" s="633"/>
      <c r="AS171" s="633"/>
      <c r="AT171" s="633"/>
      <c r="AU171" s="633"/>
      <c r="AV171" s="633"/>
      <c r="AW171" s="633"/>
      <c r="AX171" s="633"/>
      <c r="AY171" s="633"/>
      <c r="AZ171" s="633"/>
      <c r="BA171" s="633"/>
      <c r="BB171" s="633"/>
      <c r="BC171" s="633"/>
      <c r="BD171" s="633"/>
      <c r="BE171" s="633"/>
      <c r="BF171" s="633"/>
      <c r="BG171" s="633"/>
      <c r="BH171" s="633"/>
      <c r="BI171" s="633"/>
      <c r="BJ171" s="633"/>
      <c r="BK171" s="633"/>
      <c r="BL171" s="633"/>
    </row>
    <row r="172" spans="1:64">
      <c r="A172" s="633"/>
      <c r="B172" s="633"/>
      <c r="C172" s="633"/>
      <c r="D172" s="633"/>
      <c r="E172" s="633"/>
      <c r="F172" s="633"/>
      <c r="G172" s="633"/>
      <c r="H172" s="633"/>
      <c r="I172" s="633"/>
      <c r="N172" s="633"/>
      <c r="O172" s="633"/>
      <c r="P172" s="633"/>
      <c r="Q172" s="633"/>
      <c r="R172" s="633"/>
      <c r="S172" s="633"/>
      <c r="T172" s="633"/>
      <c r="U172" s="633"/>
      <c r="V172" s="633"/>
      <c r="W172" s="633"/>
      <c r="X172" s="633"/>
      <c r="Y172" s="633"/>
      <c r="Z172" s="633"/>
      <c r="AA172" s="633"/>
      <c r="AB172" s="633"/>
      <c r="AC172" s="633"/>
      <c r="AD172" s="633"/>
      <c r="AE172" s="633"/>
      <c r="AF172" s="633"/>
      <c r="AG172" s="633"/>
      <c r="AH172" s="633"/>
      <c r="AI172" s="633"/>
      <c r="AJ172" s="633"/>
      <c r="AK172" s="633"/>
      <c r="AL172" s="633"/>
      <c r="AM172" s="633"/>
      <c r="AN172" s="633"/>
      <c r="AO172" s="633"/>
      <c r="AP172" s="633"/>
      <c r="AQ172" s="633"/>
      <c r="AR172" s="633"/>
      <c r="AS172" s="633"/>
      <c r="AT172" s="633"/>
      <c r="AU172" s="633"/>
      <c r="AV172" s="633"/>
      <c r="AW172" s="633"/>
      <c r="AX172" s="633"/>
      <c r="AY172" s="633"/>
      <c r="AZ172" s="633"/>
      <c r="BA172" s="633"/>
      <c r="BB172" s="633"/>
      <c r="BC172" s="633"/>
      <c r="BD172" s="633"/>
      <c r="BE172" s="633"/>
      <c r="BF172" s="633"/>
      <c r="BG172" s="633"/>
      <c r="BH172" s="633"/>
      <c r="BI172" s="633"/>
      <c r="BJ172" s="633"/>
      <c r="BK172" s="633"/>
      <c r="BL172" s="633"/>
    </row>
    <row r="173" spans="1:64">
      <c r="A173" s="633"/>
      <c r="B173" s="633"/>
      <c r="C173" s="633"/>
      <c r="D173" s="633"/>
      <c r="E173" s="633"/>
      <c r="F173" s="633"/>
      <c r="G173" s="633"/>
      <c r="H173" s="633"/>
      <c r="I173" s="633"/>
      <c r="N173" s="633"/>
      <c r="O173" s="633"/>
      <c r="P173" s="633"/>
      <c r="Q173" s="633"/>
      <c r="R173" s="633"/>
      <c r="S173" s="633"/>
      <c r="T173" s="633"/>
      <c r="U173" s="633"/>
      <c r="V173" s="633"/>
      <c r="W173" s="633"/>
      <c r="X173" s="633"/>
      <c r="Y173" s="633"/>
      <c r="Z173" s="633"/>
      <c r="AA173" s="633"/>
      <c r="AB173" s="633"/>
      <c r="AC173" s="633"/>
      <c r="AD173" s="633"/>
      <c r="AE173" s="633"/>
      <c r="AF173" s="633"/>
      <c r="AG173" s="633"/>
      <c r="AH173" s="633"/>
      <c r="AI173" s="633"/>
      <c r="AJ173" s="633"/>
      <c r="AK173" s="633"/>
      <c r="AL173" s="633"/>
      <c r="AM173" s="633"/>
      <c r="AN173" s="633"/>
      <c r="AO173" s="633"/>
      <c r="AP173" s="633"/>
      <c r="AQ173" s="633"/>
      <c r="AR173" s="633"/>
      <c r="AS173" s="633"/>
      <c r="AT173" s="633"/>
      <c r="AU173" s="633"/>
      <c r="AV173" s="633"/>
      <c r="AW173" s="633"/>
      <c r="AX173" s="633"/>
      <c r="AY173" s="633"/>
      <c r="AZ173" s="633"/>
      <c r="BA173" s="633"/>
      <c r="BB173" s="633"/>
      <c r="BC173" s="633"/>
      <c r="BD173" s="633"/>
      <c r="BE173" s="633"/>
      <c r="BF173" s="633"/>
      <c r="BG173" s="633"/>
      <c r="BH173" s="633"/>
      <c r="BI173" s="633"/>
      <c r="BJ173" s="633"/>
      <c r="BK173" s="633"/>
      <c r="BL173" s="633"/>
    </row>
    <row r="174" spans="1:64">
      <c r="A174" s="633"/>
      <c r="B174" s="633"/>
      <c r="C174" s="633"/>
      <c r="D174" s="633"/>
      <c r="E174" s="633"/>
      <c r="F174" s="633"/>
      <c r="G174" s="633"/>
      <c r="H174" s="633"/>
      <c r="I174" s="633"/>
      <c r="N174" s="633"/>
      <c r="O174" s="633"/>
      <c r="P174" s="633"/>
      <c r="Q174" s="633"/>
      <c r="R174" s="633"/>
      <c r="S174" s="633"/>
      <c r="T174" s="633"/>
      <c r="U174" s="633"/>
      <c r="V174" s="633"/>
      <c r="W174" s="633"/>
      <c r="X174" s="633"/>
      <c r="Y174" s="633"/>
      <c r="Z174" s="633"/>
      <c r="AA174" s="633"/>
      <c r="AB174" s="633"/>
      <c r="AC174" s="633"/>
      <c r="AD174" s="633"/>
      <c r="AE174" s="633"/>
      <c r="AF174" s="633"/>
      <c r="AG174" s="633"/>
      <c r="AH174" s="633"/>
      <c r="AI174" s="633"/>
      <c r="AJ174" s="633"/>
      <c r="AK174" s="633"/>
      <c r="AL174" s="633"/>
      <c r="AM174" s="633"/>
      <c r="AN174" s="633"/>
      <c r="AO174" s="633"/>
      <c r="AP174" s="633"/>
      <c r="AQ174" s="633"/>
      <c r="AR174" s="633"/>
      <c r="AS174" s="633"/>
      <c r="AT174" s="633"/>
      <c r="AU174" s="633"/>
      <c r="AV174" s="633"/>
      <c r="AW174" s="633"/>
      <c r="AX174" s="633"/>
      <c r="AY174" s="633"/>
      <c r="AZ174" s="633"/>
      <c r="BA174" s="633"/>
      <c r="BB174" s="633"/>
      <c r="BC174" s="633"/>
      <c r="BD174" s="633"/>
      <c r="BE174" s="633"/>
      <c r="BF174" s="633"/>
      <c r="BG174" s="633"/>
      <c r="BH174" s="633"/>
      <c r="BI174" s="633"/>
      <c r="BJ174" s="633"/>
      <c r="BK174" s="633"/>
      <c r="BL174" s="633"/>
    </row>
    <row r="175" spans="1:64">
      <c r="A175" s="633"/>
      <c r="B175" s="633"/>
      <c r="C175" s="633"/>
      <c r="D175" s="633"/>
      <c r="E175" s="633"/>
      <c r="F175" s="633"/>
      <c r="G175" s="633"/>
      <c r="H175" s="633"/>
      <c r="I175" s="633"/>
      <c r="N175" s="633"/>
      <c r="O175" s="633"/>
      <c r="P175" s="633"/>
      <c r="Q175" s="633"/>
      <c r="R175" s="633"/>
      <c r="S175" s="633"/>
      <c r="T175" s="633"/>
      <c r="U175" s="633"/>
      <c r="V175" s="633"/>
      <c r="W175" s="633"/>
      <c r="X175" s="633"/>
      <c r="Y175" s="633"/>
      <c r="Z175" s="633"/>
      <c r="AA175" s="633"/>
      <c r="AB175" s="633"/>
      <c r="AC175" s="633"/>
      <c r="AD175" s="633"/>
      <c r="AE175" s="633"/>
      <c r="AF175" s="633"/>
      <c r="AG175" s="633"/>
      <c r="AH175" s="633"/>
      <c r="AI175" s="633"/>
      <c r="AJ175" s="633"/>
      <c r="AK175" s="633"/>
      <c r="AL175" s="633"/>
      <c r="AM175" s="633"/>
      <c r="AN175" s="633"/>
      <c r="AO175" s="633"/>
      <c r="AP175" s="633"/>
      <c r="AQ175" s="633"/>
      <c r="AR175" s="633"/>
      <c r="AS175" s="633"/>
      <c r="AT175" s="633"/>
      <c r="AU175" s="633"/>
      <c r="AV175" s="633"/>
      <c r="AW175" s="633"/>
      <c r="AX175" s="633"/>
      <c r="AY175" s="633"/>
      <c r="AZ175" s="633"/>
      <c r="BA175" s="633"/>
      <c r="BB175" s="633"/>
      <c r="BC175" s="633"/>
      <c r="BD175" s="633"/>
      <c r="BE175" s="633"/>
      <c r="BF175" s="633"/>
      <c r="BG175" s="633"/>
      <c r="BH175" s="633"/>
      <c r="BI175" s="633"/>
      <c r="BJ175" s="633"/>
      <c r="BK175" s="633"/>
      <c r="BL175" s="633"/>
    </row>
    <row r="176" spans="1:64">
      <c r="A176" s="633"/>
      <c r="B176" s="633"/>
      <c r="C176" s="633"/>
      <c r="D176" s="633"/>
      <c r="E176" s="633"/>
      <c r="F176" s="633"/>
      <c r="G176" s="633"/>
      <c r="H176" s="633"/>
      <c r="I176" s="633"/>
      <c r="N176" s="633"/>
      <c r="O176" s="633"/>
      <c r="P176" s="633"/>
      <c r="Q176" s="633"/>
      <c r="R176" s="633"/>
      <c r="S176" s="633"/>
      <c r="T176" s="633"/>
      <c r="U176" s="633"/>
      <c r="V176" s="633"/>
      <c r="W176" s="633"/>
      <c r="X176" s="633"/>
      <c r="Y176" s="633"/>
      <c r="Z176" s="633"/>
      <c r="AA176" s="633"/>
      <c r="AB176" s="633"/>
      <c r="AC176" s="633"/>
      <c r="AD176" s="633"/>
      <c r="AE176" s="633"/>
      <c r="AF176" s="633"/>
      <c r="AG176" s="633"/>
      <c r="AH176" s="633"/>
      <c r="AI176" s="633"/>
      <c r="AJ176" s="633"/>
      <c r="AK176" s="633"/>
      <c r="AL176" s="633"/>
      <c r="AM176" s="633"/>
      <c r="AN176" s="633"/>
      <c r="AO176" s="633"/>
      <c r="AP176" s="633"/>
      <c r="AQ176" s="633"/>
      <c r="AR176" s="633"/>
      <c r="AS176" s="633"/>
      <c r="AT176" s="633"/>
      <c r="AU176" s="633"/>
      <c r="AV176" s="633"/>
      <c r="AW176" s="633"/>
      <c r="AX176" s="633"/>
      <c r="AY176" s="633"/>
      <c r="AZ176" s="633"/>
      <c r="BA176" s="633"/>
      <c r="BB176" s="633"/>
      <c r="BC176" s="633"/>
      <c r="BD176" s="633"/>
      <c r="BE176" s="633"/>
      <c r="BF176" s="633"/>
      <c r="BG176" s="633"/>
      <c r="BH176" s="633"/>
      <c r="BI176" s="633"/>
      <c r="BJ176" s="633"/>
      <c r="BK176" s="633"/>
      <c r="BL176" s="633"/>
    </row>
    <row r="177" spans="1:64">
      <c r="A177" s="633"/>
      <c r="B177" s="633"/>
      <c r="C177" s="633"/>
      <c r="D177" s="633"/>
      <c r="E177" s="633"/>
      <c r="F177" s="633"/>
      <c r="G177" s="633"/>
      <c r="H177" s="633"/>
      <c r="I177" s="633"/>
      <c r="N177" s="633"/>
      <c r="O177" s="633"/>
      <c r="P177" s="633"/>
      <c r="Q177" s="633"/>
      <c r="R177" s="633"/>
      <c r="S177" s="633"/>
      <c r="T177" s="633"/>
      <c r="U177" s="633"/>
      <c r="V177" s="633"/>
      <c r="W177" s="633"/>
      <c r="X177" s="633"/>
      <c r="Y177" s="633"/>
      <c r="Z177" s="633"/>
      <c r="AA177" s="633"/>
      <c r="AB177" s="633"/>
      <c r="AC177" s="633"/>
      <c r="AD177" s="633"/>
      <c r="AE177" s="633"/>
      <c r="AF177" s="633"/>
      <c r="AG177" s="633"/>
      <c r="AH177" s="633"/>
      <c r="AI177" s="633"/>
      <c r="AJ177" s="633"/>
      <c r="AK177" s="633"/>
      <c r="AL177" s="633"/>
      <c r="AM177" s="633"/>
      <c r="AN177" s="633"/>
      <c r="AO177" s="633"/>
      <c r="AP177" s="633"/>
      <c r="AQ177" s="633"/>
      <c r="AR177" s="633"/>
      <c r="AS177" s="633"/>
      <c r="AT177" s="633"/>
      <c r="AU177" s="633"/>
      <c r="AV177" s="633"/>
      <c r="AW177" s="633"/>
      <c r="AX177" s="633"/>
      <c r="AY177" s="633"/>
      <c r="AZ177" s="633"/>
      <c r="BA177" s="633"/>
      <c r="BB177" s="633"/>
      <c r="BC177" s="633"/>
      <c r="BD177" s="633"/>
      <c r="BE177" s="633"/>
      <c r="BF177" s="633"/>
      <c r="BG177" s="633"/>
      <c r="BH177" s="633"/>
      <c r="BI177" s="633"/>
      <c r="BJ177" s="633"/>
      <c r="BK177" s="633"/>
      <c r="BL177" s="633"/>
    </row>
    <row r="178" spans="1:64">
      <c r="A178" s="633"/>
      <c r="B178" s="633"/>
      <c r="C178" s="633"/>
      <c r="D178" s="633"/>
      <c r="E178" s="633"/>
      <c r="F178" s="633"/>
      <c r="G178" s="633"/>
      <c r="H178" s="633"/>
      <c r="I178" s="633"/>
      <c r="N178" s="633"/>
      <c r="O178" s="633"/>
      <c r="P178" s="633"/>
      <c r="Q178" s="633"/>
      <c r="R178" s="633"/>
      <c r="S178" s="633"/>
      <c r="T178" s="633"/>
      <c r="U178" s="633"/>
      <c r="V178" s="633"/>
      <c r="W178" s="633"/>
      <c r="X178" s="633"/>
      <c r="Y178" s="633"/>
      <c r="Z178" s="633"/>
      <c r="AA178" s="633"/>
      <c r="AB178" s="633"/>
      <c r="AC178" s="633"/>
      <c r="AD178" s="633"/>
      <c r="AE178" s="633"/>
      <c r="AF178" s="633"/>
      <c r="AG178" s="633"/>
      <c r="AH178" s="633"/>
      <c r="AI178" s="633"/>
      <c r="AJ178" s="633"/>
      <c r="AK178" s="633"/>
      <c r="AL178" s="633"/>
      <c r="AM178" s="633"/>
      <c r="AN178" s="633"/>
      <c r="AO178" s="633"/>
      <c r="AP178" s="633"/>
      <c r="AQ178" s="633"/>
      <c r="AR178" s="633"/>
      <c r="AS178" s="633"/>
      <c r="AT178" s="633"/>
      <c r="AU178" s="633"/>
      <c r="AV178" s="633"/>
      <c r="AW178" s="633"/>
      <c r="AX178" s="633"/>
      <c r="AY178" s="633"/>
      <c r="AZ178" s="633"/>
      <c r="BA178" s="633"/>
      <c r="BB178" s="633"/>
      <c r="BC178" s="633"/>
      <c r="BD178" s="633"/>
      <c r="BE178" s="633"/>
      <c r="BF178" s="633"/>
      <c r="BG178" s="633"/>
      <c r="BH178" s="633"/>
      <c r="BI178" s="633"/>
      <c r="BJ178" s="633"/>
      <c r="BK178" s="633"/>
      <c r="BL178" s="633"/>
    </row>
    <row r="179" spans="1:64">
      <c r="A179" s="633"/>
      <c r="B179" s="633"/>
      <c r="C179" s="633"/>
      <c r="D179" s="633"/>
      <c r="E179" s="633"/>
      <c r="F179" s="633"/>
      <c r="G179" s="633"/>
      <c r="H179" s="633"/>
      <c r="I179" s="633"/>
      <c r="N179" s="633"/>
      <c r="O179" s="633"/>
      <c r="P179" s="633"/>
      <c r="Q179" s="633"/>
      <c r="R179" s="633"/>
      <c r="S179" s="633"/>
      <c r="T179" s="633"/>
      <c r="U179" s="633"/>
      <c r="V179" s="633"/>
      <c r="W179" s="633"/>
      <c r="X179" s="633"/>
      <c r="Y179" s="633"/>
      <c r="Z179" s="633"/>
      <c r="AA179" s="633"/>
      <c r="AB179" s="633"/>
      <c r="AC179" s="633"/>
      <c r="AD179" s="633"/>
      <c r="AE179" s="633"/>
      <c r="AF179" s="633"/>
      <c r="AG179" s="633"/>
      <c r="AH179" s="633"/>
      <c r="AI179" s="633"/>
      <c r="AJ179" s="633"/>
      <c r="AK179" s="633"/>
      <c r="AL179" s="633"/>
      <c r="AM179" s="633"/>
      <c r="AN179" s="633"/>
      <c r="AO179" s="633"/>
      <c r="AP179" s="633"/>
      <c r="AQ179" s="633"/>
      <c r="AR179" s="633"/>
      <c r="AS179" s="633"/>
      <c r="AT179" s="633"/>
      <c r="AU179" s="633"/>
      <c r="AV179" s="633"/>
      <c r="AW179" s="633"/>
      <c r="AX179" s="633"/>
      <c r="AY179" s="633"/>
      <c r="AZ179" s="633"/>
      <c r="BA179" s="633"/>
      <c r="BB179" s="633"/>
      <c r="BC179" s="633"/>
      <c r="BD179" s="633"/>
      <c r="BE179" s="633"/>
      <c r="BF179" s="633"/>
      <c r="BG179" s="633"/>
      <c r="BH179" s="633"/>
      <c r="BI179" s="633"/>
      <c r="BJ179" s="633"/>
      <c r="BK179" s="633"/>
      <c r="BL179" s="633"/>
    </row>
    <row r="180" spans="1:64">
      <c r="A180" s="633"/>
      <c r="B180" s="633"/>
      <c r="C180" s="633"/>
      <c r="D180" s="633"/>
      <c r="E180" s="633"/>
      <c r="F180" s="633"/>
      <c r="G180" s="633"/>
      <c r="H180" s="633"/>
      <c r="I180" s="633"/>
      <c r="N180" s="633"/>
      <c r="O180" s="633"/>
      <c r="P180" s="633"/>
      <c r="Q180" s="633"/>
      <c r="R180" s="633"/>
      <c r="S180" s="633"/>
      <c r="T180" s="633"/>
      <c r="U180" s="633"/>
      <c r="V180" s="633"/>
      <c r="W180" s="633"/>
      <c r="X180" s="633"/>
      <c r="Y180" s="633"/>
      <c r="Z180" s="633"/>
      <c r="AA180" s="633"/>
      <c r="AB180" s="633"/>
      <c r="AC180" s="633"/>
      <c r="AD180" s="633"/>
      <c r="AE180" s="633"/>
      <c r="AF180" s="633"/>
      <c r="AG180" s="633"/>
      <c r="AH180" s="633"/>
      <c r="AI180" s="633"/>
      <c r="AJ180" s="633"/>
      <c r="AK180" s="633"/>
      <c r="AL180" s="633"/>
      <c r="AM180" s="633"/>
      <c r="AN180" s="633"/>
      <c r="AO180" s="633"/>
      <c r="AP180" s="633"/>
      <c r="AQ180" s="633"/>
      <c r="AR180" s="633"/>
      <c r="AS180" s="633"/>
      <c r="AT180" s="633"/>
      <c r="AU180" s="633"/>
      <c r="AV180" s="633"/>
      <c r="AW180" s="633"/>
      <c r="AX180" s="633"/>
      <c r="AY180" s="633"/>
      <c r="AZ180" s="633"/>
      <c r="BA180" s="633"/>
      <c r="BB180" s="633"/>
      <c r="BC180" s="633"/>
      <c r="BD180" s="633"/>
      <c r="BE180" s="633"/>
      <c r="BF180" s="633"/>
      <c r="BG180" s="633"/>
      <c r="BH180" s="633"/>
      <c r="BI180" s="633"/>
      <c r="BJ180" s="633"/>
      <c r="BK180" s="633"/>
      <c r="BL180" s="633"/>
    </row>
    <row r="181" spans="1:64">
      <c r="A181" s="633"/>
      <c r="B181" s="633"/>
      <c r="C181" s="633"/>
      <c r="D181" s="633"/>
      <c r="E181" s="633"/>
      <c r="F181" s="633"/>
      <c r="G181" s="633"/>
      <c r="H181" s="633"/>
      <c r="I181" s="633"/>
      <c r="N181" s="633"/>
      <c r="O181" s="633"/>
      <c r="P181" s="633"/>
      <c r="Q181" s="633"/>
      <c r="R181" s="633"/>
      <c r="S181" s="633"/>
      <c r="T181" s="633"/>
      <c r="U181" s="633"/>
      <c r="V181" s="633"/>
      <c r="W181" s="633"/>
      <c r="X181" s="633"/>
      <c r="Y181" s="633"/>
      <c r="Z181" s="633"/>
      <c r="AA181" s="633"/>
      <c r="AB181" s="633"/>
      <c r="AC181" s="633"/>
      <c r="AD181" s="633"/>
      <c r="AE181" s="633"/>
      <c r="AF181" s="633"/>
      <c r="AG181" s="633"/>
      <c r="AH181" s="633"/>
      <c r="AI181" s="633"/>
      <c r="AJ181" s="633"/>
      <c r="AK181" s="633"/>
      <c r="AL181" s="633"/>
      <c r="AM181" s="633"/>
      <c r="AN181" s="633"/>
      <c r="AO181" s="633"/>
      <c r="AP181" s="633"/>
      <c r="AQ181" s="633"/>
      <c r="AR181" s="633"/>
      <c r="AS181" s="633"/>
      <c r="AT181" s="633"/>
      <c r="AU181" s="633"/>
      <c r="AV181" s="633"/>
      <c r="AW181" s="633"/>
      <c r="AX181" s="633"/>
      <c r="AY181" s="633"/>
      <c r="AZ181" s="633"/>
      <c r="BA181" s="633"/>
      <c r="BB181" s="633"/>
      <c r="BC181" s="633"/>
      <c r="BD181" s="633"/>
      <c r="BE181" s="633"/>
      <c r="BF181" s="633"/>
      <c r="BG181" s="633"/>
      <c r="BH181" s="633"/>
      <c r="BI181" s="633"/>
      <c r="BJ181" s="633"/>
      <c r="BK181" s="633"/>
      <c r="BL181" s="633"/>
    </row>
    <row r="182" spans="1:64">
      <c r="A182" s="633"/>
      <c r="B182" s="633"/>
      <c r="C182" s="633"/>
      <c r="D182" s="633"/>
      <c r="E182" s="633"/>
      <c r="F182" s="633"/>
      <c r="G182" s="633"/>
      <c r="H182" s="633"/>
      <c r="I182" s="633"/>
      <c r="N182" s="633"/>
      <c r="O182" s="633"/>
      <c r="P182" s="633"/>
      <c r="Q182" s="633"/>
      <c r="R182" s="633"/>
      <c r="S182" s="633"/>
      <c r="T182" s="633"/>
      <c r="U182" s="633"/>
      <c r="V182" s="633"/>
      <c r="W182" s="633"/>
      <c r="X182" s="633"/>
      <c r="Y182" s="633"/>
      <c r="Z182" s="633"/>
      <c r="AA182" s="633"/>
      <c r="AB182" s="633"/>
      <c r="AC182" s="633"/>
      <c r="AD182" s="633"/>
      <c r="AE182" s="633"/>
      <c r="AF182" s="633"/>
      <c r="AG182" s="633"/>
      <c r="AH182" s="633"/>
      <c r="AI182" s="633"/>
      <c r="AJ182" s="633"/>
      <c r="AK182" s="633"/>
      <c r="AL182" s="633"/>
      <c r="AM182" s="633"/>
      <c r="AN182" s="633"/>
      <c r="AO182" s="633"/>
      <c r="AP182" s="633"/>
      <c r="AQ182" s="633"/>
      <c r="AR182" s="633"/>
      <c r="AS182" s="633"/>
      <c r="AT182" s="633"/>
      <c r="AU182" s="633"/>
      <c r="AV182" s="633"/>
      <c r="AW182" s="633"/>
      <c r="AX182" s="633"/>
      <c r="AY182" s="633"/>
      <c r="AZ182" s="633"/>
      <c r="BA182" s="633"/>
      <c r="BB182" s="633"/>
      <c r="BC182" s="633"/>
      <c r="BD182" s="633"/>
      <c r="BE182" s="633"/>
      <c r="BF182" s="633"/>
      <c r="BG182" s="633"/>
      <c r="BH182" s="633"/>
      <c r="BI182" s="633"/>
      <c r="BJ182" s="633"/>
      <c r="BK182" s="633"/>
      <c r="BL182" s="633"/>
    </row>
    <row r="183" spans="1:64">
      <c r="A183" s="633"/>
      <c r="B183" s="633"/>
      <c r="C183" s="633"/>
      <c r="D183" s="633"/>
      <c r="E183" s="633"/>
      <c r="F183" s="633"/>
      <c r="G183" s="633"/>
      <c r="H183" s="633"/>
      <c r="I183" s="633"/>
      <c r="N183" s="633"/>
      <c r="O183" s="633"/>
      <c r="P183" s="633"/>
      <c r="Q183" s="633"/>
      <c r="R183" s="633"/>
      <c r="S183" s="633"/>
      <c r="T183" s="633"/>
      <c r="U183" s="633"/>
      <c r="V183" s="633"/>
      <c r="W183" s="633"/>
      <c r="X183" s="633"/>
      <c r="Y183" s="633"/>
      <c r="Z183" s="633"/>
      <c r="AA183" s="633"/>
      <c r="AB183" s="633"/>
      <c r="AC183" s="633"/>
      <c r="AD183" s="633"/>
      <c r="AE183" s="633"/>
      <c r="AF183" s="633"/>
      <c r="AG183" s="633"/>
      <c r="AH183" s="633"/>
      <c r="AI183" s="633"/>
      <c r="AJ183" s="633"/>
      <c r="AK183" s="633"/>
      <c r="AL183" s="633"/>
      <c r="AM183" s="633"/>
      <c r="AN183" s="633"/>
      <c r="AO183" s="633"/>
      <c r="AP183" s="633"/>
      <c r="AQ183" s="633"/>
      <c r="AR183" s="633"/>
      <c r="AS183" s="633"/>
      <c r="AT183" s="633"/>
      <c r="AU183" s="633"/>
      <c r="AV183" s="633"/>
      <c r="AW183" s="633"/>
      <c r="AX183" s="633"/>
      <c r="AY183" s="633"/>
      <c r="AZ183" s="633"/>
      <c r="BA183" s="633"/>
      <c r="BB183" s="633"/>
      <c r="BC183" s="633"/>
      <c r="BD183" s="633"/>
      <c r="BE183" s="633"/>
      <c r="BF183" s="633"/>
      <c r="BG183" s="633"/>
      <c r="BH183" s="633"/>
      <c r="BI183" s="633"/>
      <c r="BJ183" s="633"/>
      <c r="BK183" s="633"/>
      <c r="BL183" s="633"/>
    </row>
    <row r="184" spans="1:64">
      <c r="A184" s="633"/>
      <c r="B184" s="633"/>
      <c r="C184" s="633"/>
      <c r="D184" s="633"/>
      <c r="E184" s="633"/>
      <c r="F184" s="633"/>
      <c r="G184" s="633"/>
      <c r="H184" s="633"/>
      <c r="I184" s="633"/>
      <c r="N184" s="633"/>
      <c r="O184" s="633"/>
      <c r="P184" s="633"/>
      <c r="Q184" s="633"/>
      <c r="R184" s="633"/>
      <c r="S184" s="633"/>
      <c r="T184" s="633"/>
      <c r="U184" s="633"/>
      <c r="V184" s="633"/>
      <c r="W184" s="633"/>
      <c r="X184" s="633"/>
      <c r="Y184" s="633"/>
      <c r="Z184" s="633"/>
      <c r="AA184" s="633"/>
      <c r="AB184" s="633"/>
      <c r="AC184" s="633"/>
      <c r="AD184" s="633"/>
      <c r="AE184" s="633"/>
      <c r="AF184" s="633"/>
      <c r="AG184" s="633"/>
      <c r="AH184" s="633"/>
      <c r="AI184" s="633"/>
      <c r="AJ184" s="633"/>
      <c r="AK184" s="633"/>
      <c r="AL184" s="633"/>
      <c r="AM184" s="633"/>
      <c r="AN184" s="633"/>
      <c r="AO184" s="633"/>
      <c r="AP184" s="633"/>
      <c r="AQ184" s="633"/>
      <c r="AR184" s="633"/>
      <c r="AS184" s="633"/>
      <c r="AT184" s="633"/>
      <c r="AU184" s="633"/>
      <c r="AV184" s="633"/>
      <c r="AW184" s="633"/>
      <c r="AX184" s="633"/>
      <c r="AY184" s="633"/>
      <c r="AZ184" s="633"/>
      <c r="BA184" s="633"/>
      <c r="BB184" s="633"/>
      <c r="BC184" s="633"/>
      <c r="BD184" s="633"/>
      <c r="BE184" s="633"/>
      <c r="BF184" s="633"/>
      <c r="BG184" s="633"/>
      <c r="BH184" s="633"/>
      <c r="BI184" s="633"/>
      <c r="BJ184" s="633"/>
      <c r="BK184" s="633"/>
      <c r="BL184" s="633"/>
    </row>
    <row r="185" spans="1:64">
      <c r="A185" s="633"/>
      <c r="B185" s="633"/>
      <c r="C185" s="633"/>
      <c r="D185" s="633"/>
      <c r="E185" s="633"/>
      <c r="F185" s="633"/>
      <c r="G185" s="633"/>
      <c r="H185" s="633"/>
      <c r="I185" s="633"/>
      <c r="N185" s="633"/>
      <c r="O185" s="633"/>
      <c r="P185" s="633"/>
      <c r="Q185" s="633"/>
      <c r="R185" s="633"/>
      <c r="S185" s="633"/>
      <c r="T185" s="633"/>
      <c r="U185" s="633"/>
      <c r="V185" s="633"/>
      <c r="W185" s="633"/>
      <c r="X185" s="633"/>
      <c r="Y185" s="633"/>
      <c r="Z185" s="633"/>
      <c r="AA185" s="633"/>
      <c r="AB185" s="633"/>
      <c r="AC185" s="633"/>
      <c r="AD185" s="633"/>
      <c r="AE185" s="633"/>
      <c r="AF185" s="633"/>
      <c r="AG185" s="633"/>
      <c r="AH185" s="633"/>
      <c r="AI185" s="633"/>
      <c r="AJ185" s="633"/>
      <c r="AK185" s="633"/>
      <c r="AL185" s="633"/>
      <c r="AM185" s="633"/>
      <c r="AN185" s="633"/>
      <c r="AO185" s="633"/>
      <c r="AP185" s="633"/>
      <c r="AQ185" s="633"/>
      <c r="AR185" s="633"/>
      <c r="AS185" s="633"/>
      <c r="AT185" s="633"/>
      <c r="AU185" s="633"/>
      <c r="AV185" s="633"/>
      <c r="AW185" s="633"/>
      <c r="AX185" s="633"/>
      <c r="AY185" s="633"/>
      <c r="AZ185" s="633"/>
      <c r="BA185" s="633"/>
      <c r="BB185" s="633"/>
      <c r="BC185" s="633"/>
      <c r="BD185" s="633"/>
      <c r="BE185" s="633"/>
      <c r="BF185" s="633"/>
      <c r="BG185" s="633"/>
      <c r="BH185" s="633"/>
      <c r="BI185" s="633"/>
      <c r="BJ185" s="633"/>
      <c r="BK185" s="633"/>
      <c r="BL185" s="633"/>
    </row>
    <row r="186" spans="1:64">
      <c r="A186" s="633"/>
      <c r="B186" s="633"/>
      <c r="C186" s="633"/>
      <c r="D186" s="633"/>
      <c r="E186" s="633"/>
      <c r="F186" s="633"/>
      <c r="G186" s="633"/>
      <c r="H186" s="633"/>
      <c r="I186" s="633"/>
      <c r="N186" s="633"/>
      <c r="O186" s="633"/>
      <c r="P186" s="633"/>
      <c r="Q186" s="633"/>
      <c r="R186" s="633"/>
      <c r="S186" s="633"/>
      <c r="T186" s="633"/>
      <c r="U186" s="633"/>
      <c r="V186" s="633"/>
      <c r="W186" s="633"/>
      <c r="X186" s="633"/>
      <c r="Y186" s="633"/>
      <c r="Z186" s="633"/>
      <c r="AA186" s="633"/>
      <c r="AB186" s="633"/>
      <c r="AC186" s="633"/>
      <c r="AD186" s="633"/>
      <c r="AE186" s="633"/>
      <c r="AF186" s="633"/>
      <c r="AG186" s="633"/>
      <c r="AH186" s="633"/>
      <c r="AI186" s="633"/>
      <c r="AJ186" s="633"/>
      <c r="AK186" s="633"/>
      <c r="AL186" s="633"/>
      <c r="AM186" s="633"/>
      <c r="AN186" s="633"/>
      <c r="AO186" s="633"/>
      <c r="AP186" s="633"/>
      <c r="AQ186" s="633"/>
      <c r="AR186" s="633"/>
      <c r="AS186" s="633"/>
      <c r="AT186" s="633"/>
      <c r="AU186" s="633"/>
      <c r="AV186" s="633"/>
      <c r="AW186" s="633"/>
      <c r="AX186" s="633"/>
      <c r="AY186" s="633"/>
      <c r="AZ186" s="633"/>
      <c r="BA186" s="633"/>
      <c r="BB186" s="633"/>
      <c r="BC186" s="633"/>
      <c r="BD186" s="633"/>
      <c r="BE186" s="633"/>
      <c r="BF186" s="633"/>
      <c r="BG186" s="633"/>
      <c r="BH186" s="633"/>
      <c r="BI186" s="633"/>
      <c r="BJ186" s="633"/>
      <c r="BK186" s="633"/>
      <c r="BL186" s="633"/>
    </row>
    <row r="187" spans="1:64">
      <c r="A187" s="633"/>
      <c r="B187" s="633"/>
      <c r="C187" s="633"/>
      <c r="D187" s="633"/>
      <c r="E187" s="633"/>
      <c r="F187" s="633"/>
      <c r="G187" s="633"/>
      <c r="H187" s="633"/>
      <c r="I187" s="633"/>
      <c r="N187" s="633"/>
      <c r="O187" s="633"/>
      <c r="P187" s="633"/>
      <c r="Q187" s="633"/>
      <c r="R187" s="633"/>
      <c r="S187" s="633"/>
      <c r="T187" s="633"/>
      <c r="U187" s="633"/>
      <c r="V187" s="633"/>
      <c r="W187" s="633"/>
      <c r="X187" s="633"/>
      <c r="Y187" s="633"/>
      <c r="Z187" s="633"/>
      <c r="AA187" s="633"/>
      <c r="AB187" s="633"/>
      <c r="AC187" s="633"/>
      <c r="AD187" s="633"/>
      <c r="AE187" s="633"/>
      <c r="AF187" s="633"/>
      <c r="AG187" s="633"/>
      <c r="AH187" s="633"/>
      <c r="AI187" s="633"/>
      <c r="AJ187" s="633"/>
      <c r="AK187" s="633"/>
      <c r="AL187" s="633"/>
      <c r="AM187" s="633"/>
      <c r="AN187" s="633"/>
      <c r="AO187" s="633"/>
      <c r="AP187" s="633"/>
      <c r="AQ187" s="633"/>
      <c r="AR187" s="633"/>
      <c r="AS187" s="633"/>
      <c r="AT187" s="633"/>
      <c r="AU187" s="633"/>
      <c r="AV187" s="633"/>
      <c r="AW187" s="633"/>
      <c r="AX187" s="633"/>
      <c r="AY187" s="633"/>
      <c r="AZ187" s="633"/>
      <c r="BA187" s="633"/>
      <c r="BB187" s="633"/>
      <c r="BC187" s="633"/>
      <c r="BD187" s="633"/>
      <c r="BE187" s="633"/>
      <c r="BF187" s="633"/>
      <c r="BG187" s="633"/>
      <c r="BH187" s="633"/>
      <c r="BI187" s="633"/>
      <c r="BJ187" s="633"/>
      <c r="BK187" s="633"/>
      <c r="BL187" s="633"/>
    </row>
    <row r="188" spans="1:64">
      <c r="A188" s="633"/>
      <c r="B188" s="633"/>
      <c r="C188" s="633"/>
      <c r="D188" s="633"/>
      <c r="E188" s="633"/>
      <c r="F188" s="633"/>
      <c r="G188" s="633"/>
      <c r="H188" s="633"/>
      <c r="I188" s="633"/>
      <c r="N188" s="633"/>
      <c r="O188" s="633"/>
      <c r="P188" s="633"/>
      <c r="Q188" s="633"/>
      <c r="R188" s="633"/>
      <c r="S188" s="633"/>
      <c r="T188" s="633"/>
      <c r="U188" s="633"/>
      <c r="V188" s="633"/>
      <c r="W188" s="633"/>
      <c r="X188" s="633"/>
      <c r="Y188" s="633"/>
      <c r="Z188" s="633"/>
      <c r="AA188" s="633"/>
      <c r="AB188" s="633"/>
      <c r="AC188" s="633"/>
      <c r="AD188" s="633"/>
      <c r="AE188" s="633"/>
      <c r="AF188" s="633"/>
      <c r="AG188" s="633"/>
      <c r="AH188" s="633"/>
      <c r="AI188" s="633"/>
      <c r="AJ188" s="633"/>
      <c r="AK188" s="633"/>
      <c r="AL188" s="633"/>
      <c r="AM188" s="633"/>
      <c r="AN188" s="633"/>
      <c r="AO188" s="633"/>
      <c r="AP188" s="633"/>
      <c r="AQ188" s="633"/>
      <c r="AR188" s="633"/>
      <c r="AS188" s="633"/>
      <c r="AT188" s="633"/>
      <c r="AU188" s="633"/>
      <c r="AV188" s="633"/>
      <c r="AW188" s="633"/>
      <c r="AX188" s="633"/>
      <c r="AY188" s="633"/>
      <c r="AZ188" s="633"/>
      <c r="BA188" s="633"/>
      <c r="BB188" s="633"/>
      <c r="BC188" s="633"/>
      <c r="BD188" s="633"/>
      <c r="BE188" s="633"/>
      <c r="BF188" s="633"/>
      <c r="BG188" s="633"/>
      <c r="BH188" s="633"/>
      <c r="BI188" s="633"/>
      <c r="BJ188" s="633"/>
      <c r="BK188" s="633"/>
      <c r="BL188" s="633"/>
    </row>
    <row r="189" spans="1:64">
      <c r="A189" s="633"/>
      <c r="B189" s="633"/>
      <c r="C189" s="633"/>
      <c r="D189" s="633"/>
      <c r="E189" s="633"/>
      <c r="F189" s="633"/>
      <c r="G189" s="633"/>
      <c r="H189" s="633"/>
      <c r="I189" s="633"/>
      <c r="N189" s="633"/>
      <c r="O189" s="633"/>
      <c r="P189" s="633"/>
      <c r="Q189" s="633"/>
      <c r="R189" s="633"/>
      <c r="S189" s="633"/>
      <c r="T189" s="633"/>
      <c r="U189" s="633"/>
      <c r="V189" s="633"/>
      <c r="W189" s="633"/>
      <c r="X189" s="633"/>
      <c r="Y189" s="633"/>
      <c r="Z189" s="633"/>
      <c r="AA189" s="633"/>
      <c r="AB189" s="633"/>
      <c r="AC189" s="633"/>
      <c r="AD189" s="633"/>
      <c r="AE189" s="633"/>
      <c r="AF189" s="633"/>
      <c r="AG189" s="633"/>
      <c r="AH189" s="633"/>
      <c r="AI189" s="633"/>
      <c r="AJ189" s="633"/>
      <c r="AK189" s="633"/>
      <c r="AL189" s="633"/>
      <c r="AM189" s="633"/>
      <c r="AN189" s="633"/>
      <c r="AO189" s="633"/>
      <c r="AP189" s="633"/>
      <c r="AQ189" s="633"/>
      <c r="AR189" s="633"/>
      <c r="AS189" s="633"/>
      <c r="AT189" s="633"/>
      <c r="AU189" s="633"/>
      <c r="AV189" s="633"/>
      <c r="AW189" s="633"/>
      <c r="AX189" s="633"/>
      <c r="AY189" s="633"/>
      <c r="AZ189" s="633"/>
      <c r="BA189" s="633"/>
      <c r="BB189" s="633"/>
      <c r="BC189" s="633"/>
      <c r="BD189" s="633"/>
      <c r="BE189" s="633"/>
      <c r="BF189" s="633"/>
      <c r="BG189" s="633"/>
      <c r="BH189" s="633"/>
      <c r="BI189" s="633"/>
      <c r="BJ189" s="633"/>
      <c r="BK189" s="633"/>
      <c r="BL189" s="633"/>
    </row>
    <row r="190" spans="1:64">
      <c r="A190" s="633"/>
      <c r="B190" s="633"/>
      <c r="C190" s="633"/>
      <c r="D190" s="633"/>
      <c r="E190" s="633"/>
      <c r="F190" s="633"/>
      <c r="G190" s="633"/>
      <c r="H190" s="633"/>
      <c r="I190" s="633"/>
      <c r="N190" s="633"/>
      <c r="O190" s="633"/>
      <c r="P190" s="633"/>
      <c r="Q190" s="633"/>
      <c r="R190" s="633"/>
      <c r="S190" s="633"/>
      <c r="T190" s="633"/>
      <c r="U190" s="633"/>
      <c r="V190" s="633"/>
      <c r="W190" s="633"/>
      <c r="X190" s="633"/>
      <c r="Y190" s="633"/>
      <c r="Z190" s="633"/>
      <c r="AA190" s="633"/>
      <c r="AB190" s="633"/>
      <c r="AC190" s="633"/>
      <c r="AD190" s="633"/>
      <c r="AE190" s="633"/>
      <c r="AF190" s="633"/>
      <c r="AG190" s="633"/>
      <c r="AH190" s="633"/>
      <c r="AI190" s="633"/>
      <c r="AJ190" s="633"/>
      <c r="AK190" s="633"/>
      <c r="AL190" s="633"/>
      <c r="AM190" s="633"/>
      <c r="AN190" s="633"/>
      <c r="AO190" s="633"/>
      <c r="AP190" s="633"/>
      <c r="AQ190" s="633"/>
      <c r="AR190" s="633"/>
      <c r="AS190" s="633"/>
      <c r="AT190" s="633"/>
      <c r="AU190" s="633"/>
      <c r="AV190" s="633"/>
      <c r="AW190" s="633"/>
      <c r="AX190" s="633"/>
      <c r="AY190" s="633"/>
      <c r="AZ190" s="633"/>
      <c r="BA190" s="633"/>
      <c r="BB190" s="633"/>
      <c r="BC190" s="633"/>
      <c r="BD190" s="633"/>
      <c r="BE190" s="633"/>
      <c r="BF190" s="633"/>
      <c r="BG190" s="633"/>
      <c r="BH190" s="633"/>
      <c r="BI190" s="633"/>
      <c r="BJ190" s="633"/>
      <c r="BK190" s="633"/>
      <c r="BL190" s="633"/>
    </row>
    <row r="191" spans="1:64">
      <c r="A191" s="633"/>
      <c r="B191" s="633"/>
      <c r="C191" s="633"/>
      <c r="D191" s="633"/>
      <c r="E191" s="633"/>
      <c r="F191" s="633"/>
      <c r="G191" s="633"/>
      <c r="H191" s="633"/>
      <c r="I191" s="633"/>
      <c r="N191" s="633"/>
      <c r="O191" s="633"/>
      <c r="P191" s="633"/>
      <c r="Q191" s="633"/>
      <c r="R191" s="633"/>
      <c r="S191" s="633"/>
      <c r="T191" s="633"/>
      <c r="U191" s="633"/>
      <c r="V191" s="633"/>
      <c r="W191" s="633"/>
      <c r="X191" s="633"/>
      <c r="Y191" s="633"/>
      <c r="Z191" s="633"/>
      <c r="AA191" s="633"/>
      <c r="AB191" s="633"/>
      <c r="AC191" s="633"/>
      <c r="AD191" s="633"/>
      <c r="AE191" s="633"/>
      <c r="AF191" s="633"/>
      <c r="AG191" s="633"/>
      <c r="AH191" s="633"/>
      <c r="AI191" s="633"/>
      <c r="AJ191" s="633"/>
      <c r="AK191" s="633"/>
      <c r="AL191" s="633"/>
      <c r="AM191" s="633"/>
      <c r="AN191" s="633"/>
      <c r="AO191" s="633"/>
      <c r="AP191" s="633"/>
      <c r="AQ191" s="633"/>
      <c r="AR191" s="633"/>
      <c r="AS191" s="633"/>
      <c r="AT191" s="633"/>
      <c r="AU191" s="633"/>
      <c r="AV191" s="633"/>
      <c r="AW191" s="633"/>
      <c r="AX191" s="633"/>
      <c r="AY191" s="633"/>
      <c r="AZ191" s="633"/>
      <c r="BA191" s="633"/>
      <c r="BB191" s="633"/>
      <c r="BC191" s="633"/>
      <c r="BD191" s="633"/>
      <c r="BE191" s="633"/>
      <c r="BF191" s="633"/>
      <c r="BG191" s="633"/>
      <c r="BH191" s="633"/>
      <c r="BI191" s="633"/>
      <c r="BJ191" s="633"/>
      <c r="BK191" s="633"/>
      <c r="BL191" s="633"/>
    </row>
    <row r="192" spans="1:64">
      <c r="A192" s="633"/>
      <c r="B192" s="633"/>
      <c r="C192" s="633"/>
      <c r="D192" s="633"/>
      <c r="E192" s="633"/>
      <c r="F192" s="633"/>
      <c r="G192" s="633"/>
      <c r="H192" s="633"/>
      <c r="I192" s="633"/>
      <c r="N192" s="633"/>
      <c r="O192" s="633"/>
      <c r="P192" s="633"/>
      <c r="Q192" s="633"/>
      <c r="R192" s="633"/>
      <c r="S192" s="633"/>
      <c r="T192" s="633"/>
      <c r="U192" s="633"/>
      <c r="V192" s="633"/>
      <c r="W192" s="633"/>
      <c r="X192" s="633"/>
      <c r="Y192" s="633"/>
      <c r="Z192" s="633"/>
      <c r="AA192" s="633"/>
      <c r="AB192" s="633"/>
      <c r="AC192" s="633"/>
      <c r="AD192" s="633"/>
      <c r="AE192" s="633"/>
      <c r="AF192" s="633"/>
      <c r="AG192" s="633"/>
      <c r="AH192" s="633"/>
      <c r="AI192" s="633"/>
      <c r="AJ192" s="633"/>
      <c r="AK192" s="633"/>
      <c r="AL192" s="633"/>
      <c r="AM192" s="633"/>
      <c r="AN192" s="633"/>
      <c r="AO192" s="633"/>
      <c r="AP192" s="633"/>
      <c r="AQ192" s="633"/>
      <c r="AR192" s="633"/>
      <c r="AS192" s="633"/>
      <c r="AT192" s="633"/>
      <c r="AU192" s="633"/>
      <c r="AV192" s="633"/>
      <c r="AW192" s="633"/>
      <c r="AX192" s="633"/>
      <c r="AY192" s="633"/>
      <c r="AZ192" s="633"/>
      <c r="BA192" s="633"/>
      <c r="BB192" s="633"/>
      <c r="BC192" s="633"/>
      <c r="BD192" s="633"/>
      <c r="BE192" s="633"/>
      <c r="BF192" s="633"/>
      <c r="BG192" s="633"/>
      <c r="BH192" s="633"/>
      <c r="BI192" s="633"/>
      <c r="BJ192" s="633"/>
      <c r="BK192" s="633"/>
      <c r="BL192" s="633"/>
    </row>
    <row r="193" spans="1:64">
      <c r="A193" s="633"/>
      <c r="B193" s="633"/>
      <c r="C193" s="633"/>
      <c r="D193" s="633"/>
      <c r="E193" s="633"/>
      <c r="F193" s="633"/>
      <c r="G193" s="633"/>
      <c r="H193" s="633"/>
      <c r="I193" s="633"/>
      <c r="N193" s="633"/>
      <c r="O193" s="633"/>
      <c r="P193" s="633"/>
      <c r="Q193" s="633"/>
      <c r="R193" s="633"/>
      <c r="S193" s="633"/>
      <c r="T193" s="633"/>
      <c r="U193" s="633"/>
      <c r="V193" s="633"/>
      <c r="W193" s="633"/>
      <c r="X193" s="633"/>
      <c r="Y193" s="633"/>
      <c r="Z193" s="633"/>
      <c r="AA193" s="633"/>
      <c r="AB193" s="633"/>
      <c r="AC193" s="633"/>
      <c r="AD193" s="633"/>
      <c r="AE193" s="633"/>
      <c r="AF193" s="633"/>
      <c r="AG193" s="633"/>
      <c r="AH193" s="633"/>
      <c r="AI193" s="633"/>
      <c r="AJ193" s="633"/>
      <c r="AK193" s="633"/>
      <c r="AL193" s="633"/>
      <c r="AM193" s="633"/>
      <c r="AN193" s="633"/>
      <c r="AO193" s="633"/>
      <c r="AP193" s="633"/>
      <c r="AQ193" s="633"/>
      <c r="AR193" s="633"/>
      <c r="AS193" s="633"/>
      <c r="AT193" s="633"/>
      <c r="AU193" s="633"/>
      <c r="AV193" s="633"/>
      <c r="AW193" s="633"/>
      <c r="AX193" s="633"/>
      <c r="AY193" s="633"/>
      <c r="AZ193" s="633"/>
      <c r="BA193" s="633"/>
      <c r="BB193" s="633"/>
      <c r="BC193" s="633"/>
      <c r="BD193" s="633"/>
      <c r="BE193" s="633"/>
      <c r="BF193" s="633"/>
      <c r="BG193" s="633"/>
      <c r="BH193" s="633"/>
      <c r="BI193" s="633"/>
      <c r="BJ193" s="633"/>
      <c r="BK193" s="633"/>
      <c r="BL193" s="633"/>
    </row>
    <row r="194" spans="1:64">
      <c r="A194" s="633"/>
      <c r="B194" s="633"/>
      <c r="C194" s="633"/>
      <c r="D194" s="633"/>
      <c r="E194" s="633"/>
      <c r="F194" s="633"/>
      <c r="G194" s="633"/>
      <c r="H194" s="633"/>
      <c r="I194" s="633"/>
      <c r="N194" s="633"/>
      <c r="O194" s="633"/>
      <c r="P194" s="633"/>
      <c r="Q194" s="633"/>
      <c r="R194" s="633"/>
      <c r="S194" s="633"/>
      <c r="T194" s="633"/>
      <c r="U194" s="633"/>
      <c r="V194" s="633"/>
      <c r="W194" s="633"/>
      <c r="X194" s="633"/>
      <c r="Y194" s="633"/>
      <c r="Z194" s="633"/>
      <c r="AA194" s="633"/>
      <c r="AB194" s="633"/>
      <c r="AC194" s="633"/>
      <c r="AD194" s="633"/>
      <c r="AE194" s="633"/>
      <c r="AF194" s="633"/>
      <c r="AG194" s="633"/>
      <c r="AH194" s="633"/>
      <c r="AI194" s="633"/>
      <c r="AJ194" s="633"/>
      <c r="AK194" s="633"/>
      <c r="AL194" s="633"/>
      <c r="AM194" s="633"/>
      <c r="AN194" s="633"/>
      <c r="AO194" s="633"/>
      <c r="AP194" s="633"/>
      <c r="AQ194" s="633"/>
      <c r="AR194" s="633"/>
      <c r="AS194" s="633"/>
      <c r="AT194" s="633"/>
      <c r="AU194" s="633"/>
      <c r="AV194" s="633"/>
      <c r="AW194" s="633"/>
      <c r="AX194" s="633"/>
      <c r="AY194" s="633"/>
      <c r="AZ194" s="633"/>
      <c r="BA194" s="633"/>
      <c r="BB194" s="633"/>
      <c r="BC194" s="633"/>
      <c r="BD194" s="633"/>
      <c r="BE194" s="633"/>
      <c r="BF194" s="633"/>
      <c r="BG194" s="633"/>
      <c r="BH194" s="633"/>
      <c r="BI194" s="633"/>
      <c r="BJ194" s="633"/>
      <c r="BK194" s="633"/>
      <c r="BL194" s="633"/>
    </row>
    <row r="195" spans="1:64">
      <c r="A195" s="633"/>
      <c r="B195" s="633"/>
      <c r="C195" s="633"/>
      <c r="D195" s="633"/>
      <c r="E195" s="633"/>
      <c r="F195" s="633"/>
      <c r="G195" s="633"/>
      <c r="H195" s="633"/>
      <c r="I195" s="633"/>
      <c r="N195" s="633"/>
      <c r="O195" s="633"/>
      <c r="P195" s="633"/>
      <c r="Q195" s="633"/>
      <c r="R195" s="633"/>
      <c r="S195" s="633"/>
      <c r="T195" s="633"/>
      <c r="U195" s="633"/>
      <c r="V195" s="633"/>
      <c r="W195" s="633"/>
      <c r="X195" s="633"/>
      <c r="Y195" s="633"/>
      <c r="Z195" s="633"/>
      <c r="AA195" s="633"/>
      <c r="AB195" s="633"/>
      <c r="AC195" s="633"/>
      <c r="AD195" s="633"/>
      <c r="AE195" s="633"/>
      <c r="AF195" s="633"/>
      <c r="AG195" s="633"/>
      <c r="AH195" s="633"/>
      <c r="AI195" s="633"/>
      <c r="AJ195" s="633"/>
      <c r="AK195" s="633"/>
      <c r="AL195" s="633"/>
      <c r="AM195" s="633"/>
      <c r="AN195" s="633"/>
      <c r="AO195" s="633"/>
      <c r="AP195" s="633"/>
      <c r="AQ195" s="633"/>
      <c r="AR195" s="633"/>
      <c r="AS195" s="633"/>
      <c r="AT195" s="633"/>
      <c r="AU195" s="633"/>
      <c r="AV195" s="633"/>
      <c r="AW195" s="633"/>
      <c r="AX195" s="633"/>
      <c r="AY195" s="633"/>
      <c r="AZ195" s="633"/>
      <c r="BA195" s="633"/>
      <c r="BB195" s="633"/>
      <c r="BC195" s="633"/>
      <c r="BD195" s="633"/>
      <c r="BE195" s="633"/>
      <c r="BF195" s="633"/>
      <c r="BG195" s="633"/>
      <c r="BH195" s="633"/>
      <c r="BI195" s="633"/>
      <c r="BJ195" s="633"/>
      <c r="BK195" s="633"/>
      <c r="BL195" s="633"/>
    </row>
    <row r="196" spans="1:64">
      <c r="A196" s="633"/>
      <c r="B196" s="633"/>
      <c r="C196" s="633"/>
      <c r="D196" s="633"/>
      <c r="E196" s="633"/>
      <c r="F196" s="633"/>
      <c r="G196" s="633"/>
      <c r="H196" s="633"/>
      <c r="I196" s="633"/>
      <c r="N196" s="633"/>
      <c r="O196" s="633"/>
      <c r="P196" s="633"/>
      <c r="Q196" s="633"/>
      <c r="R196" s="633"/>
      <c r="S196" s="633"/>
      <c r="T196" s="633"/>
      <c r="U196" s="633"/>
      <c r="V196" s="633"/>
      <c r="W196" s="633"/>
      <c r="X196" s="633"/>
      <c r="Y196" s="633"/>
      <c r="Z196" s="633"/>
      <c r="AA196" s="633"/>
      <c r="AB196" s="633"/>
      <c r="AC196" s="633"/>
      <c r="AD196" s="633"/>
      <c r="AE196" s="633"/>
      <c r="AF196" s="633"/>
      <c r="AG196" s="633"/>
      <c r="AH196" s="633"/>
      <c r="AI196" s="633"/>
      <c r="AJ196" s="633"/>
      <c r="AK196" s="633"/>
      <c r="AL196" s="633"/>
      <c r="AM196" s="633"/>
      <c r="AN196" s="633"/>
      <c r="AO196" s="633"/>
      <c r="AP196" s="633"/>
      <c r="AQ196" s="633"/>
      <c r="AR196" s="633"/>
      <c r="AS196" s="633"/>
      <c r="AT196" s="633"/>
      <c r="AU196" s="633"/>
      <c r="AV196" s="633"/>
      <c r="AW196" s="633"/>
      <c r="AX196" s="633"/>
      <c r="AY196" s="633"/>
      <c r="AZ196" s="633"/>
      <c r="BA196" s="633"/>
      <c r="BB196" s="633"/>
      <c r="BC196" s="633"/>
      <c r="BD196" s="633"/>
      <c r="BE196" s="633"/>
      <c r="BF196" s="633"/>
      <c r="BG196" s="633"/>
      <c r="BH196" s="633"/>
      <c r="BI196" s="633"/>
      <c r="BJ196" s="633"/>
      <c r="BK196" s="633"/>
      <c r="BL196" s="633"/>
    </row>
    <row r="197" spans="1:64">
      <c r="A197" s="633"/>
      <c r="B197" s="633"/>
      <c r="C197" s="633"/>
      <c r="D197" s="633"/>
      <c r="E197" s="633"/>
      <c r="F197" s="633"/>
      <c r="G197" s="633"/>
      <c r="H197" s="633"/>
      <c r="I197" s="633"/>
      <c r="N197" s="633"/>
      <c r="O197" s="633"/>
      <c r="P197" s="633"/>
      <c r="Q197" s="633"/>
      <c r="R197" s="633"/>
      <c r="S197" s="633"/>
      <c r="T197" s="633"/>
      <c r="U197" s="633"/>
      <c r="V197" s="633"/>
      <c r="W197" s="633"/>
      <c r="X197" s="633"/>
      <c r="Y197" s="633"/>
      <c r="Z197" s="633"/>
      <c r="AA197" s="633"/>
      <c r="AB197" s="633"/>
      <c r="AC197" s="633"/>
      <c r="AD197" s="633"/>
      <c r="AE197" s="633"/>
      <c r="AF197" s="633"/>
      <c r="AG197" s="633"/>
      <c r="AH197" s="633"/>
      <c r="AI197" s="633"/>
      <c r="AJ197" s="633"/>
      <c r="AK197" s="633"/>
      <c r="AL197" s="633"/>
      <c r="AM197" s="633"/>
      <c r="AN197" s="633"/>
      <c r="AO197" s="633"/>
      <c r="AP197" s="633"/>
      <c r="AQ197" s="633"/>
      <c r="AR197" s="633"/>
      <c r="AS197" s="633"/>
      <c r="AT197" s="633"/>
      <c r="AU197" s="633"/>
      <c r="AV197" s="633"/>
      <c r="AW197" s="633"/>
      <c r="AX197" s="633"/>
      <c r="AY197" s="633"/>
      <c r="AZ197" s="633"/>
      <c r="BA197" s="633"/>
      <c r="BB197" s="633"/>
      <c r="BC197" s="633"/>
      <c r="BD197" s="633"/>
      <c r="BE197" s="633"/>
      <c r="BF197" s="633"/>
      <c r="BG197" s="633"/>
      <c r="BH197" s="633"/>
      <c r="BI197" s="633"/>
      <c r="BJ197" s="633"/>
      <c r="BK197" s="633"/>
      <c r="BL197" s="633"/>
    </row>
    <row r="198" spans="1:64">
      <c r="A198" s="633"/>
      <c r="B198" s="633"/>
      <c r="C198" s="633"/>
      <c r="D198" s="633"/>
      <c r="E198" s="633"/>
      <c r="F198" s="633"/>
      <c r="G198" s="633"/>
      <c r="H198" s="633"/>
      <c r="I198" s="633"/>
      <c r="N198" s="633"/>
      <c r="O198" s="633"/>
      <c r="P198" s="633"/>
      <c r="Q198" s="633"/>
      <c r="R198" s="633"/>
      <c r="S198" s="633"/>
      <c r="T198" s="633"/>
      <c r="U198" s="633"/>
      <c r="V198" s="633"/>
      <c r="W198" s="633"/>
      <c r="X198" s="633"/>
      <c r="Y198" s="633"/>
      <c r="Z198" s="633"/>
      <c r="AA198" s="633"/>
      <c r="AB198" s="633"/>
      <c r="AC198" s="633"/>
      <c r="AD198" s="633"/>
      <c r="AE198" s="633"/>
      <c r="AF198" s="633"/>
      <c r="AG198" s="633"/>
      <c r="AH198" s="633"/>
      <c r="AI198" s="633"/>
      <c r="AJ198" s="633"/>
      <c r="AK198" s="633"/>
      <c r="AL198" s="633"/>
      <c r="AM198" s="633"/>
      <c r="AN198" s="633"/>
      <c r="AO198" s="633"/>
      <c r="AP198" s="633"/>
      <c r="AQ198" s="633"/>
      <c r="AR198" s="633"/>
      <c r="AS198" s="633"/>
      <c r="AT198" s="633"/>
      <c r="AU198" s="633"/>
      <c r="AV198" s="633"/>
      <c r="AW198" s="633"/>
      <c r="AX198" s="633"/>
      <c r="AY198" s="633"/>
      <c r="AZ198" s="633"/>
      <c r="BA198" s="633"/>
      <c r="BB198" s="633"/>
      <c r="BC198" s="633"/>
      <c r="BD198" s="633"/>
      <c r="BE198" s="633"/>
      <c r="BF198" s="633"/>
      <c r="BG198" s="633"/>
      <c r="BH198" s="633"/>
      <c r="BI198" s="633"/>
      <c r="BJ198" s="633"/>
      <c r="BK198" s="633"/>
      <c r="BL198" s="633"/>
    </row>
    <row r="199" spans="1:64">
      <c r="A199" s="633"/>
      <c r="B199" s="633"/>
      <c r="C199" s="633"/>
      <c r="D199" s="633"/>
      <c r="E199" s="633"/>
      <c r="F199" s="633"/>
      <c r="G199" s="633"/>
      <c r="H199" s="633"/>
      <c r="I199" s="633"/>
      <c r="N199" s="633"/>
      <c r="O199" s="633"/>
      <c r="P199" s="633"/>
      <c r="Q199" s="633"/>
      <c r="R199" s="633"/>
      <c r="S199" s="633"/>
      <c r="T199" s="633"/>
      <c r="U199" s="633"/>
      <c r="V199" s="633"/>
      <c r="W199" s="633"/>
      <c r="X199" s="633"/>
      <c r="Y199" s="633"/>
      <c r="Z199" s="633"/>
      <c r="AA199" s="633"/>
      <c r="AB199" s="633"/>
      <c r="AC199" s="633"/>
      <c r="AD199" s="633"/>
      <c r="AE199" s="633"/>
      <c r="AF199" s="633"/>
      <c r="AG199" s="633"/>
      <c r="AH199" s="633"/>
      <c r="AI199" s="633"/>
      <c r="AJ199" s="633"/>
      <c r="AK199" s="633"/>
      <c r="AL199" s="633"/>
      <c r="AM199" s="633"/>
      <c r="AN199" s="633"/>
      <c r="AO199" s="633"/>
      <c r="AP199" s="633"/>
      <c r="AQ199" s="633"/>
      <c r="AR199" s="633"/>
      <c r="AS199" s="633"/>
      <c r="AT199" s="633"/>
      <c r="AU199" s="633"/>
      <c r="AV199" s="633"/>
      <c r="AW199" s="633"/>
      <c r="AX199" s="633"/>
      <c r="AY199" s="633"/>
      <c r="AZ199" s="633"/>
      <c r="BA199" s="633"/>
      <c r="BB199" s="633"/>
      <c r="BC199" s="633"/>
      <c r="BD199" s="633"/>
      <c r="BE199" s="633"/>
      <c r="BF199" s="633"/>
      <c r="BG199" s="633"/>
      <c r="BH199" s="633"/>
      <c r="BI199" s="633"/>
      <c r="BJ199" s="633"/>
      <c r="BK199" s="633"/>
      <c r="BL199" s="633"/>
    </row>
    <row r="200" spans="1:64">
      <c r="A200" s="633"/>
      <c r="B200" s="633"/>
      <c r="C200" s="633"/>
      <c r="D200" s="633"/>
      <c r="E200" s="633"/>
      <c r="F200" s="633"/>
      <c r="G200" s="633"/>
      <c r="H200" s="633"/>
      <c r="I200" s="633"/>
      <c r="N200" s="633"/>
      <c r="O200" s="633"/>
      <c r="P200" s="633"/>
      <c r="Q200" s="633"/>
      <c r="R200" s="633"/>
      <c r="S200" s="633"/>
      <c r="T200" s="633"/>
      <c r="U200" s="633"/>
      <c r="V200" s="633"/>
      <c r="W200" s="633"/>
      <c r="X200" s="633"/>
      <c r="Y200" s="633"/>
      <c r="Z200" s="633"/>
      <c r="AA200" s="633"/>
      <c r="AB200" s="633"/>
      <c r="AC200" s="633"/>
      <c r="AD200" s="633"/>
      <c r="AE200" s="633"/>
      <c r="AF200" s="633"/>
      <c r="AG200" s="633"/>
      <c r="AH200" s="633"/>
      <c r="AI200" s="633"/>
      <c r="AJ200" s="633"/>
      <c r="AK200" s="633"/>
      <c r="AL200" s="633"/>
      <c r="AM200" s="633"/>
      <c r="AN200" s="633"/>
      <c r="AO200" s="633"/>
      <c r="AP200" s="633"/>
      <c r="AQ200" s="633"/>
      <c r="AR200" s="633"/>
      <c r="AS200" s="633"/>
      <c r="AT200" s="633"/>
      <c r="AU200" s="633"/>
      <c r="AV200" s="633"/>
      <c r="AW200" s="633"/>
      <c r="AX200" s="633"/>
      <c r="AY200" s="633"/>
      <c r="AZ200" s="633"/>
      <c r="BA200" s="633"/>
      <c r="BB200" s="633"/>
      <c r="BC200" s="633"/>
      <c r="BD200" s="633"/>
      <c r="BE200" s="633"/>
      <c r="BF200" s="633"/>
      <c r="BG200" s="633"/>
      <c r="BH200" s="633"/>
      <c r="BI200" s="633"/>
      <c r="BJ200" s="633"/>
      <c r="BK200" s="633"/>
      <c r="BL200" s="633"/>
    </row>
    <row r="201" spans="1:64">
      <c r="A201" s="633"/>
      <c r="B201" s="633"/>
      <c r="C201" s="633"/>
      <c r="D201" s="633"/>
      <c r="E201" s="633"/>
      <c r="F201" s="633"/>
      <c r="G201" s="633"/>
      <c r="H201" s="633"/>
      <c r="I201" s="633"/>
      <c r="N201" s="633"/>
      <c r="O201" s="633"/>
      <c r="P201" s="633"/>
      <c r="Q201" s="633"/>
      <c r="R201" s="633"/>
      <c r="S201" s="633"/>
      <c r="T201" s="633"/>
      <c r="U201" s="633"/>
      <c r="V201" s="633"/>
      <c r="W201" s="633"/>
      <c r="X201" s="633"/>
      <c r="Y201" s="633"/>
      <c r="Z201" s="633"/>
      <c r="AA201" s="633"/>
      <c r="AB201" s="633"/>
      <c r="AC201" s="633"/>
      <c r="AD201" s="633"/>
      <c r="AE201" s="633"/>
      <c r="AF201" s="633"/>
      <c r="AG201" s="633"/>
      <c r="AH201" s="633"/>
      <c r="AI201" s="633"/>
      <c r="AJ201" s="633"/>
      <c r="AK201" s="633"/>
      <c r="AL201" s="633"/>
      <c r="AM201" s="633"/>
      <c r="AN201" s="633"/>
      <c r="AO201" s="633"/>
      <c r="AP201" s="633"/>
      <c r="AQ201" s="633"/>
      <c r="AR201" s="633"/>
      <c r="AS201" s="633"/>
      <c r="AT201" s="633"/>
      <c r="AU201" s="633"/>
      <c r="AV201" s="633"/>
      <c r="AW201" s="633"/>
      <c r="AX201" s="633"/>
      <c r="AY201" s="633"/>
      <c r="AZ201" s="633"/>
      <c r="BA201" s="633"/>
      <c r="BB201" s="633"/>
      <c r="BC201" s="633"/>
      <c r="BD201" s="633"/>
      <c r="BE201" s="633"/>
      <c r="BF201" s="633"/>
      <c r="BG201" s="633"/>
      <c r="BH201" s="633"/>
      <c r="BI201" s="633"/>
      <c r="BJ201" s="633"/>
      <c r="BK201" s="633"/>
      <c r="BL201" s="633"/>
    </row>
    <row r="202" spans="1:64">
      <c r="A202" s="633"/>
      <c r="B202" s="633"/>
      <c r="C202" s="633"/>
      <c r="D202" s="633"/>
      <c r="E202" s="633"/>
      <c r="F202" s="633"/>
      <c r="G202" s="633"/>
      <c r="H202" s="633"/>
      <c r="I202" s="633"/>
      <c r="N202" s="633"/>
      <c r="O202" s="633"/>
      <c r="P202" s="633"/>
      <c r="Q202" s="633"/>
      <c r="R202" s="633"/>
      <c r="S202" s="633"/>
      <c r="T202" s="633"/>
      <c r="U202" s="633"/>
      <c r="V202" s="633"/>
      <c r="W202" s="633"/>
      <c r="X202" s="633"/>
      <c r="Y202" s="633"/>
      <c r="Z202" s="633"/>
      <c r="AA202" s="633"/>
      <c r="AB202" s="633"/>
      <c r="AC202" s="633"/>
      <c r="AD202" s="633"/>
      <c r="AE202" s="633"/>
      <c r="AF202" s="633"/>
      <c r="AG202" s="633"/>
      <c r="AH202" s="633"/>
      <c r="AI202" s="633"/>
      <c r="AJ202" s="633"/>
      <c r="AK202" s="633"/>
      <c r="AL202" s="633"/>
      <c r="AM202" s="633"/>
      <c r="AN202" s="633"/>
      <c r="AO202" s="633"/>
      <c r="AP202" s="633"/>
      <c r="AQ202" s="633"/>
      <c r="AR202" s="633"/>
      <c r="AS202" s="633"/>
      <c r="AT202" s="633"/>
      <c r="AU202" s="633"/>
      <c r="AV202" s="633"/>
      <c r="AW202" s="633"/>
      <c r="AX202" s="633"/>
      <c r="AY202" s="633"/>
      <c r="AZ202" s="633"/>
      <c r="BA202" s="633"/>
      <c r="BB202" s="633"/>
      <c r="BC202" s="633"/>
      <c r="BD202" s="633"/>
      <c r="BE202" s="633"/>
      <c r="BF202" s="633"/>
      <c r="BG202" s="633"/>
      <c r="BH202" s="633"/>
      <c r="BI202" s="633"/>
      <c r="BJ202" s="633"/>
      <c r="BK202" s="633"/>
      <c r="BL202" s="633"/>
    </row>
    <row r="203" spans="1:64">
      <c r="A203" s="633"/>
      <c r="B203" s="633"/>
      <c r="C203" s="633"/>
      <c r="D203" s="633"/>
      <c r="E203" s="633"/>
      <c r="F203" s="633"/>
      <c r="G203" s="633"/>
      <c r="H203" s="633"/>
      <c r="I203" s="633"/>
      <c r="N203" s="633"/>
      <c r="O203" s="633"/>
      <c r="P203" s="633"/>
      <c r="Q203" s="633"/>
      <c r="R203" s="633"/>
      <c r="S203" s="633"/>
      <c r="T203" s="633"/>
      <c r="U203" s="633"/>
      <c r="V203" s="633"/>
      <c r="W203" s="633"/>
      <c r="X203" s="633"/>
      <c r="Y203" s="633"/>
      <c r="Z203" s="633"/>
      <c r="AA203" s="633"/>
      <c r="AB203" s="633"/>
      <c r="AC203" s="633"/>
      <c r="AD203" s="633"/>
      <c r="AE203" s="633"/>
      <c r="AF203" s="633"/>
      <c r="AG203" s="633"/>
      <c r="AH203" s="633"/>
      <c r="AI203" s="633"/>
      <c r="AJ203" s="633"/>
      <c r="AK203" s="633"/>
      <c r="AL203" s="633"/>
      <c r="AM203" s="633"/>
      <c r="AN203" s="633"/>
      <c r="AO203" s="633"/>
      <c r="AP203" s="633"/>
      <c r="AQ203" s="633"/>
      <c r="AR203" s="633"/>
      <c r="AS203" s="633"/>
      <c r="AT203" s="633"/>
      <c r="AU203" s="633"/>
      <c r="AV203" s="633"/>
      <c r="AW203" s="633"/>
      <c r="AX203" s="633"/>
      <c r="AY203" s="633"/>
      <c r="AZ203" s="633"/>
      <c r="BA203" s="633"/>
      <c r="BB203" s="633"/>
      <c r="BC203" s="633"/>
      <c r="BD203" s="633"/>
      <c r="BE203" s="633"/>
      <c r="BF203" s="633"/>
      <c r="BG203" s="633"/>
      <c r="BH203" s="633"/>
      <c r="BI203" s="633"/>
      <c r="BJ203" s="633"/>
      <c r="BK203" s="633"/>
      <c r="BL203" s="633"/>
    </row>
    <row r="204" spans="1:64">
      <c r="A204" s="633"/>
      <c r="B204" s="633"/>
      <c r="C204" s="633"/>
      <c r="D204" s="633"/>
      <c r="E204" s="633"/>
      <c r="F204" s="633"/>
      <c r="G204" s="633"/>
      <c r="H204" s="633"/>
      <c r="I204" s="633"/>
      <c r="N204" s="633"/>
      <c r="O204" s="633"/>
      <c r="P204" s="633"/>
      <c r="Q204" s="633"/>
      <c r="R204" s="633"/>
      <c r="S204" s="633"/>
      <c r="T204" s="633"/>
      <c r="U204" s="633"/>
      <c r="V204" s="633"/>
      <c r="W204" s="633"/>
      <c r="X204" s="633"/>
      <c r="Y204" s="633"/>
      <c r="Z204" s="633"/>
      <c r="AA204" s="633"/>
      <c r="AB204" s="633"/>
      <c r="AC204" s="633"/>
      <c r="AD204" s="633"/>
      <c r="AE204" s="633"/>
      <c r="AF204" s="633"/>
      <c r="AG204" s="633"/>
      <c r="AH204" s="633"/>
      <c r="AI204" s="633"/>
      <c r="AJ204" s="633"/>
      <c r="AK204" s="633"/>
      <c r="AL204" s="633"/>
      <c r="AM204" s="633"/>
      <c r="AN204" s="633"/>
      <c r="AO204" s="633"/>
      <c r="AP204" s="633"/>
      <c r="AQ204" s="633"/>
      <c r="AR204" s="633"/>
      <c r="AS204" s="633"/>
      <c r="AT204" s="633"/>
      <c r="AU204" s="633"/>
      <c r="AV204" s="633"/>
      <c r="AW204" s="633"/>
      <c r="AX204" s="633"/>
      <c r="AY204" s="633"/>
      <c r="AZ204" s="633"/>
      <c r="BA204" s="633"/>
      <c r="BB204" s="633"/>
      <c r="BC204" s="633"/>
      <c r="BD204" s="633"/>
      <c r="BE204" s="633"/>
      <c r="BF204" s="633"/>
      <c r="BG204" s="633"/>
      <c r="BH204" s="633"/>
      <c r="BI204" s="633"/>
      <c r="BJ204" s="633"/>
      <c r="BK204" s="633"/>
      <c r="BL204" s="633"/>
    </row>
    <row r="205" spans="1:64">
      <c r="A205" s="633"/>
      <c r="B205" s="633"/>
      <c r="C205" s="633"/>
      <c r="D205" s="633"/>
      <c r="E205" s="633"/>
      <c r="F205" s="633"/>
      <c r="G205" s="633"/>
      <c r="H205" s="633"/>
      <c r="I205" s="633"/>
      <c r="N205" s="633"/>
      <c r="O205" s="633"/>
      <c r="P205" s="633"/>
      <c r="Q205" s="633"/>
      <c r="R205" s="633"/>
      <c r="S205" s="633"/>
      <c r="T205" s="633"/>
      <c r="U205" s="633"/>
      <c r="V205" s="633"/>
      <c r="W205" s="633"/>
      <c r="X205" s="633"/>
      <c r="Y205" s="633"/>
      <c r="Z205" s="633"/>
      <c r="AA205" s="633"/>
      <c r="AB205" s="633"/>
      <c r="AC205" s="633"/>
      <c r="AD205" s="633"/>
      <c r="AE205" s="633"/>
      <c r="AF205" s="633"/>
      <c r="AG205" s="633"/>
      <c r="AH205" s="633"/>
      <c r="AI205" s="633"/>
      <c r="AJ205" s="633"/>
      <c r="AK205" s="633"/>
      <c r="AL205" s="633"/>
      <c r="AM205" s="633"/>
      <c r="AN205" s="633"/>
      <c r="AO205" s="633"/>
      <c r="AP205" s="633"/>
      <c r="AQ205" s="633"/>
      <c r="AR205" s="633"/>
      <c r="AS205" s="633"/>
      <c r="AT205" s="633"/>
      <c r="AU205" s="633"/>
      <c r="AV205" s="633"/>
      <c r="AW205" s="633"/>
      <c r="AX205" s="633"/>
      <c r="AY205" s="633"/>
      <c r="AZ205" s="633"/>
      <c r="BA205" s="633"/>
      <c r="BB205" s="633"/>
      <c r="BC205" s="633"/>
      <c r="BD205" s="633"/>
      <c r="BE205" s="633"/>
      <c r="BF205" s="633"/>
      <c r="BG205" s="633"/>
      <c r="BH205" s="633"/>
      <c r="BI205" s="633"/>
      <c r="BJ205" s="633"/>
      <c r="BK205" s="633"/>
      <c r="BL205" s="633"/>
    </row>
    <row r="206" spans="1:64">
      <c r="A206" s="633"/>
      <c r="B206" s="633"/>
      <c r="C206" s="633"/>
      <c r="D206" s="633"/>
      <c r="E206" s="633"/>
      <c r="F206" s="633"/>
      <c r="G206" s="633"/>
      <c r="H206" s="633"/>
      <c r="I206" s="633"/>
      <c r="N206" s="633"/>
      <c r="O206" s="633"/>
      <c r="P206" s="633"/>
      <c r="Q206" s="633"/>
      <c r="R206" s="633"/>
      <c r="S206" s="633"/>
      <c r="T206" s="633"/>
      <c r="U206" s="633"/>
      <c r="V206" s="633"/>
      <c r="W206" s="633"/>
      <c r="X206" s="633"/>
      <c r="Y206" s="633"/>
      <c r="Z206" s="633"/>
      <c r="AA206" s="633"/>
      <c r="AB206" s="633"/>
      <c r="AC206" s="633"/>
      <c r="AD206" s="633"/>
      <c r="AE206" s="633"/>
      <c r="AF206" s="633"/>
      <c r="AG206" s="633"/>
      <c r="AH206" s="633"/>
      <c r="AI206" s="633"/>
      <c r="AJ206" s="633"/>
      <c r="AK206" s="633"/>
      <c r="AL206" s="633"/>
      <c r="AM206" s="633"/>
      <c r="AN206" s="633"/>
      <c r="AO206" s="633"/>
      <c r="AP206" s="633"/>
      <c r="AQ206" s="633"/>
      <c r="AR206" s="633"/>
      <c r="AS206" s="633"/>
      <c r="AT206" s="633"/>
      <c r="AU206" s="633"/>
      <c r="AV206" s="633"/>
      <c r="AW206" s="633"/>
      <c r="AX206" s="633"/>
      <c r="AY206" s="633"/>
      <c r="AZ206" s="633"/>
      <c r="BA206" s="633"/>
      <c r="BB206" s="633"/>
      <c r="BC206" s="633"/>
      <c r="BD206" s="633"/>
      <c r="BE206" s="633"/>
      <c r="BF206" s="633"/>
      <c r="BG206" s="633"/>
      <c r="BH206" s="633"/>
      <c r="BI206" s="633"/>
      <c r="BJ206" s="633"/>
      <c r="BK206" s="633"/>
      <c r="BL206" s="633"/>
    </row>
    <row r="207" spans="1:64">
      <c r="A207" s="633"/>
      <c r="B207" s="633"/>
      <c r="C207" s="633"/>
      <c r="D207" s="633"/>
      <c r="E207" s="633"/>
      <c r="F207" s="633"/>
      <c r="G207" s="633"/>
      <c r="H207" s="633"/>
      <c r="I207" s="633"/>
      <c r="N207" s="633"/>
      <c r="O207" s="633"/>
      <c r="P207" s="633"/>
      <c r="Q207" s="633"/>
      <c r="R207" s="633"/>
      <c r="S207" s="633"/>
      <c r="T207" s="633"/>
      <c r="U207" s="633"/>
      <c r="V207" s="633"/>
      <c r="W207" s="633"/>
      <c r="X207" s="633"/>
      <c r="Y207" s="633"/>
      <c r="Z207" s="633"/>
      <c r="AA207" s="633"/>
      <c r="AB207" s="633"/>
      <c r="AC207" s="633"/>
      <c r="AD207" s="633"/>
      <c r="AE207" s="633"/>
      <c r="AF207" s="633"/>
      <c r="AG207" s="633"/>
      <c r="AH207" s="633"/>
      <c r="AI207" s="633"/>
      <c r="AJ207" s="633"/>
      <c r="AK207" s="633"/>
      <c r="AL207" s="633"/>
      <c r="AM207" s="633"/>
      <c r="AN207" s="633"/>
      <c r="AO207" s="633"/>
      <c r="AP207" s="633"/>
      <c r="AQ207" s="633"/>
      <c r="AR207" s="633"/>
      <c r="AS207" s="633"/>
      <c r="AT207" s="633"/>
      <c r="AU207" s="633"/>
      <c r="AV207" s="633"/>
      <c r="AW207" s="633"/>
      <c r="AX207" s="633"/>
      <c r="AY207" s="633"/>
      <c r="AZ207" s="633"/>
      <c r="BA207" s="633"/>
      <c r="BB207" s="633"/>
      <c r="BC207" s="633"/>
      <c r="BD207" s="633"/>
      <c r="BE207" s="633"/>
      <c r="BF207" s="633"/>
      <c r="BG207" s="633"/>
      <c r="BH207" s="633"/>
      <c r="BI207" s="633"/>
      <c r="BJ207" s="633"/>
      <c r="BK207" s="633"/>
      <c r="BL207" s="633"/>
    </row>
    <row r="208" spans="1:64">
      <c r="A208" s="633"/>
      <c r="B208" s="633"/>
      <c r="C208" s="633"/>
      <c r="D208" s="633"/>
      <c r="E208" s="633"/>
      <c r="F208" s="633"/>
      <c r="G208" s="633"/>
      <c r="H208" s="633"/>
      <c r="I208" s="633"/>
      <c r="N208" s="633"/>
      <c r="O208" s="633"/>
      <c r="P208" s="633"/>
      <c r="Q208" s="633"/>
      <c r="R208" s="633"/>
      <c r="S208" s="633"/>
      <c r="T208" s="633"/>
      <c r="U208" s="633"/>
      <c r="V208" s="633"/>
      <c r="W208" s="633"/>
      <c r="X208" s="633"/>
      <c r="Y208" s="633"/>
      <c r="Z208" s="633"/>
      <c r="AA208" s="633"/>
      <c r="AB208" s="633"/>
      <c r="AC208" s="633"/>
      <c r="AD208" s="633"/>
      <c r="AE208" s="633"/>
      <c r="AF208" s="633"/>
      <c r="AG208" s="633"/>
      <c r="AH208" s="633"/>
      <c r="AI208" s="633"/>
      <c r="AJ208" s="633"/>
      <c r="AK208" s="633"/>
      <c r="AL208" s="633"/>
      <c r="AM208" s="633"/>
      <c r="AN208" s="633"/>
      <c r="AO208" s="633"/>
      <c r="AP208" s="633"/>
      <c r="AQ208" s="633"/>
      <c r="AR208" s="633"/>
      <c r="AS208" s="633"/>
      <c r="AT208" s="633"/>
      <c r="AU208" s="633"/>
      <c r="AV208" s="633"/>
      <c r="AW208" s="633"/>
      <c r="AX208" s="633"/>
      <c r="AY208" s="633"/>
      <c r="AZ208" s="633"/>
      <c r="BA208" s="633"/>
      <c r="BB208" s="633"/>
      <c r="BC208" s="633"/>
      <c r="BD208" s="633"/>
      <c r="BE208" s="633"/>
      <c r="BF208" s="633"/>
      <c r="BG208" s="633"/>
      <c r="BH208" s="633"/>
      <c r="BI208" s="633"/>
      <c r="BJ208" s="633"/>
      <c r="BK208" s="633"/>
      <c r="BL208" s="633"/>
    </row>
    <row r="209" spans="1:64">
      <c r="A209" s="633"/>
      <c r="B209" s="633"/>
      <c r="C209" s="633"/>
      <c r="D209" s="633"/>
      <c r="E209" s="633"/>
      <c r="F209" s="633"/>
      <c r="G209" s="633"/>
      <c r="H209" s="633"/>
      <c r="I209" s="633"/>
      <c r="N209" s="633"/>
      <c r="O209" s="633"/>
      <c r="P209" s="633"/>
      <c r="Q209" s="633"/>
      <c r="R209" s="633"/>
      <c r="S209" s="633"/>
      <c r="T209" s="633"/>
      <c r="U209" s="633"/>
      <c r="V209" s="633"/>
      <c r="W209" s="633"/>
      <c r="X209" s="633"/>
      <c r="Y209" s="633"/>
      <c r="Z209" s="633"/>
      <c r="AA209" s="633"/>
      <c r="AB209" s="633"/>
      <c r="AC209" s="633"/>
      <c r="AD209" s="633"/>
      <c r="AE209" s="633"/>
      <c r="AF209" s="633"/>
      <c r="AG209" s="633"/>
      <c r="AH209" s="633"/>
      <c r="AI209" s="633"/>
      <c r="AJ209" s="633"/>
      <c r="AK209" s="633"/>
      <c r="AL209" s="633"/>
      <c r="AM209" s="633"/>
      <c r="AN209" s="633"/>
      <c r="AO209" s="633"/>
      <c r="AP209" s="633"/>
      <c r="AQ209" s="633"/>
      <c r="AR209" s="633"/>
      <c r="AS209" s="633"/>
      <c r="AT209" s="633"/>
      <c r="AU209" s="633"/>
      <c r="AV209" s="633"/>
      <c r="AW209" s="633"/>
      <c r="AX209" s="633"/>
      <c r="AY209" s="633"/>
      <c r="AZ209" s="633"/>
      <c r="BA209" s="633"/>
      <c r="BB209" s="633"/>
      <c r="BC209" s="633"/>
      <c r="BD209" s="633"/>
      <c r="BE209" s="633"/>
      <c r="BF209" s="633"/>
      <c r="BG209" s="633"/>
      <c r="BH209" s="633"/>
      <c r="BI209" s="633"/>
      <c r="BJ209" s="633"/>
      <c r="BK209" s="633"/>
      <c r="BL209" s="633"/>
    </row>
    <row r="210" spans="1:64">
      <c r="A210" s="633"/>
      <c r="B210" s="633"/>
      <c r="C210" s="633"/>
      <c r="D210" s="633"/>
      <c r="E210" s="633"/>
      <c r="F210" s="633"/>
      <c r="G210" s="633"/>
      <c r="H210" s="633"/>
      <c r="I210" s="633"/>
      <c r="N210" s="633"/>
      <c r="O210" s="633"/>
      <c r="P210" s="633"/>
      <c r="Q210" s="633"/>
      <c r="R210" s="633"/>
      <c r="S210" s="633"/>
      <c r="T210" s="633"/>
      <c r="U210" s="633"/>
      <c r="V210" s="633"/>
      <c r="W210" s="633"/>
      <c r="X210" s="633"/>
      <c r="Y210" s="633"/>
      <c r="Z210" s="633"/>
      <c r="AA210" s="633"/>
      <c r="AB210" s="633"/>
      <c r="AC210" s="633"/>
      <c r="AD210" s="633"/>
      <c r="AE210" s="633"/>
      <c r="AF210" s="633"/>
      <c r="AG210" s="633"/>
      <c r="AH210" s="633"/>
      <c r="AI210" s="633"/>
      <c r="AJ210" s="633"/>
      <c r="AK210" s="633"/>
      <c r="AL210" s="633"/>
      <c r="AM210" s="633"/>
      <c r="AN210" s="633"/>
      <c r="AO210" s="633"/>
      <c r="AP210" s="633"/>
      <c r="AQ210" s="633"/>
      <c r="AR210" s="633"/>
      <c r="AS210" s="633"/>
      <c r="AT210" s="633"/>
      <c r="AU210" s="633"/>
      <c r="AV210" s="633"/>
      <c r="AW210" s="633"/>
      <c r="AX210" s="633"/>
      <c r="AY210" s="633"/>
      <c r="AZ210" s="633"/>
      <c r="BA210" s="633"/>
      <c r="BB210" s="633"/>
      <c r="BC210" s="633"/>
      <c r="BD210" s="633"/>
      <c r="BE210" s="633"/>
      <c r="BF210" s="633"/>
      <c r="BG210" s="633"/>
      <c r="BH210" s="633"/>
      <c r="BI210" s="633"/>
      <c r="BJ210" s="633"/>
      <c r="BK210" s="633"/>
      <c r="BL210" s="633"/>
    </row>
    <row r="211" spans="1:64">
      <c r="A211" s="633"/>
      <c r="B211" s="633"/>
      <c r="C211" s="633"/>
      <c r="D211" s="633"/>
      <c r="E211" s="633"/>
      <c r="F211" s="633"/>
      <c r="G211" s="633"/>
      <c r="H211" s="633"/>
      <c r="I211" s="633"/>
      <c r="N211" s="633"/>
      <c r="O211" s="633"/>
      <c r="P211" s="633"/>
      <c r="Q211" s="633"/>
      <c r="R211" s="633"/>
      <c r="S211" s="633"/>
      <c r="T211" s="633"/>
      <c r="U211" s="633"/>
      <c r="V211" s="633"/>
      <c r="W211" s="633"/>
      <c r="X211" s="633"/>
      <c r="Y211" s="633"/>
      <c r="Z211" s="633"/>
      <c r="AA211" s="633"/>
      <c r="AB211" s="633"/>
      <c r="AC211" s="633"/>
      <c r="AD211" s="633"/>
      <c r="AE211" s="633"/>
      <c r="AF211" s="633"/>
      <c r="AG211" s="633"/>
      <c r="AH211" s="633"/>
      <c r="AI211" s="633"/>
      <c r="AJ211" s="633"/>
      <c r="AK211" s="633"/>
      <c r="AL211" s="633"/>
      <c r="AM211" s="633"/>
      <c r="AN211" s="633"/>
      <c r="AO211" s="633"/>
      <c r="AP211" s="633"/>
      <c r="AQ211" s="633"/>
      <c r="AR211" s="633"/>
      <c r="AS211" s="633"/>
      <c r="AT211" s="633"/>
      <c r="AU211" s="633"/>
      <c r="AV211" s="633"/>
      <c r="AW211" s="633"/>
      <c r="AX211" s="633"/>
      <c r="AY211" s="633"/>
      <c r="AZ211" s="633"/>
      <c r="BA211" s="633"/>
      <c r="BB211" s="633"/>
      <c r="BC211" s="633"/>
      <c r="BD211" s="633"/>
      <c r="BE211" s="633"/>
      <c r="BF211" s="633"/>
      <c r="BG211" s="633"/>
      <c r="BH211" s="633"/>
      <c r="BI211" s="633"/>
      <c r="BJ211" s="633"/>
      <c r="BK211" s="633"/>
      <c r="BL211" s="633"/>
    </row>
    <row r="212" spans="1:64">
      <c r="A212" s="633"/>
      <c r="B212" s="633"/>
      <c r="C212" s="633"/>
      <c r="D212" s="633"/>
      <c r="E212" s="633"/>
      <c r="F212" s="633"/>
      <c r="G212" s="633"/>
      <c r="H212" s="633"/>
      <c r="I212" s="633"/>
      <c r="N212" s="633"/>
      <c r="O212" s="633"/>
      <c r="P212" s="633"/>
      <c r="Q212" s="633"/>
      <c r="R212" s="633"/>
      <c r="S212" s="633"/>
      <c r="T212" s="633"/>
      <c r="U212" s="633"/>
      <c r="V212" s="633"/>
      <c r="W212" s="633"/>
      <c r="X212" s="633"/>
      <c r="Y212" s="633"/>
      <c r="Z212" s="633"/>
      <c r="AA212" s="633"/>
      <c r="AB212" s="633"/>
      <c r="AC212" s="633"/>
      <c r="AD212" s="633"/>
      <c r="AE212" s="633"/>
      <c r="AF212" s="633"/>
      <c r="AG212" s="633"/>
      <c r="AH212" s="633"/>
      <c r="AI212" s="633"/>
      <c r="AJ212" s="633"/>
      <c r="AK212" s="633"/>
      <c r="AL212" s="633"/>
      <c r="AM212" s="633"/>
      <c r="AN212" s="633"/>
      <c r="AO212" s="633"/>
      <c r="AP212" s="633"/>
      <c r="AQ212" s="633"/>
      <c r="AR212" s="633"/>
      <c r="AS212" s="633"/>
      <c r="AT212" s="633"/>
      <c r="AU212" s="633"/>
      <c r="AV212" s="633"/>
      <c r="AW212" s="633"/>
      <c r="AX212" s="633"/>
      <c r="AY212" s="633"/>
      <c r="AZ212" s="633"/>
      <c r="BA212" s="633"/>
      <c r="BB212" s="633"/>
      <c r="BC212" s="633"/>
      <c r="BD212" s="633"/>
      <c r="BE212" s="633"/>
      <c r="BF212" s="633"/>
      <c r="BG212" s="633"/>
      <c r="BH212" s="633"/>
      <c r="BI212" s="633"/>
      <c r="BJ212" s="633"/>
      <c r="BK212" s="633"/>
      <c r="BL212" s="633"/>
    </row>
    <row r="213" spans="1:64">
      <c r="A213" s="633"/>
      <c r="B213" s="633"/>
      <c r="C213" s="633"/>
      <c r="D213" s="633"/>
      <c r="E213" s="633"/>
      <c r="F213" s="633"/>
      <c r="G213" s="633"/>
      <c r="H213" s="633"/>
      <c r="I213" s="633"/>
      <c r="N213" s="633"/>
      <c r="O213" s="633"/>
      <c r="P213" s="633"/>
      <c r="Q213" s="633"/>
      <c r="R213" s="633"/>
      <c r="S213" s="633"/>
      <c r="T213" s="633"/>
      <c r="U213" s="633"/>
      <c r="V213" s="633"/>
      <c r="W213" s="633"/>
      <c r="X213" s="633"/>
      <c r="Y213" s="633"/>
      <c r="Z213" s="633"/>
      <c r="AA213" s="633"/>
      <c r="AB213" s="633"/>
      <c r="AC213" s="633"/>
      <c r="AD213" s="633"/>
      <c r="AE213" s="633"/>
      <c r="AF213" s="633"/>
      <c r="AG213" s="633"/>
      <c r="AH213" s="633"/>
      <c r="AI213" s="633"/>
      <c r="AJ213" s="633"/>
      <c r="AK213" s="633"/>
      <c r="AL213" s="633"/>
      <c r="AM213" s="633"/>
      <c r="AN213" s="633"/>
      <c r="AO213" s="633"/>
      <c r="AP213" s="633"/>
      <c r="AQ213" s="633"/>
      <c r="AR213" s="633"/>
      <c r="AS213" s="633"/>
      <c r="AT213" s="633"/>
      <c r="AU213" s="633"/>
      <c r="AV213" s="633"/>
      <c r="AW213" s="633"/>
      <c r="AX213" s="633"/>
      <c r="AY213" s="633"/>
      <c r="AZ213" s="633"/>
      <c r="BA213" s="633"/>
      <c r="BB213" s="633"/>
      <c r="BC213" s="633"/>
      <c r="BD213" s="633"/>
      <c r="BE213" s="633"/>
      <c r="BF213" s="633"/>
      <c r="BG213" s="633"/>
      <c r="BH213" s="633"/>
      <c r="BI213" s="633"/>
      <c r="BJ213" s="633"/>
      <c r="BK213" s="633"/>
      <c r="BL213" s="633"/>
    </row>
    <row r="214" spans="1:64">
      <c r="A214" s="633"/>
      <c r="B214" s="633"/>
      <c r="C214" s="633"/>
      <c r="D214" s="633"/>
      <c r="E214" s="633"/>
      <c r="F214" s="633"/>
      <c r="G214" s="633"/>
      <c r="H214" s="633"/>
      <c r="I214" s="633"/>
      <c r="N214" s="633"/>
      <c r="O214" s="633"/>
      <c r="P214" s="633"/>
      <c r="Q214" s="633"/>
      <c r="R214" s="633"/>
      <c r="S214" s="633"/>
      <c r="T214" s="633"/>
      <c r="U214" s="633"/>
      <c r="V214" s="633"/>
      <c r="W214" s="633"/>
      <c r="X214" s="633"/>
      <c r="Y214" s="633"/>
      <c r="Z214" s="633"/>
      <c r="AA214" s="633"/>
      <c r="AB214" s="633"/>
      <c r="AC214" s="633"/>
      <c r="AD214" s="633"/>
      <c r="AE214" s="633"/>
      <c r="AF214" s="633"/>
      <c r="AG214" s="633"/>
      <c r="AH214" s="633"/>
      <c r="AI214" s="633"/>
      <c r="AJ214" s="633"/>
      <c r="AK214" s="633"/>
      <c r="AL214" s="633"/>
      <c r="AM214" s="633"/>
      <c r="AN214" s="633"/>
      <c r="AO214" s="633"/>
      <c r="AP214" s="633"/>
      <c r="AQ214" s="633"/>
      <c r="AR214" s="633"/>
      <c r="AS214" s="633"/>
      <c r="AT214" s="633"/>
      <c r="AU214" s="633"/>
      <c r="AV214" s="633"/>
      <c r="AW214" s="633"/>
      <c r="AX214" s="633"/>
      <c r="AY214" s="633"/>
      <c r="AZ214" s="633"/>
      <c r="BA214" s="633"/>
      <c r="BB214" s="633"/>
      <c r="BC214" s="633"/>
      <c r="BD214" s="633"/>
      <c r="BE214" s="633"/>
      <c r="BF214" s="633"/>
      <c r="BG214" s="633"/>
      <c r="BH214" s="633"/>
      <c r="BI214" s="633"/>
      <c r="BJ214" s="633"/>
      <c r="BK214" s="633"/>
      <c r="BL214" s="633"/>
    </row>
    <row r="215" spans="1:64">
      <c r="A215" s="633"/>
      <c r="B215" s="633"/>
      <c r="C215" s="633"/>
      <c r="D215" s="633"/>
      <c r="E215" s="633"/>
      <c r="F215" s="633"/>
      <c r="G215" s="633"/>
      <c r="H215" s="633"/>
      <c r="I215" s="633"/>
      <c r="N215" s="633"/>
      <c r="O215" s="633"/>
      <c r="P215" s="633"/>
      <c r="Q215" s="633"/>
      <c r="R215" s="633"/>
      <c r="S215" s="633"/>
      <c r="T215" s="633"/>
      <c r="U215" s="633"/>
      <c r="V215" s="633"/>
      <c r="W215" s="633"/>
      <c r="X215" s="633"/>
      <c r="Y215" s="633"/>
      <c r="Z215" s="633"/>
      <c r="AA215" s="633"/>
      <c r="AB215" s="633"/>
      <c r="AC215" s="633"/>
      <c r="AD215" s="633"/>
      <c r="AE215" s="633"/>
      <c r="AF215" s="633"/>
      <c r="AG215" s="633"/>
      <c r="AH215" s="633"/>
      <c r="AI215" s="633"/>
      <c r="AJ215" s="633"/>
      <c r="AK215" s="633"/>
      <c r="AL215" s="633"/>
      <c r="AM215" s="633"/>
      <c r="AN215" s="633"/>
      <c r="AO215" s="633"/>
      <c r="AP215" s="633"/>
      <c r="AQ215" s="633"/>
      <c r="AR215" s="633"/>
      <c r="AS215" s="633"/>
      <c r="AT215" s="633"/>
      <c r="AU215" s="633"/>
      <c r="AV215" s="633"/>
      <c r="AW215" s="633"/>
      <c r="AX215" s="633"/>
      <c r="AY215" s="633"/>
      <c r="AZ215" s="633"/>
      <c r="BA215" s="633"/>
      <c r="BB215" s="633"/>
      <c r="BC215" s="633"/>
      <c r="BD215" s="633"/>
      <c r="BE215" s="633"/>
      <c r="BF215" s="633"/>
      <c r="BG215" s="633"/>
      <c r="BH215" s="633"/>
      <c r="BI215" s="633"/>
      <c r="BJ215" s="633"/>
      <c r="BK215" s="633"/>
      <c r="BL215" s="633"/>
    </row>
    <row r="216" spans="1:64">
      <c r="A216" s="633"/>
      <c r="B216" s="633"/>
      <c r="C216" s="633"/>
      <c r="D216" s="633"/>
      <c r="E216" s="633"/>
      <c r="F216" s="633"/>
      <c r="G216" s="633"/>
      <c r="H216" s="633"/>
      <c r="I216" s="633"/>
      <c r="N216" s="633"/>
      <c r="O216" s="633"/>
      <c r="P216" s="633"/>
      <c r="Q216" s="633"/>
      <c r="R216" s="633"/>
      <c r="S216" s="633"/>
      <c r="T216" s="633"/>
      <c r="U216" s="633"/>
      <c r="V216" s="633"/>
      <c r="W216" s="633"/>
      <c r="X216" s="633"/>
      <c r="Y216" s="633"/>
      <c r="Z216" s="633"/>
      <c r="AA216" s="633"/>
      <c r="AB216" s="633"/>
      <c r="AC216" s="633"/>
      <c r="AD216" s="633"/>
      <c r="AE216" s="633"/>
      <c r="AF216" s="633"/>
      <c r="AG216" s="633"/>
      <c r="AH216" s="633"/>
      <c r="AI216" s="633"/>
      <c r="AJ216" s="633"/>
      <c r="AK216" s="633"/>
      <c r="AL216" s="633"/>
      <c r="AM216" s="633"/>
      <c r="AN216" s="633"/>
      <c r="AO216" s="633"/>
      <c r="AP216" s="633"/>
      <c r="AQ216" s="633"/>
      <c r="AR216" s="633"/>
      <c r="AS216" s="633"/>
      <c r="AT216" s="633"/>
      <c r="AU216" s="633"/>
      <c r="AV216" s="633"/>
      <c r="AW216" s="633"/>
      <c r="AX216" s="633"/>
      <c r="AY216" s="633"/>
      <c r="AZ216" s="633"/>
      <c r="BA216" s="633"/>
      <c r="BB216" s="633"/>
      <c r="BC216" s="633"/>
      <c r="BD216" s="633"/>
      <c r="BE216" s="633"/>
      <c r="BF216" s="633"/>
      <c r="BG216" s="633"/>
      <c r="BH216" s="633"/>
      <c r="BI216" s="633"/>
      <c r="BJ216" s="633"/>
      <c r="BK216" s="633"/>
      <c r="BL216" s="633"/>
    </row>
    <row r="217" spans="1:64">
      <c r="A217" s="633"/>
      <c r="B217" s="633"/>
      <c r="C217" s="633"/>
      <c r="D217" s="633"/>
      <c r="E217" s="633"/>
      <c r="F217" s="633"/>
      <c r="G217" s="633"/>
      <c r="H217" s="633"/>
      <c r="I217" s="633"/>
      <c r="N217" s="633"/>
      <c r="O217" s="633"/>
      <c r="P217" s="633"/>
      <c r="Q217" s="633"/>
      <c r="R217" s="633"/>
      <c r="S217" s="633"/>
      <c r="T217" s="633"/>
      <c r="U217" s="633"/>
      <c r="V217" s="633"/>
      <c r="W217" s="633"/>
      <c r="X217" s="633"/>
      <c r="Y217" s="633"/>
      <c r="Z217" s="633"/>
      <c r="AA217" s="633"/>
      <c r="AB217" s="633"/>
      <c r="AC217" s="633"/>
      <c r="AD217" s="633"/>
      <c r="AE217" s="633"/>
      <c r="AF217" s="633"/>
      <c r="AG217" s="633"/>
      <c r="AH217" s="633"/>
      <c r="AI217" s="633"/>
      <c r="AJ217" s="633"/>
      <c r="AK217" s="633"/>
      <c r="AL217" s="633"/>
      <c r="AM217" s="633"/>
      <c r="AN217" s="633"/>
      <c r="AO217" s="633"/>
      <c r="AP217" s="633"/>
      <c r="AQ217" s="633"/>
      <c r="AR217" s="633"/>
      <c r="AS217" s="633"/>
      <c r="AT217" s="633"/>
      <c r="AU217" s="633"/>
      <c r="AV217" s="633"/>
      <c r="AW217" s="633"/>
      <c r="AX217" s="633"/>
      <c r="AY217" s="633"/>
      <c r="AZ217" s="633"/>
      <c r="BA217" s="633"/>
      <c r="BB217" s="633"/>
      <c r="BC217" s="633"/>
      <c r="BD217" s="633"/>
      <c r="BE217" s="633"/>
      <c r="BF217" s="633"/>
      <c r="BG217" s="633"/>
      <c r="BH217" s="633"/>
      <c r="BI217" s="633"/>
      <c r="BJ217" s="633"/>
      <c r="BK217" s="633"/>
      <c r="BL217" s="633"/>
    </row>
    <row r="218" spans="1:64">
      <c r="A218" s="633"/>
      <c r="B218" s="633"/>
      <c r="C218" s="633"/>
      <c r="D218" s="633"/>
      <c r="E218" s="633"/>
      <c r="F218" s="633"/>
      <c r="G218" s="633"/>
      <c r="H218" s="633"/>
      <c r="I218" s="633"/>
      <c r="N218" s="633"/>
      <c r="O218" s="633"/>
      <c r="P218" s="633"/>
      <c r="Q218" s="633"/>
      <c r="R218" s="633"/>
      <c r="S218" s="633"/>
      <c r="T218" s="633"/>
      <c r="U218" s="633"/>
      <c r="V218" s="633"/>
      <c r="W218" s="633"/>
      <c r="X218" s="633"/>
      <c r="Y218" s="633"/>
      <c r="Z218" s="633"/>
      <c r="AA218" s="633"/>
      <c r="AB218" s="633"/>
      <c r="AC218" s="633"/>
      <c r="AD218" s="633"/>
      <c r="AE218" s="633"/>
      <c r="AF218" s="633"/>
      <c r="AG218" s="633"/>
      <c r="AH218" s="633"/>
      <c r="AI218" s="633"/>
      <c r="AJ218" s="633"/>
      <c r="AK218" s="633"/>
      <c r="AL218" s="633"/>
      <c r="AM218" s="633"/>
      <c r="AN218" s="633"/>
      <c r="AO218" s="633"/>
      <c r="AP218" s="633"/>
      <c r="AQ218" s="633"/>
      <c r="AR218" s="633"/>
      <c r="AS218" s="633"/>
      <c r="AT218" s="633"/>
      <c r="AU218" s="633"/>
      <c r="AV218" s="633"/>
      <c r="AW218" s="633"/>
      <c r="AX218" s="633"/>
      <c r="AY218" s="633"/>
      <c r="AZ218" s="633"/>
      <c r="BA218" s="633"/>
      <c r="BB218" s="633"/>
      <c r="BC218" s="633"/>
      <c r="BD218" s="633"/>
      <c r="BE218" s="633"/>
      <c r="BF218" s="633"/>
      <c r="BG218" s="633"/>
      <c r="BH218" s="633"/>
      <c r="BI218" s="633"/>
      <c r="BJ218" s="633"/>
      <c r="BK218" s="633"/>
      <c r="BL218" s="633"/>
    </row>
    <row r="219" spans="1:64">
      <c r="A219" s="633"/>
      <c r="B219" s="633"/>
      <c r="C219" s="633"/>
      <c r="D219" s="633"/>
      <c r="E219" s="633"/>
      <c r="F219" s="633"/>
      <c r="G219" s="633"/>
      <c r="H219" s="633"/>
      <c r="I219" s="633"/>
      <c r="N219" s="633"/>
      <c r="O219" s="633"/>
      <c r="P219" s="633"/>
      <c r="Q219" s="633"/>
      <c r="R219" s="633"/>
      <c r="S219" s="633"/>
      <c r="T219" s="633"/>
      <c r="U219" s="633"/>
      <c r="V219" s="633"/>
      <c r="W219" s="633"/>
      <c r="X219" s="633"/>
      <c r="Y219" s="633"/>
      <c r="Z219" s="633"/>
      <c r="AA219" s="633"/>
      <c r="AB219" s="633"/>
      <c r="AC219" s="633"/>
      <c r="AD219" s="633"/>
      <c r="AE219" s="633"/>
      <c r="AF219" s="633"/>
      <c r="AG219" s="633"/>
      <c r="AH219" s="633"/>
      <c r="AI219" s="633"/>
      <c r="AJ219" s="633"/>
      <c r="AK219" s="633"/>
      <c r="AL219" s="633"/>
      <c r="AM219" s="633"/>
      <c r="AN219" s="633"/>
      <c r="AO219" s="633"/>
      <c r="AP219" s="633"/>
      <c r="AQ219" s="633"/>
      <c r="AR219" s="633"/>
      <c r="AS219" s="633"/>
      <c r="AT219" s="633"/>
      <c r="AU219" s="633"/>
      <c r="AV219" s="633"/>
      <c r="AW219" s="633"/>
      <c r="AX219" s="633"/>
      <c r="AY219" s="633"/>
      <c r="AZ219" s="633"/>
      <c r="BA219" s="633"/>
      <c r="BB219" s="633"/>
      <c r="BC219" s="633"/>
      <c r="BD219" s="633"/>
      <c r="BE219" s="633"/>
      <c r="BF219" s="633"/>
      <c r="BG219" s="633"/>
      <c r="BH219" s="633"/>
      <c r="BI219" s="633"/>
      <c r="BJ219" s="633"/>
      <c r="BK219" s="633"/>
      <c r="BL219" s="633"/>
    </row>
    <row r="220" spans="1:64">
      <c r="A220" s="633"/>
      <c r="B220" s="633"/>
      <c r="C220" s="633"/>
      <c r="D220" s="633"/>
      <c r="E220" s="633"/>
      <c r="F220" s="633"/>
      <c r="G220" s="633"/>
      <c r="H220" s="633"/>
      <c r="I220" s="633"/>
      <c r="N220" s="633"/>
      <c r="O220" s="633"/>
      <c r="P220" s="633"/>
      <c r="Q220" s="633"/>
      <c r="R220" s="633"/>
      <c r="S220" s="633"/>
      <c r="T220" s="633"/>
      <c r="U220" s="633"/>
      <c r="V220" s="633"/>
      <c r="W220" s="633"/>
      <c r="X220" s="633"/>
      <c r="Y220" s="633"/>
      <c r="Z220" s="633"/>
      <c r="AA220" s="633"/>
      <c r="AB220" s="633"/>
      <c r="AC220" s="633"/>
      <c r="AD220" s="633"/>
      <c r="AE220" s="633"/>
      <c r="AF220" s="633"/>
      <c r="AG220" s="633"/>
      <c r="AH220" s="633"/>
      <c r="AI220" s="633"/>
      <c r="AJ220" s="633"/>
      <c r="AK220" s="633"/>
      <c r="AL220" s="633"/>
      <c r="AM220" s="633"/>
      <c r="AN220" s="633"/>
      <c r="AO220" s="633"/>
      <c r="AP220" s="633"/>
      <c r="AQ220" s="633"/>
      <c r="AR220" s="633"/>
      <c r="AS220" s="633"/>
      <c r="AT220" s="633"/>
      <c r="AU220" s="633"/>
      <c r="AV220" s="633"/>
      <c r="AW220" s="633"/>
      <c r="AX220" s="633"/>
      <c r="AY220" s="633"/>
      <c r="AZ220" s="633"/>
      <c r="BA220" s="633"/>
      <c r="BB220" s="633"/>
      <c r="BC220" s="633"/>
      <c r="BD220" s="633"/>
      <c r="BE220" s="633"/>
      <c r="BF220" s="633"/>
      <c r="BG220" s="633"/>
      <c r="BH220" s="633"/>
      <c r="BI220" s="633"/>
      <c r="BJ220" s="633"/>
      <c r="BK220" s="633"/>
      <c r="BL220" s="633"/>
    </row>
    <row r="221" spans="1:64">
      <c r="A221" s="633"/>
      <c r="B221" s="633"/>
      <c r="C221" s="633"/>
      <c r="D221" s="633"/>
      <c r="E221" s="633"/>
      <c r="F221" s="633"/>
      <c r="G221" s="633"/>
      <c r="H221" s="633"/>
      <c r="I221" s="633"/>
      <c r="N221" s="633"/>
      <c r="O221" s="633"/>
      <c r="P221" s="633"/>
      <c r="Q221" s="633"/>
      <c r="R221" s="633"/>
      <c r="S221" s="633"/>
      <c r="T221" s="633"/>
      <c r="U221" s="633"/>
      <c r="V221" s="633"/>
      <c r="W221" s="633"/>
      <c r="X221" s="633"/>
      <c r="Y221" s="633"/>
      <c r="Z221" s="633"/>
      <c r="AA221" s="633"/>
      <c r="AB221" s="633"/>
      <c r="AC221" s="633"/>
      <c r="AD221" s="633"/>
      <c r="AE221" s="633"/>
      <c r="AF221" s="633"/>
      <c r="AG221" s="633"/>
      <c r="AH221" s="633"/>
      <c r="AI221" s="633"/>
      <c r="AJ221" s="633"/>
      <c r="AK221" s="633"/>
      <c r="AL221" s="633"/>
      <c r="AM221" s="633"/>
      <c r="AN221" s="633"/>
      <c r="AO221" s="633"/>
      <c r="AP221" s="633"/>
      <c r="AQ221" s="633"/>
      <c r="AR221" s="633"/>
      <c r="AS221" s="633"/>
      <c r="AT221" s="633"/>
      <c r="AU221" s="633"/>
      <c r="AV221" s="633"/>
      <c r="AW221" s="633"/>
      <c r="AX221" s="633"/>
      <c r="AY221" s="633"/>
      <c r="AZ221" s="633"/>
      <c r="BA221" s="633"/>
      <c r="BB221" s="633"/>
      <c r="BC221" s="633"/>
      <c r="BD221" s="633"/>
      <c r="BE221" s="633"/>
      <c r="BF221" s="633"/>
      <c r="BG221" s="633"/>
      <c r="BH221" s="633"/>
      <c r="BI221" s="633"/>
      <c r="BJ221" s="633"/>
      <c r="BK221" s="633"/>
      <c r="BL221" s="633"/>
    </row>
    <row r="222" spans="1:64">
      <c r="A222" s="633"/>
      <c r="B222" s="633"/>
      <c r="C222" s="633"/>
      <c r="D222" s="633"/>
      <c r="E222" s="633"/>
      <c r="F222" s="633"/>
      <c r="G222" s="633"/>
      <c r="H222" s="633"/>
      <c r="I222" s="633"/>
      <c r="N222" s="633"/>
      <c r="O222" s="633"/>
      <c r="P222" s="633"/>
      <c r="Q222" s="633"/>
      <c r="R222" s="633"/>
      <c r="S222" s="633"/>
      <c r="T222" s="633"/>
      <c r="U222" s="633"/>
      <c r="V222" s="633"/>
      <c r="W222" s="633"/>
      <c r="X222" s="633"/>
      <c r="Y222" s="633"/>
      <c r="Z222" s="633"/>
      <c r="AA222" s="633"/>
      <c r="AB222" s="633"/>
      <c r="AC222" s="633"/>
      <c r="AD222" s="633"/>
      <c r="AE222" s="633"/>
      <c r="AF222" s="633"/>
      <c r="AG222" s="633"/>
      <c r="AH222" s="633"/>
      <c r="AI222" s="633"/>
      <c r="AJ222" s="633"/>
      <c r="AK222" s="633"/>
      <c r="AL222" s="633"/>
      <c r="AM222" s="633"/>
      <c r="AN222" s="633"/>
      <c r="AO222" s="633"/>
      <c r="AP222" s="633"/>
      <c r="AQ222" s="633"/>
      <c r="AR222" s="633"/>
      <c r="AS222" s="633"/>
      <c r="AT222" s="633"/>
      <c r="AU222" s="633"/>
      <c r="AV222" s="633"/>
      <c r="AW222" s="633"/>
      <c r="AX222" s="633"/>
      <c r="AY222" s="633"/>
      <c r="AZ222" s="633"/>
      <c r="BA222" s="633"/>
      <c r="BB222" s="633"/>
      <c r="BC222" s="633"/>
      <c r="BD222" s="633"/>
      <c r="BE222" s="633"/>
      <c r="BF222" s="633"/>
      <c r="BG222" s="633"/>
      <c r="BH222" s="633"/>
      <c r="BI222" s="633"/>
      <c r="BJ222" s="633"/>
      <c r="BK222" s="633"/>
      <c r="BL222" s="633"/>
    </row>
    <row r="223" spans="1:64">
      <c r="A223" s="633"/>
      <c r="B223" s="633"/>
      <c r="C223" s="633"/>
      <c r="D223" s="633"/>
      <c r="E223" s="633"/>
      <c r="F223" s="633"/>
      <c r="G223" s="633"/>
      <c r="H223" s="633"/>
      <c r="I223" s="633"/>
      <c r="N223" s="633"/>
      <c r="O223" s="633"/>
      <c r="P223" s="633"/>
      <c r="Q223" s="633"/>
      <c r="R223" s="633"/>
      <c r="S223" s="633"/>
      <c r="T223" s="633"/>
      <c r="U223" s="633"/>
      <c r="V223" s="633"/>
      <c r="W223" s="633"/>
      <c r="X223" s="633"/>
      <c r="Y223" s="633"/>
      <c r="Z223" s="633"/>
      <c r="AA223" s="633"/>
      <c r="AB223" s="633"/>
      <c r="AC223" s="633"/>
      <c r="AD223" s="633"/>
      <c r="AE223" s="633"/>
      <c r="AF223" s="633"/>
      <c r="AG223" s="633"/>
      <c r="AH223" s="633"/>
      <c r="AI223" s="633"/>
      <c r="AJ223" s="633"/>
      <c r="AK223" s="633"/>
      <c r="AL223" s="633"/>
      <c r="AM223" s="633"/>
      <c r="AN223" s="633"/>
      <c r="AO223" s="633"/>
      <c r="AP223" s="633"/>
      <c r="AQ223" s="633"/>
      <c r="AR223" s="633"/>
      <c r="AS223" s="633"/>
      <c r="AT223" s="633"/>
      <c r="AU223" s="633"/>
      <c r="AV223" s="633"/>
      <c r="AW223" s="633"/>
      <c r="AX223" s="633"/>
      <c r="AY223" s="633"/>
      <c r="AZ223" s="633"/>
      <c r="BA223" s="633"/>
      <c r="BB223" s="633"/>
      <c r="BC223" s="633"/>
      <c r="BD223" s="633"/>
      <c r="BE223" s="633"/>
      <c r="BF223" s="633"/>
      <c r="BG223" s="633"/>
      <c r="BH223" s="633"/>
      <c r="BI223" s="633"/>
      <c r="BJ223" s="633"/>
      <c r="BK223" s="633"/>
      <c r="BL223" s="633"/>
    </row>
    <row r="224" spans="1:64">
      <c r="A224" s="633"/>
      <c r="B224" s="633"/>
      <c r="C224" s="633"/>
      <c r="D224" s="633"/>
      <c r="E224" s="633"/>
      <c r="F224" s="633"/>
      <c r="G224" s="633"/>
      <c r="H224" s="633"/>
      <c r="I224" s="633"/>
      <c r="N224" s="633"/>
      <c r="O224" s="633"/>
      <c r="P224" s="633"/>
      <c r="Q224" s="633"/>
      <c r="R224" s="633"/>
      <c r="S224" s="633"/>
      <c r="T224" s="633"/>
      <c r="U224" s="633"/>
      <c r="V224" s="633"/>
      <c r="W224" s="633"/>
      <c r="X224" s="633"/>
      <c r="Y224" s="633"/>
      <c r="Z224" s="633"/>
      <c r="AA224" s="633"/>
      <c r="AB224" s="633"/>
      <c r="AC224" s="633"/>
      <c r="AD224" s="633"/>
      <c r="AE224" s="633"/>
      <c r="AF224" s="633"/>
      <c r="AG224" s="633"/>
      <c r="AH224" s="633"/>
      <c r="AI224" s="633"/>
      <c r="AJ224" s="633"/>
      <c r="AK224" s="633"/>
      <c r="AL224" s="633"/>
      <c r="AM224" s="633"/>
      <c r="AN224" s="633"/>
      <c r="AO224" s="633"/>
      <c r="AP224" s="633"/>
      <c r="AQ224" s="633"/>
      <c r="AR224" s="633"/>
      <c r="AS224" s="633"/>
      <c r="AT224" s="633"/>
      <c r="AU224" s="633"/>
      <c r="AV224" s="633"/>
      <c r="AW224" s="633"/>
      <c r="AX224" s="633"/>
      <c r="AY224" s="633"/>
      <c r="AZ224" s="633"/>
      <c r="BA224" s="633"/>
      <c r="BB224" s="633"/>
      <c r="BC224" s="633"/>
      <c r="BD224" s="633"/>
      <c r="BE224" s="633"/>
      <c r="BF224" s="633"/>
      <c r="BG224" s="633"/>
      <c r="BH224" s="633"/>
      <c r="BI224" s="633"/>
      <c r="BJ224" s="633"/>
      <c r="BK224" s="633"/>
      <c r="BL224" s="633"/>
    </row>
    <row r="225" spans="1:64">
      <c r="A225" s="633"/>
      <c r="B225" s="633"/>
      <c r="C225" s="633"/>
      <c r="D225" s="633"/>
      <c r="E225" s="633"/>
      <c r="F225" s="633"/>
      <c r="G225" s="633"/>
      <c r="H225" s="633"/>
      <c r="I225" s="633"/>
      <c r="N225" s="633"/>
      <c r="O225" s="633"/>
      <c r="P225" s="633"/>
      <c r="Q225" s="633"/>
      <c r="R225" s="633"/>
      <c r="S225" s="633"/>
      <c r="T225" s="633"/>
      <c r="U225" s="633"/>
      <c r="V225" s="633"/>
      <c r="W225" s="633"/>
      <c r="X225" s="633"/>
      <c r="Y225" s="633"/>
      <c r="Z225" s="633"/>
      <c r="AA225" s="633"/>
      <c r="AB225" s="633"/>
      <c r="AC225" s="633"/>
      <c r="AD225" s="633"/>
      <c r="AE225" s="633"/>
      <c r="AF225" s="633"/>
      <c r="AG225" s="633"/>
      <c r="AH225" s="633"/>
      <c r="AI225" s="633"/>
      <c r="AJ225" s="633"/>
      <c r="AK225" s="633"/>
      <c r="AL225" s="633"/>
      <c r="AM225" s="633"/>
      <c r="AN225" s="633"/>
      <c r="AO225" s="633"/>
      <c r="AP225" s="633"/>
      <c r="AQ225" s="633"/>
      <c r="AR225" s="633"/>
      <c r="AS225" s="633"/>
      <c r="AT225" s="633"/>
      <c r="AU225" s="633"/>
      <c r="AV225" s="633"/>
      <c r="AW225" s="633"/>
      <c r="AX225" s="633"/>
      <c r="AY225" s="633"/>
      <c r="AZ225" s="633"/>
      <c r="BA225" s="633"/>
      <c r="BB225" s="633"/>
      <c r="BC225" s="633"/>
      <c r="BD225" s="633"/>
      <c r="BE225" s="633"/>
      <c r="BF225" s="633"/>
      <c r="BG225" s="633"/>
      <c r="BH225" s="633"/>
      <c r="BI225" s="633"/>
      <c r="BJ225" s="633"/>
      <c r="BK225" s="633"/>
      <c r="BL225" s="633"/>
    </row>
    <row r="226" spans="1:64">
      <c r="A226" s="633"/>
      <c r="B226" s="633"/>
      <c r="C226" s="633"/>
      <c r="D226" s="633"/>
      <c r="E226" s="633"/>
      <c r="F226" s="633"/>
      <c r="G226" s="633"/>
      <c r="H226" s="633"/>
      <c r="I226" s="633"/>
      <c r="N226" s="633"/>
      <c r="O226" s="633"/>
      <c r="P226" s="633"/>
      <c r="Q226" s="633"/>
      <c r="R226" s="633"/>
      <c r="S226" s="633"/>
      <c r="T226" s="633"/>
      <c r="U226" s="633"/>
      <c r="V226" s="633"/>
      <c r="W226" s="633"/>
      <c r="X226" s="633"/>
      <c r="Y226" s="633"/>
      <c r="Z226" s="633"/>
      <c r="AA226" s="633"/>
      <c r="AB226" s="633"/>
      <c r="AC226" s="633"/>
      <c r="AD226" s="633"/>
      <c r="AE226" s="633"/>
      <c r="AF226" s="633"/>
      <c r="AG226" s="633"/>
      <c r="AH226" s="633"/>
      <c r="AI226" s="633"/>
      <c r="AJ226" s="633"/>
      <c r="AK226" s="633"/>
      <c r="AL226" s="633"/>
      <c r="AM226" s="633"/>
      <c r="AN226" s="633"/>
      <c r="AO226" s="633"/>
      <c r="AP226" s="633"/>
      <c r="AQ226" s="633"/>
      <c r="AR226" s="633"/>
      <c r="AS226" s="633"/>
      <c r="AT226" s="633"/>
      <c r="AU226" s="633"/>
      <c r="AV226" s="633"/>
      <c r="AW226" s="633"/>
      <c r="AX226" s="633"/>
      <c r="AY226" s="633"/>
      <c r="AZ226" s="633"/>
      <c r="BA226" s="633"/>
      <c r="BB226" s="633"/>
      <c r="BC226" s="633"/>
      <c r="BD226" s="633"/>
      <c r="BE226" s="633"/>
      <c r="BF226" s="633"/>
      <c r="BG226" s="633"/>
      <c r="BH226" s="633"/>
      <c r="BI226" s="633"/>
      <c r="BJ226" s="633"/>
      <c r="BK226" s="633"/>
      <c r="BL226" s="633"/>
    </row>
    <row r="227" spans="1:64">
      <c r="A227" s="633"/>
      <c r="B227" s="633"/>
      <c r="C227" s="633"/>
      <c r="D227" s="633"/>
      <c r="E227" s="633"/>
      <c r="F227" s="633"/>
      <c r="G227" s="633"/>
      <c r="H227" s="633"/>
      <c r="I227" s="633"/>
      <c r="N227" s="633"/>
      <c r="O227" s="633"/>
      <c r="P227" s="633"/>
      <c r="Q227" s="633"/>
      <c r="R227" s="633"/>
      <c r="S227" s="633"/>
      <c r="T227" s="633"/>
      <c r="U227" s="633"/>
      <c r="V227" s="633"/>
      <c r="W227" s="633"/>
      <c r="X227" s="633"/>
      <c r="Y227" s="633"/>
      <c r="Z227" s="633"/>
      <c r="AA227" s="633"/>
      <c r="AB227" s="633"/>
      <c r="AC227" s="633"/>
      <c r="AD227" s="633"/>
      <c r="AE227" s="633"/>
      <c r="AF227" s="633"/>
      <c r="AG227" s="633"/>
      <c r="AH227" s="633"/>
      <c r="AI227" s="633"/>
      <c r="AJ227" s="633"/>
      <c r="AK227" s="633"/>
      <c r="AL227" s="633"/>
      <c r="AM227" s="633"/>
      <c r="AN227" s="633"/>
      <c r="AO227" s="633"/>
      <c r="AP227" s="633"/>
      <c r="AQ227" s="633"/>
      <c r="AR227" s="633"/>
      <c r="AS227" s="633"/>
      <c r="AT227" s="633"/>
      <c r="AU227" s="633"/>
      <c r="AV227" s="633"/>
      <c r="AW227" s="633"/>
      <c r="AX227" s="633"/>
      <c r="AY227" s="633"/>
      <c r="AZ227" s="633"/>
      <c r="BA227" s="633"/>
      <c r="BB227" s="633"/>
      <c r="BC227" s="633"/>
      <c r="BD227" s="633"/>
      <c r="BE227" s="633"/>
      <c r="BF227" s="633"/>
      <c r="BG227" s="633"/>
      <c r="BH227" s="633"/>
      <c r="BI227" s="633"/>
      <c r="BJ227" s="633"/>
      <c r="BK227" s="633"/>
      <c r="BL227" s="633"/>
    </row>
    <row r="228" spans="1:64">
      <c r="A228" s="633"/>
      <c r="B228" s="633"/>
      <c r="C228" s="633"/>
      <c r="D228" s="633"/>
      <c r="E228" s="633"/>
      <c r="F228" s="633"/>
      <c r="G228" s="633"/>
      <c r="H228" s="633"/>
      <c r="I228" s="633"/>
      <c r="N228" s="633"/>
      <c r="O228" s="633"/>
      <c r="P228" s="633"/>
      <c r="Q228" s="633"/>
      <c r="R228" s="633"/>
      <c r="S228" s="633"/>
      <c r="T228" s="633"/>
      <c r="U228" s="633"/>
      <c r="V228" s="633"/>
      <c r="W228" s="633"/>
      <c r="X228" s="633"/>
      <c r="Y228" s="633"/>
      <c r="Z228" s="633"/>
      <c r="AA228" s="633"/>
      <c r="AB228" s="633"/>
      <c r="AC228" s="633"/>
      <c r="AD228" s="633"/>
      <c r="AE228" s="633"/>
      <c r="AF228" s="633"/>
      <c r="AG228" s="633"/>
      <c r="AH228" s="633"/>
      <c r="AI228" s="633"/>
      <c r="AJ228" s="633"/>
      <c r="AK228" s="633"/>
      <c r="AL228" s="633"/>
      <c r="AM228" s="633"/>
      <c r="AN228" s="633"/>
      <c r="AO228" s="633"/>
      <c r="AP228" s="633"/>
      <c r="AQ228" s="633"/>
      <c r="AR228" s="633"/>
      <c r="AS228" s="633"/>
      <c r="AT228" s="633"/>
      <c r="AU228" s="633"/>
      <c r="AV228" s="633"/>
      <c r="AW228" s="633"/>
      <c r="AX228" s="633"/>
      <c r="AY228" s="633"/>
      <c r="AZ228" s="633"/>
      <c r="BA228" s="633"/>
      <c r="BB228" s="633"/>
      <c r="BC228" s="633"/>
      <c r="BD228" s="633"/>
      <c r="BE228" s="633"/>
      <c r="BF228" s="633"/>
      <c r="BG228" s="633"/>
      <c r="BH228" s="633"/>
      <c r="BI228" s="633"/>
      <c r="BJ228" s="633"/>
      <c r="BK228" s="633"/>
      <c r="BL228" s="633"/>
    </row>
    <row r="229" spans="1:64">
      <c r="A229" s="633"/>
      <c r="B229" s="633"/>
      <c r="C229" s="633"/>
      <c r="D229" s="633"/>
      <c r="E229" s="633"/>
      <c r="F229" s="633"/>
      <c r="G229" s="633"/>
      <c r="H229" s="633"/>
      <c r="I229" s="633"/>
      <c r="N229" s="633"/>
      <c r="O229" s="633"/>
      <c r="P229" s="633"/>
      <c r="Q229" s="633"/>
      <c r="R229" s="633"/>
      <c r="S229" s="633"/>
      <c r="T229" s="633"/>
      <c r="U229" s="633"/>
      <c r="V229" s="633"/>
      <c r="W229" s="633"/>
      <c r="X229" s="633"/>
      <c r="Y229" s="633"/>
      <c r="Z229" s="633"/>
      <c r="AA229" s="633"/>
      <c r="AB229" s="633"/>
      <c r="AC229" s="633"/>
      <c r="AD229" s="633"/>
      <c r="AE229" s="633"/>
      <c r="AF229" s="633"/>
      <c r="AG229" s="633"/>
      <c r="AH229" s="633"/>
      <c r="AI229" s="633"/>
      <c r="AJ229" s="633"/>
      <c r="AK229" s="633"/>
      <c r="AL229" s="633"/>
      <c r="AM229" s="633"/>
      <c r="AN229" s="633"/>
      <c r="AO229" s="633"/>
      <c r="AP229" s="633"/>
      <c r="AQ229" s="633"/>
      <c r="AR229" s="633"/>
      <c r="AS229" s="633"/>
      <c r="AT229" s="633"/>
      <c r="AU229" s="633"/>
      <c r="AV229" s="633"/>
      <c r="AW229" s="633"/>
      <c r="AX229" s="633"/>
      <c r="AY229" s="633"/>
      <c r="AZ229" s="633"/>
      <c r="BA229" s="633"/>
      <c r="BB229" s="633"/>
      <c r="BC229" s="633"/>
      <c r="BD229" s="633"/>
      <c r="BE229" s="633"/>
      <c r="BF229" s="633"/>
      <c r="BG229" s="633"/>
      <c r="BH229" s="633"/>
      <c r="BI229" s="633"/>
      <c r="BJ229" s="633"/>
      <c r="BK229" s="633"/>
      <c r="BL229" s="633"/>
    </row>
    <row r="230" spans="1:64">
      <c r="A230" s="633"/>
      <c r="B230" s="633"/>
      <c r="C230" s="633"/>
      <c r="D230" s="633"/>
      <c r="E230" s="633"/>
      <c r="F230" s="633"/>
      <c r="G230" s="633"/>
      <c r="H230" s="633"/>
      <c r="I230" s="633"/>
      <c r="N230" s="633"/>
      <c r="O230" s="633"/>
      <c r="P230" s="633"/>
      <c r="Q230" s="633"/>
      <c r="R230" s="633"/>
      <c r="S230" s="633"/>
      <c r="T230" s="633"/>
      <c r="U230" s="633"/>
      <c r="V230" s="633"/>
      <c r="W230" s="633"/>
      <c r="X230" s="633"/>
      <c r="Y230" s="633"/>
      <c r="Z230" s="633"/>
      <c r="AA230" s="633"/>
      <c r="AB230" s="633"/>
      <c r="AC230" s="633"/>
      <c r="AD230" s="633"/>
      <c r="AE230" s="633"/>
      <c r="AF230" s="633"/>
      <c r="AG230" s="633"/>
      <c r="AH230" s="633"/>
      <c r="AI230" s="633"/>
      <c r="AJ230" s="633"/>
      <c r="AK230" s="633"/>
      <c r="AL230" s="633"/>
      <c r="AM230" s="633"/>
      <c r="AN230" s="633"/>
      <c r="AO230" s="633"/>
      <c r="AP230" s="633"/>
      <c r="AQ230" s="633"/>
      <c r="AR230" s="633"/>
      <c r="AS230" s="633"/>
      <c r="AT230" s="633"/>
      <c r="AU230" s="633"/>
      <c r="AV230" s="633"/>
      <c r="AW230" s="633"/>
      <c r="AX230" s="633"/>
      <c r="AY230" s="633"/>
      <c r="AZ230" s="633"/>
      <c r="BA230" s="633"/>
      <c r="BB230" s="633"/>
      <c r="BC230" s="633"/>
      <c r="BD230" s="633"/>
      <c r="BE230" s="633"/>
      <c r="BF230" s="633"/>
      <c r="BG230" s="633"/>
      <c r="BH230" s="633"/>
      <c r="BI230" s="633"/>
      <c r="BJ230" s="633"/>
      <c r="BK230" s="633"/>
      <c r="BL230" s="633"/>
    </row>
    <row r="231" spans="1:64">
      <c r="A231" s="633"/>
      <c r="B231" s="633"/>
      <c r="C231" s="633"/>
      <c r="D231" s="633"/>
      <c r="E231" s="633"/>
      <c r="F231" s="633"/>
      <c r="G231" s="633"/>
      <c r="H231" s="633"/>
      <c r="I231" s="633"/>
      <c r="N231" s="633"/>
      <c r="O231" s="633"/>
      <c r="P231" s="633"/>
      <c r="Q231" s="633"/>
      <c r="R231" s="633"/>
      <c r="S231" s="633"/>
      <c r="T231" s="633"/>
      <c r="U231" s="633"/>
      <c r="V231" s="633"/>
      <c r="W231" s="633"/>
      <c r="X231" s="633"/>
      <c r="Y231" s="633"/>
      <c r="Z231" s="633"/>
      <c r="AA231" s="633"/>
      <c r="AB231" s="633"/>
      <c r="AC231" s="633"/>
      <c r="AD231" s="633"/>
      <c r="AE231" s="633"/>
      <c r="AF231" s="633"/>
      <c r="AG231" s="633"/>
      <c r="AH231" s="633"/>
      <c r="AI231" s="633"/>
      <c r="AJ231" s="633"/>
      <c r="AK231" s="633"/>
      <c r="AL231" s="633"/>
      <c r="AM231" s="633"/>
      <c r="AN231" s="633"/>
      <c r="AO231" s="633"/>
      <c r="AP231" s="633"/>
      <c r="AQ231" s="633"/>
      <c r="AR231" s="633"/>
      <c r="AS231" s="633"/>
      <c r="AT231" s="633"/>
      <c r="AU231" s="633"/>
      <c r="AV231" s="633"/>
      <c r="AW231" s="633"/>
      <c r="AX231" s="633"/>
      <c r="AY231" s="633"/>
      <c r="AZ231" s="633"/>
      <c r="BA231" s="633"/>
      <c r="BB231" s="633"/>
      <c r="BC231" s="633"/>
      <c r="BD231" s="633"/>
      <c r="BE231" s="633"/>
      <c r="BF231" s="633"/>
      <c r="BG231" s="633"/>
      <c r="BH231" s="633"/>
      <c r="BI231" s="633"/>
      <c r="BJ231" s="633"/>
      <c r="BK231" s="633"/>
      <c r="BL231" s="633"/>
    </row>
    <row r="232" spans="1:64">
      <c r="A232" s="633"/>
      <c r="B232" s="633"/>
      <c r="C232" s="633"/>
      <c r="D232" s="633"/>
      <c r="E232" s="633"/>
      <c r="F232" s="633"/>
      <c r="G232" s="633"/>
      <c r="H232" s="633"/>
      <c r="I232" s="633"/>
      <c r="N232" s="633"/>
      <c r="O232" s="633"/>
      <c r="P232" s="633"/>
      <c r="Q232" s="633"/>
      <c r="R232" s="633"/>
      <c r="S232" s="633"/>
      <c r="T232" s="633"/>
      <c r="U232" s="633"/>
      <c r="V232" s="633"/>
      <c r="W232" s="633"/>
      <c r="X232" s="633"/>
      <c r="Y232" s="633"/>
      <c r="Z232" s="633"/>
      <c r="AA232" s="633"/>
      <c r="AB232" s="633"/>
      <c r="AC232" s="633"/>
      <c r="AD232" s="633"/>
      <c r="AE232" s="633"/>
      <c r="AF232" s="633"/>
      <c r="AG232" s="633"/>
      <c r="AH232" s="633"/>
      <c r="AI232" s="633"/>
      <c r="AJ232" s="633"/>
      <c r="AK232" s="633"/>
      <c r="AL232" s="633"/>
      <c r="AM232" s="633"/>
      <c r="AN232" s="633"/>
      <c r="AO232" s="633"/>
      <c r="AP232" s="633"/>
      <c r="AQ232" s="633"/>
      <c r="AR232" s="633"/>
      <c r="AS232" s="633"/>
      <c r="AT232" s="633"/>
      <c r="AU232" s="633"/>
      <c r="AV232" s="633"/>
      <c r="AW232" s="633"/>
      <c r="AX232" s="633"/>
      <c r="AY232" s="633"/>
      <c r="AZ232" s="633"/>
      <c r="BA232" s="633"/>
      <c r="BB232" s="633"/>
      <c r="BC232" s="633"/>
      <c r="BD232" s="633"/>
      <c r="BE232" s="633"/>
      <c r="BF232" s="633"/>
      <c r="BG232" s="633"/>
      <c r="BH232" s="633"/>
      <c r="BI232" s="633"/>
      <c r="BJ232" s="633"/>
      <c r="BK232" s="633"/>
      <c r="BL232" s="633"/>
    </row>
    <row r="233" spans="1:64">
      <c r="A233" s="633"/>
      <c r="B233" s="633"/>
      <c r="C233" s="633"/>
      <c r="D233" s="633"/>
      <c r="E233" s="633"/>
      <c r="F233" s="633"/>
      <c r="G233" s="633"/>
      <c r="H233" s="633"/>
      <c r="I233" s="633"/>
      <c r="N233" s="633"/>
      <c r="O233" s="633"/>
      <c r="P233" s="633"/>
      <c r="Q233" s="633"/>
      <c r="R233" s="633"/>
      <c r="S233" s="633"/>
      <c r="T233" s="633"/>
      <c r="U233" s="633"/>
      <c r="V233" s="633"/>
      <c r="W233" s="633"/>
      <c r="X233" s="633"/>
      <c r="Y233" s="633"/>
      <c r="Z233" s="633"/>
      <c r="AA233" s="633"/>
      <c r="AB233" s="633"/>
      <c r="AC233" s="633"/>
      <c r="AD233" s="633"/>
      <c r="AE233" s="633"/>
      <c r="AF233" s="633"/>
      <c r="AG233" s="633"/>
      <c r="AH233" s="633"/>
      <c r="AI233" s="633"/>
      <c r="AJ233" s="633"/>
      <c r="AK233" s="633"/>
      <c r="AL233" s="633"/>
      <c r="AM233" s="633"/>
      <c r="AN233" s="633"/>
      <c r="AO233" s="633"/>
      <c r="AP233" s="633"/>
      <c r="AQ233" s="633"/>
      <c r="AR233" s="633"/>
      <c r="AS233" s="633"/>
      <c r="AT233" s="633"/>
      <c r="AU233" s="633"/>
      <c r="AV233" s="633"/>
      <c r="AW233" s="633"/>
      <c r="AX233" s="633"/>
      <c r="AY233" s="633"/>
      <c r="AZ233" s="633"/>
      <c r="BA233" s="633"/>
      <c r="BB233" s="633"/>
      <c r="BC233" s="633"/>
      <c r="BD233" s="633"/>
      <c r="BE233" s="633"/>
      <c r="BF233" s="633"/>
      <c r="BG233" s="633"/>
      <c r="BH233" s="633"/>
      <c r="BI233" s="633"/>
      <c r="BJ233" s="633"/>
      <c r="BK233" s="633"/>
      <c r="BL233" s="633"/>
    </row>
    <row r="234" spans="1:64">
      <c r="A234" s="633"/>
      <c r="B234" s="633"/>
      <c r="C234" s="633"/>
      <c r="D234" s="633"/>
      <c r="E234" s="633"/>
      <c r="F234" s="633"/>
      <c r="G234" s="633"/>
      <c r="H234" s="633"/>
      <c r="I234" s="633"/>
      <c r="N234" s="633"/>
      <c r="O234" s="633"/>
      <c r="P234" s="633"/>
      <c r="Q234" s="633"/>
      <c r="R234" s="633"/>
      <c r="S234" s="633"/>
      <c r="T234" s="633"/>
      <c r="U234" s="633"/>
      <c r="V234" s="633"/>
      <c r="W234" s="633"/>
      <c r="X234" s="633"/>
      <c r="Y234" s="633"/>
      <c r="Z234" s="633"/>
      <c r="AA234" s="633"/>
      <c r="AB234" s="633"/>
      <c r="AC234" s="633"/>
      <c r="AD234" s="633"/>
      <c r="AE234" s="633"/>
      <c r="AF234" s="633"/>
      <c r="AG234" s="633"/>
      <c r="AH234" s="633"/>
      <c r="AI234" s="633"/>
      <c r="AJ234" s="633"/>
      <c r="AK234" s="633"/>
      <c r="AL234" s="633"/>
      <c r="AM234" s="633"/>
      <c r="AN234" s="633"/>
      <c r="AO234" s="633"/>
      <c r="AP234" s="633"/>
      <c r="AQ234" s="633"/>
      <c r="AR234" s="633"/>
      <c r="AS234" s="633"/>
      <c r="AT234" s="633"/>
      <c r="AU234" s="633"/>
      <c r="AV234" s="633"/>
      <c r="AW234" s="633"/>
      <c r="AX234" s="633"/>
      <c r="AY234" s="633"/>
      <c r="AZ234" s="633"/>
      <c r="BA234" s="633"/>
      <c r="BB234" s="633"/>
      <c r="BC234" s="633"/>
      <c r="BD234" s="633"/>
      <c r="BE234" s="633"/>
      <c r="BF234" s="633"/>
      <c r="BG234" s="633"/>
      <c r="BH234" s="633"/>
      <c r="BI234" s="633"/>
      <c r="BJ234" s="633"/>
      <c r="BK234" s="633"/>
      <c r="BL234" s="633"/>
    </row>
    <row r="235" spans="1:64">
      <c r="A235" s="633"/>
      <c r="B235" s="633"/>
      <c r="C235" s="633"/>
      <c r="D235" s="633"/>
      <c r="E235" s="633"/>
      <c r="F235" s="633"/>
      <c r="G235" s="633"/>
      <c r="H235" s="633"/>
      <c r="I235" s="633"/>
      <c r="N235" s="633"/>
      <c r="O235" s="633"/>
      <c r="P235" s="633"/>
      <c r="Q235" s="633"/>
      <c r="R235" s="633"/>
      <c r="S235" s="633"/>
      <c r="T235" s="633"/>
      <c r="U235" s="633"/>
      <c r="V235" s="633"/>
      <c r="W235" s="633"/>
      <c r="X235" s="633"/>
      <c r="Y235" s="633"/>
      <c r="Z235" s="633"/>
      <c r="AA235" s="633"/>
      <c r="AB235" s="633"/>
      <c r="AC235" s="633"/>
      <c r="AD235" s="633"/>
      <c r="AE235" s="633"/>
      <c r="AF235" s="633"/>
      <c r="AG235" s="633"/>
      <c r="AH235" s="633"/>
      <c r="AI235" s="633"/>
      <c r="AJ235" s="633"/>
      <c r="AK235" s="633"/>
      <c r="AL235" s="633"/>
      <c r="AM235" s="633"/>
      <c r="AN235" s="633"/>
      <c r="AO235" s="633"/>
      <c r="AP235" s="633"/>
      <c r="AQ235" s="633"/>
      <c r="AR235" s="633"/>
      <c r="AS235" s="633"/>
      <c r="AT235" s="633"/>
      <c r="AU235" s="633"/>
      <c r="AV235" s="633"/>
      <c r="AW235" s="633"/>
      <c r="AX235" s="633"/>
      <c r="AY235" s="633"/>
      <c r="AZ235" s="633"/>
      <c r="BA235" s="633"/>
      <c r="BB235" s="633"/>
      <c r="BC235" s="633"/>
      <c r="BD235" s="633"/>
      <c r="BE235" s="633"/>
      <c r="BF235" s="633"/>
      <c r="BG235" s="633"/>
      <c r="BH235" s="633"/>
      <c r="BI235" s="633"/>
      <c r="BJ235" s="633"/>
      <c r="BK235" s="633"/>
      <c r="BL235" s="633"/>
    </row>
    <row r="236" spans="1:64">
      <c r="A236" s="633"/>
      <c r="B236" s="633"/>
      <c r="C236" s="633"/>
      <c r="D236" s="633"/>
      <c r="E236" s="633"/>
      <c r="F236" s="633"/>
      <c r="G236" s="633"/>
      <c r="H236" s="633"/>
      <c r="I236" s="633"/>
      <c r="N236" s="633"/>
      <c r="O236" s="633"/>
      <c r="P236" s="633"/>
      <c r="Q236" s="633"/>
      <c r="R236" s="633"/>
      <c r="S236" s="633"/>
      <c r="T236" s="633"/>
      <c r="U236" s="633"/>
      <c r="V236" s="633"/>
      <c r="W236" s="633"/>
      <c r="X236" s="633"/>
      <c r="Y236" s="633"/>
      <c r="Z236" s="633"/>
      <c r="AA236" s="633"/>
      <c r="AB236" s="633"/>
      <c r="AC236" s="633"/>
      <c r="AD236" s="633"/>
      <c r="AE236" s="633"/>
      <c r="AF236" s="633"/>
      <c r="AG236" s="633"/>
      <c r="AH236" s="633"/>
      <c r="AI236" s="633"/>
      <c r="AJ236" s="633"/>
      <c r="AK236" s="633"/>
      <c r="AL236" s="633"/>
      <c r="AM236" s="633"/>
      <c r="AN236" s="633"/>
      <c r="AO236" s="633"/>
      <c r="AP236" s="633"/>
      <c r="AQ236" s="633"/>
      <c r="AR236" s="633"/>
      <c r="AS236" s="633"/>
      <c r="AT236" s="633"/>
      <c r="AU236" s="633"/>
      <c r="AV236" s="633"/>
      <c r="AW236" s="633"/>
      <c r="AX236" s="633"/>
      <c r="AY236" s="633"/>
      <c r="AZ236" s="633"/>
      <c r="BA236" s="633"/>
      <c r="BB236" s="633"/>
      <c r="BC236" s="633"/>
      <c r="BD236" s="633"/>
      <c r="BE236" s="633"/>
      <c r="BF236" s="633"/>
      <c r="BG236" s="633"/>
      <c r="BH236" s="633"/>
      <c r="BI236" s="633"/>
      <c r="BJ236" s="633"/>
      <c r="BK236" s="633"/>
      <c r="BL236" s="633"/>
    </row>
    <row r="237" spans="1:64">
      <c r="A237" s="633"/>
      <c r="B237" s="633"/>
      <c r="C237" s="633"/>
      <c r="D237" s="633"/>
      <c r="E237" s="633"/>
      <c r="F237" s="633"/>
      <c r="G237" s="633"/>
      <c r="H237" s="633"/>
      <c r="I237" s="633"/>
      <c r="N237" s="633"/>
      <c r="O237" s="633"/>
      <c r="P237" s="633"/>
      <c r="Q237" s="633"/>
      <c r="R237" s="633"/>
      <c r="S237" s="633"/>
      <c r="T237" s="633"/>
      <c r="U237" s="633"/>
      <c r="V237" s="633"/>
      <c r="W237" s="633"/>
      <c r="X237" s="633"/>
      <c r="Y237" s="633"/>
      <c r="Z237" s="633"/>
      <c r="AA237" s="633"/>
      <c r="AB237" s="633"/>
      <c r="AC237" s="633"/>
      <c r="AD237" s="633"/>
      <c r="AE237" s="633"/>
      <c r="AF237" s="633"/>
      <c r="AG237" s="633"/>
      <c r="AH237" s="633"/>
      <c r="AI237" s="633"/>
      <c r="AJ237" s="633"/>
      <c r="AK237" s="633"/>
      <c r="AL237" s="633"/>
      <c r="AM237" s="633"/>
      <c r="AN237" s="633"/>
      <c r="AO237" s="633"/>
      <c r="AP237" s="633"/>
      <c r="AQ237" s="633"/>
      <c r="AR237" s="633"/>
      <c r="AS237" s="633"/>
      <c r="AT237" s="633"/>
      <c r="AU237" s="633"/>
      <c r="AV237" s="633"/>
      <c r="AW237" s="633"/>
      <c r="AX237" s="633"/>
      <c r="AY237" s="633"/>
      <c r="AZ237" s="633"/>
      <c r="BA237" s="633"/>
      <c r="BB237" s="633"/>
      <c r="BC237" s="633"/>
      <c r="BD237" s="633"/>
      <c r="BE237" s="633"/>
      <c r="BF237" s="633"/>
      <c r="BG237" s="633"/>
      <c r="BH237" s="633"/>
      <c r="BI237" s="633"/>
      <c r="BJ237" s="633"/>
      <c r="BK237" s="633"/>
      <c r="BL237" s="633"/>
    </row>
    <row r="238" spans="1:64">
      <c r="A238" s="633"/>
      <c r="B238" s="633"/>
      <c r="C238" s="633"/>
      <c r="D238" s="633"/>
      <c r="E238" s="633"/>
      <c r="F238" s="633"/>
      <c r="G238" s="633"/>
      <c r="H238" s="633"/>
      <c r="I238" s="633"/>
      <c r="N238" s="633"/>
      <c r="O238" s="633"/>
      <c r="P238" s="633"/>
      <c r="Q238" s="633"/>
      <c r="R238" s="633"/>
      <c r="S238" s="633"/>
      <c r="T238" s="633"/>
      <c r="U238" s="633"/>
      <c r="V238" s="633"/>
      <c r="W238" s="633"/>
      <c r="X238" s="633"/>
      <c r="Y238" s="633"/>
      <c r="Z238" s="633"/>
      <c r="AA238" s="633"/>
      <c r="AB238" s="633"/>
      <c r="AC238" s="633"/>
      <c r="AD238" s="633"/>
      <c r="AE238" s="633"/>
      <c r="AF238" s="633"/>
      <c r="AG238" s="633"/>
      <c r="AH238" s="633"/>
      <c r="AI238" s="633"/>
      <c r="AJ238" s="633"/>
      <c r="AK238" s="633"/>
      <c r="AL238" s="633"/>
      <c r="AM238" s="633"/>
      <c r="AN238" s="633"/>
      <c r="AO238" s="633"/>
      <c r="AP238" s="633"/>
      <c r="AQ238" s="633"/>
      <c r="AR238" s="633"/>
      <c r="AS238" s="633"/>
      <c r="AT238" s="633"/>
      <c r="AU238" s="633"/>
      <c r="AV238" s="633"/>
      <c r="AW238" s="633"/>
      <c r="AX238" s="633"/>
      <c r="AY238" s="633"/>
      <c r="AZ238" s="633"/>
      <c r="BA238" s="633"/>
      <c r="BB238" s="633"/>
      <c r="BC238" s="633"/>
      <c r="BD238" s="633"/>
      <c r="BE238" s="633"/>
      <c r="BF238" s="633"/>
      <c r="BG238" s="633"/>
      <c r="BH238" s="633"/>
      <c r="BI238" s="633"/>
      <c r="BJ238" s="633"/>
      <c r="BK238" s="633"/>
      <c r="BL238" s="633"/>
    </row>
    <row r="239" spans="1:64">
      <c r="A239" s="633"/>
      <c r="B239" s="633"/>
      <c r="C239" s="633"/>
      <c r="D239" s="633"/>
      <c r="E239" s="633"/>
      <c r="F239" s="633"/>
      <c r="G239" s="633"/>
      <c r="H239" s="633"/>
      <c r="I239" s="633"/>
      <c r="N239" s="633"/>
      <c r="O239" s="633"/>
      <c r="P239" s="633"/>
      <c r="Q239" s="633"/>
      <c r="R239" s="633"/>
      <c r="S239" s="633"/>
      <c r="T239" s="633"/>
      <c r="U239" s="633"/>
      <c r="V239" s="633"/>
      <c r="W239" s="633"/>
      <c r="X239" s="633"/>
      <c r="Y239" s="633"/>
      <c r="Z239" s="633"/>
      <c r="AA239" s="633"/>
      <c r="AB239" s="633"/>
      <c r="AC239" s="633"/>
      <c r="AD239" s="633"/>
      <c r="AE239" s="633"/>
      <c r="AF239" s="633"/>
      <c r="AG239" s="633"/>
      <c r="AH239" s="633"/>
      <c r="AI239" s="633"/>
      <c r="AJ239" s="633"/>
      <c r="AK239" s="633"/>
      <c r="AL239" s="633"/>
      <c r="AM239" s="633"/>
      <c r="AN239" s="633"/>
      <c r="AO239" s="633"/>
      <c r="AP239" s="633"/>
      <c r="AQ239" s="633"/>
      <c r="AR239" s="633"/>
      <c r="AS239" s="633"/>
      <c r="AT239" s="633"/>
      <c r="AU239" s="633"/>
      <c r="AV239" s="633"/>
      <c r="AW239" s="633"/>
      <c r="AX239" s="633"/>
      <c r="AY239" s="633"/>
      <c r="AZ239" s="633"/>
      <c r="BA239" s="633"/>
      <c r="BB239" s="633"/>
      <c r="BC239" s="633"/>
      <c r="BD239" s="633"/>
      <c r="BE239" s="633"/>
      <c r="BF239" s="633"/>
      <c r="BG239" s="633"/>
      <c r="BH239" s="633"/>
      <c r="BI239" s="633"/>
      <c r="BJ239" s="633"/>
      <c r="BK239" s="633"/>
      <c r="BL239" s="633"/>
    </row>
    <row r="240" spans="1:64">
      <c r="A240" s="633"/>
      <c r="B240" s="633"/>
      <c r="C240" s="633"/>
      <c r="D240" s="633"/>
      <c r="E240" s="633"/>
      <c r="F240" s="633"/>
      <c r="G240" s="633"/>
      <c r="H240" s="633"/>
      <c r="I240" s="633"/>
      <c r="N240" s="633"/>
      <c r="O240" s="633"/>
      <c r="P240" s="633"/>
      <c r="Q240" s="633"/>
      <c r="R240" s="633"/>
      <c r="S240" s="633"/>
      <c r="T240" s="633"/>
      <c r="U240" s="633"/>
      <c r="V240" s="633"/>
      <c r="W240" s="633"/>
      <c r="X240" s="633"/>
      <c r="Y240" s="633"/>
      <c r="Z240" s="633"/>
      <c r="AA240" s="633"/>
      <c r="AB240" s="633"/>
      <c r="AC240" s="633"/>
      <c r="AD240" s="633"/>
      <c r="AE240" s="633"/>
      <c r="AF240" s="633"/>
      <c r="AG240" s="633"/>
      <c r="AH240" s="633"/>
      <c r="AI240" s="633"/>
      <c r="AJ240" s="633"/>
      <c r="AK240" s="633"/>
      <c r="AL240" s="633"/>
      <c r="AM240" s="633"/>
      <c r="AN240" s="633"/>
      <c r="AO240" s="633"/>
      <c r="AP240" s="633"/>
      <c r="AQ240" s="633"/>
      <c r="AR240" s="633"/>
      <c r="AS240" s="633"/>
      <c r="AT240" s="633"/>
      <c r="AU240" s="633"/>
      <c r="AV240" s="633"/>
      <c r="AW240" s="633"/>
      <c r="AX240" s="633"/>
      <c r="AY240" s="633"/>
      <c r="AZ240" s="633"/>
      <c r="BA240" s="633"/>
      <c r="BB240" s="633"/>
      <c r="BC240" s="633"/>
      <c r="BD240" s="633"/>
      <c r="BE240" s="633"/>
      <c r="BF240" s="633"/>
      <c r="BG240" s="633"/>
      <c r="BH240" s="633"/>
      <c r="BI240" s="633"/>
      <c r="BJ240" s="633"/>
      <c r="BK240" s="633"/>
      <c r="BL240" s="633"/>
    </row>
    <row r="241" spans="1:64">
      <c r="A241" s="633"/>
      <c r="B241" s="633"/>
      <c r="C241" s="633"/>
      <c r="D241" s="633"/>
      <c r="E241" s="633"/>
      <c r="F241" s="633"/>
      <c r="G241" s="633"/>
      <c r="H241" s="633"/>
      <c r="I241" s="633"/>
      <c r="N241" s="633"/>
      <c r="O241" s="633"/>
      <c r="P241" s="633"/>
      <c r="Q241" s="633"/>
      <c r="R241" s="633"/>
      <c r="S241" s="633"/>
      <c r="T241" s="633"/>
      <c r="U241" s="633"/>
      <c r="V241" s="633"/>
      <c r="W241" s="633"/>
      <c r="X241" s="633"/>
      <c r="Y241" s="633"/>
      <c r="Z241" s="633"/>
      <c r="AA241" s="633"/>
      <c r="AB241" s="633"/>
      <c r="AC241" s="633"/>
      <c r="AD241" s="633"/>
      <c r="AE241" s="633"/>
      <c r="AF241" s="633"/>
      <c r="AG241" s="633"/>
      <c r="AH241" s="633"/>
      <c r="AI241" s="633"/>
      <c r="AJ241" s="633"/>
      <c r="AK241" s="633"/>
      <c r="AL241" s="633"/>
      <c r="AM241" s="633"/>
      <c r="AN241" s="633"/>
      <c r="AO241" s="633"/>
      <c r="AP241" s="633"/>
      <c r="AQ241" s="633"/>
      <c r="AR241" s="633"/>
      <c r="AS241" s="633"/>
      <c r="AT241" s="633"/>
      <c r="AU241" s="633"/>
      <c r="AV241" s="633"/>
      <c r="AW241" s="633"/>
      <c r="AX241" s="633"/>
      <c r="AY241" s="633"/>
      <c r="AZ241" s="633"/>
      <c r="BA241" s="633"/>
      <c r="BB241" s="633"/>
      <c r="BC241" s="633"/>
      <c r="BD241" s="633"/>
      <c r="BE241" s="633"/>
      <c r="BF241" s="633"/>
      <c r="BG241" s="633"/>
      <c r="BH241" s="633"/>
      <c r="BI241" s="633"/>
      <c r="BJ241" s="633"/>
      <c r="BK241" s="633"/>
      <c r="BL241" s="633"/>
    </row>
    <row r="242" spans="1:64">
      <c r="A242" s="633"/>
      <c r="B242" s="633"/>
      <c r="C242" s="633"/>
      <c r="D242" s="633"/>
      <c r="E242" s="633"/>
      <c r="F242" s="633"/>
      <c r="G242" s="633"/>
      <c r="H242" s="633"/>
      <c r="I242" s="633"/>
      <c r="N242" s="633"/>
      <c r="O242" s="633"/>
      <c r="P242" s="633"/>
      <c r="Q242" s="633"/>
      <c r="R242" s="633"/>
      <c r="S242" s="633"/>
      <c r="T242" s="633"/>
      <c r="U242" s="633"/>
      <c r="V242" s="633"/>
      <c r="W242" s="633"/>
      <c r="X242" s="633"/>
      <c r="Y242" s="633"/>
      <c r="Z242" s="633"/>
      <c r="AA242" s="633"/>
      <c r="AB242" s="633"/>
      <c r="AC242" s="633"/>
      <c r="AD242" s="633"/>
      <c r="AE242" s="633"/>
      <c r="AF242" s="633"/>
      <c r="AG242" s="633"/>
      <c r="AH242" s="633"/>
      <c r="AI242" s="633"/>
      <c r="AJ242" s="633"/>
      <c r="AK242" s="633"/>
      <c r="AL242" s="633"/>
      <c r="AM242" s="633"/>
      <c r="AN242" s="633"/>
      <c r="AO242" s="633"/>
      <c r="AP242" s="633"/>
      <c r="AQ242" s="633"/>
      <c r="AR242" s="633"/>
      <c r="AS242" s="633"/>
      <c r="AT242" s="633"/>
      <c r="AU242" s="633"/>
      <c r="AV242" s="633"/>
      <c r="AW242" s="633"/>
      <c r="AX242" s="633"/>
      <c r="AY242" s="633"/>
      <c r="AZ242" s="633"/>
      <c r="BA242" s="633"/>
      <c r="BB242" s="633"/>
      <c r="BC242" s="633"/>
      <c r="BD242" s="633"/>
      <c r="BE242" s="633"/>
      <c r="BF242" s="633"/>
      <c r="BG242" s="633"/>
      <c r="BH242" s="633"/>
      <c r="BI242" s="633"/>
      <c r="BJ242" s="633"/>
      <c r="BK242" s="633"/>
      <c r="BL242" s="633"/>
    </row>
    <row r="243" spans="1:64">
      <c r="A243" s="633"/>
      <c r="B243" s="633"/>
      <c r="C243" s="633"/>
      <c r="D243" s="633"/>
      <c r="E243" s="633"/>
      <c r="F243" s="633"/>
      <c r="G243" s="633"/>
      <c r="H243" s="633"/>
      <c r="I243" s="633"/>
      <c r="N243" s="633"/>
      <c r="O243" s="633"/>
      <c r="P243" s="633"/>
      <c r="Q243" s="633"/>
      <c r="R243" s="633"/>
      <c r="S243" s="633"/>
      <c r="T243" s="633"/>
      <c r="U243" s="633"/>
      <c r="V243" s="633"/>
      <c r="W243" s="633"/>
      <c r="X243" s="633"/>
      <c r="Y243" s="633"/>
      <c r="Z243" s="633"/>
      <c r="AA243" s="633"/>
      <c r="AB243" s="633"/>
      <c r="AC243" s="633"/>
      <c r="AD243" s="633"/>
      <c r="AE243" s="633"/>
      <c r="AF243" s="633"/>
      <c r="AG243" s="633"/>
      <c r="AH243" s="633"/>
      <c r="AI243" s="633"/>
      <c r="AJ243" s="633"/>
      <c r="AK243" s="633"/>
      <c r="AL243" s="633"/>
      <c r="AM243" s="633"/>
      <c r="AN243" s="633"/>
      <c r="AO243" s="633"/>
      <c r="AP243" s="633"/>
      <c r="AQ243" s="633"/>
      <c r="AR243" s="633"/>
      <c r="AS243" s="633"/>
      <c r="AT243" s="633"/>
      <c r="AU243" s="633"/>
      <c r="AV243" s="633"/>
      <c r="AW243" s="633"/>
      <c r="AX243" s="633"/>
      <c r="AY243" s="633"/>
      <c r="AZ243" s="633"/>
      <c r="BA243" s="633"/>
      <c r="BB243" s="633"/>
      <c r="BC243" s="633"/>
      <c r="BD243" s="633"/>
      <c r="BE243" s="633"/>
      <c r="BF243" s="633"/>
      <c r="BG243" s="633"/>
      <c r="BH243" s="633"/>
      <c r="BI243" s="633"/>
      <c r="BJ243" s="633"/>
      <c r="BK243" s="633"/>
      <c r="BL243" s="633"/>
    </row>
    <row r="244" spans="1:64">
      <c r="A244" s="633"/>
      <c r="B244" s="633"/>
      <c r="C244" s="633"/>
      <c r="D244" s="633"/>
      <c r="E244" s="633"/>
      <c r="F244" s="633"/>
      <c r="G244" s="633"/>
      <c r="H244" s="633"/>
      <c r="I244" s="633"/>
      <c r="N244" s="633"/>
      <c r="O244" s="633"/>
      <c r="P244" s="633"/>
      <c r="Q244" s="633"/>
      <c r="R244" s="633"/>
      <c r="S244" s="633"/>
      <c r="T244" s="633"/>
      <c r="U244" s="633"/>
      <c r="V244" s="633"/>
      <c r="W244" s="633"/>
      <c r="X244" s="633"/>
      <c r="Y244" s="633"/>
      <c r="Z244" s="633"/>
      <c r="AA244" s="633"/>
      <c r="AB244" s="633"/>
      <c r="AC244" s="633"/>
      <c r="AD244" s="633"/>
      <c r="AE244" s="633"/>
      <c r="AF244" s="633"/>
      <c r="AG244" s="633"/>
      <c r="AH244" s="633"/>
      <c r="AI244" s="633"/>
      <c r="AJ244" s="633"/>
      <c r="AK244" s="633"/>
      <c r="AL244" s="633"/>
      <c r="AM244" s="633"/>
      <c r="AN244" s="633"/>
      <c r="AO244" s="633"/>
      <c r="AP244" s="633"/>
      <c r="AQ244" s="633"/>
      <c r="AR244" s="633"/>
      <c r="AS244" s="633"/>
      <c r="AT244" s="633"/>
      <c r="AU244" s="633"/>
      <c r="AV244" s="633"/>
      <c r="AW244" s="633"/>
      <c r="AX244" s="633"/>
      <c r="AY244" s="633"/>
      <c r="AZ244" s="633"/>
      <c r="BA244" s="633"/>
      <c r="BB244" s="633"/>
      <c r="BC244" s="633"/>
      <c r="BD244" s="633"/>
      <c r="BE244" s="633"/>
      <c r="BF244" s="633"/>
      <c r="BG244" s="633"/>
      <c r="BH244" s="633"/>
      <c r="BI244" s="633"/>
      <c r="BJ244" s="633"/>
      <c r="BK244" s="633"/>
      <c r="BL244" s="633"/>
    </row>
    <row r="245" spans="1:64">
      <c r="A245" s="633"/>
      <c r="B245" s="633"/>
      <c r="C245" s="633"/>
      <c r="D245" s="633"/>
      <c r="E245" s="633"/>
      <c r="F245" s="633"/>
      <c r="G245" s="633"/>
      <c r="H245" s="633"/>
      <c r="I245" s="633"/>
      <c r="N245" s="633"/>
      <c r="O245" s="633"/>
      <c r="P245" s="633"/>
      <c r="Q245" s="633"/>
      <c r="R245" s="633"/>
      <c r="S245" s="633"/>
      <c r="T245" s="633"/>
      <c r="U245" s="633"/>
      <c r="V245" s="633"/>
      <c r="W245" s="633"/>
      <c r="X245" s="633"/>
      <c r="Y245" s="633"/>
      <c r="Z245" s="633"/>
      <c r="AA245" s="633"/>
      <c r="AB245" s="633"/>
      <c r="AC245" s="633"/>
      <c r="AD245" s="633"/>
      <c r="AE245" s="633"/>
      <c r="AF245" s="633"/>
      <c r="AG245" s="633"/>
      <c r="AH245" s="633"/>
      <c r="AI245" s="633"/>
      <c r="AJ245" s="633"/>
      <c r="AK245" s="633"/>
      <c r="AL245" s="633"/>
      <c r="AM245" s="633"/>
      <c r="AN245" s="633"/>
      <c r="AO245" s="633"/>
      <c r="AP245" s="633"/>
      <c r="AQ245" s="633"/>
      <c r="AR245" s="633"/>
      <c r="AS245" s="633"/>
      <c r="AT245" s="633"/>
      <c r="AU245" s="633"/>
      <c r="AV245" s="633"/>
      <c r="AW245" s="633"/>
      <c r="AX245" s="633"/>
      <c r="AY245" s="633"/>
      <c r="AZ245" s="633"/>
      <c r="BA245" s="633"/>
      <c r="BB245" s="633"/>
      <c r="BC245" s="633"/>
      <c r="BD245" s="633"/>
      <c r="BE245" s="633"/>
      <c r="BF245" s="633"/>
      <c r="BG245" s="633"/>
      <c r="BH245" s="633"/>
      <c r="BI245" s="633"/>
      <c r="BJ245" s="633"/>
      <c r="BK245" s="633"/>
      <c r="BL245" s="633"/>
    </row>
    <row r="246" spans="1:64">
      <c r="A246" s="633"/>
      <c r="B246" s="633"/>
      <c r="C246" s="633"/>
      <c r="D246" s="633"/>
      <c r="E246" s="633"/>
      <c r="F246" s="633"/>
      <c r="G246" s="633"/>
      <c r="H246" s="633"/>
      <c r="I246" s="633"/>
      <c r="N246" s="633"/>
      <c r="O246" s="633"/>
      <c r="P246" s="633"/>
      <c r="Q246" s="633"/>
      <c r="R246" s="633"/>
      <c r="S246" s="633"/>
      <c r="T246" s="633"/>
      <c r="U246" s="633"/>
      <c r="V246" s="633"/>
      <c r="W246" s="633"/>
      <c r="X246" s="633"/>
      <c r="Y246" s="633"/>
      <c r="Z246" s="633"/>
      <c r="AA246" s="633"/>
      <c r="AB246" s="633"/>
      <c r="AC246" s="633"/>
      <c r="AD246" s="633"/>
      <c r="AE246" s="633"/>
      <c r="AF246" s="633"/>
      <c r="AG246" s="633"/>
      <c r="AH246" s="633"/>
      <c r="AI246" s="633"/>
      <c r="AJ246" s="633"/>
      <c r="AK246" s="633"/>
      <c r="AL246" s="633"/>
      <c r="AM246" s="633"/>
      <c r="AN246" s="633"/>
      <c r="AO246" s="633"/>
      <c r="AP246" s="633"/>
      <c r="AQ246" s="633"/>
      <c r="AR246" s="633"/>
      <c r="AS246" s="633"/>
      <c r="AT246" s="633"/>
      <c r="AU246" s="633"/>
      <c r="AV246" s="633"/>
      <c r="AW246" s="633"/>
      <c r="AX246" s="633"/>
      <c r="AY246" s="633"/>
      <c r="AZ246" s="633"/>
      <c r="BA246" s="633"/>
      <c r="BB246" s="633"/>
      <c r="BC246" s="633"/>
      <c r="BD246" s="633"/>
      <c r="BE246" s="633"/>
      <c r="BF246" s="633"/>
      <c r="BG246" s="633"/>
      <c r="BH246" s="633"/>
      <c r="BI246" s="633"/>
      <c r="BJ246" s="633"/>
      <c r="BK246" s="633"/>
      <c r="BL246" s="633"/>
    </row>
    <row r="247" spans="1:64">
      <c r="A247" s="633"/>
      <c r="B247" s="633"/>
      <c r="C247" s="633"/>
      <c r="D247" s="633"/>
      <c r="E247" s="633"/>
      <c r="F247" s="633"/>
      <c r="G247" s="633"/>
      <c r="H247" s="633"/>
      <c r="I247" s="633"/>
      <c r="N247" s="633"/>
      <c r="O247" s="633"/>
      <c r="P247" s="633"/>
      <c r="Q247" s="633"/>
      <c r="R247" s="633"/>
      <c r="S247" s="633"/>
      <c r="T247" s="633"/>
      <c r="U247" s="633"/>
      <c r="V247" s="633"/>
      <c r="W247" s="633"/>
      <c r="X247" s="633"/>
      <c r="Y247" s="633"/>
      <c r="Z247" s="633"/>
      <c r="AA247" s="633"/>
      <c r="AB247" s="633"/>
      <c r="AC247" s="633"/>
      <c r="AD247" s="633"/>
      <c r="AE247" s="633"/>
      <c r="AF247" s="633"/>
      <c r="AG247" s="633"/>
      <c r="AH247" s="633"/>
      <c r="AI247" s="633"/>
      <c r="AJ247" s="633"/>
      <c r="AK247" s="633"/>
      <c r="AL247" s="633"/>
      <c r="AM247" s="633"/>
      <c r="AN247" s="633"/>
      <c r="AO247" s="633"/>
      <c r="AP247" s="633"/>
      <c r="AQ247" s="633"/>
      <c r="AR247" s="633"/>
      <c r="AS247" s="633"/>
      <c r="AT247" s="633"/>
      <c r="AU247" s="633"/>
      <c r="AV247" s="633"/>
      <c r="AW247" s="633"/>
      <c r="AX247" s="633"/>
      <c r="AY247" s="633"/>
      <c r="AZ247" s="633"/>
      <c r="BA247" s="633"/>
      <c r="BB247" s="633"/>
      <c r="BC247" s="633"/>
      <c r="BD247" s="633"/>
      <c r="BE247" s="633"/>
      <c r="BF247" s="633"/>
      <c r="BG247" s="633"/>
      <c r="BH247" s="633"/>
      <c r="BI247" s="633"/>
      <c r="BJ247" s="633"/>
      <c r="BK247" s="633"/>
      <c r="BL247" s="633"/>
    </row>
    <row r="248" spans="1:64">
      <c r="A248" s="633"/>
      <c r="B248" s="633"/>
      <c r="C248" s="633"/>
      <c r="D248" s="633"/>
      <c r="E248" s="633"/>
      <c r="F248" s="633"/>
      <c r="G248" s="633"/>
      <c r="H248" s="633"/>
      <c r="I248" s="633"/>
      <c r="N248" s="633"/>
      <c r="O248" s="633"/>
      <c r="P248" s="633"/>
      <c r="Q248" s="633"/>
      <c r="R248" s="633"/>
      <c r="S248" s="633"/>
      <c r="T248" s="633"/>
      <c r="U248" s="633"/>
      <c r="V248" s="633"/>
      <c r="W248" s="633"/>
      <c r="X248" s="633"/>
      <c r="Y248" s="633"/>
      <c r="Z248" s="633"/>
      <c r="AA248" s="633"/>
      <c r="AB248" s="633"/>
      <c r="AC248" s="633"/>
      <c r="AD248" s="633"/>
      <c r="AE248" s="633"/>
      <c r="AF248" s="633"/>
      <c r="AG248" s="633"/>
      <c r="AH248" s="633"/>
      <c r="AI248" s="633"/>
      <c r="AJ248" s="633"/>
      <c r="AK248" s="633"/>
      <c r="AL248" s="633"/>
      <c r="AM248" s="633"/>
      <c r="AN248" s="633"/>
      <c r="AO248" s="633"/>
      <c r="AP248" s="633"/>
      <c r="AQ248" s="633"/>
      <c r="AR248" s="633"/>
      <c r="AS248" s="633"/>
      <c r="AT248" s="633"/>
      <c r="AU248" s="633"/>
      <c r="AV248" s="633"/>
      <c r="AW248" s="633"/>
      <c r="AX248" s="633"/>
      <c r="AY248" s="633"/>
      <c r="AZ248" s="633"/>
      <c r="BA248" s="633"/>
      <c r="BB248" s="633"/>
      <c r="BC248" s="633"/>
      <c r="BD248" s="633"/>
      <c r="BE248" s="633"/>
      <c r="BF248" s="633"/>
      <c r="BG248" s="633"/>
      <c r="BH248" s="633"/>
      <c r="BI248" s="633"/>
      <c r="BJ248" s="633"/>
      <c r="BK248" s="633"/>
      <c r="BL248" s="633"/>
    </row>
    <row r="249" spans="1:64">
      <c r="A249" s="633"/>
      <c r="B249" s="633"/>
      <c r="C249" s="633"/>
      <c r="D249" s="633"/>
      <c r="E249" s="633"/>
      <c r="F249" s="633"/>
      <c r="G249" s="633"/>
      <c r="H249" s="633"/>
      <c r="I249" s="633"/>
      <c r="N249" s="633"/>
      <c r="O249" s="633"/>
      <c r="P249" s="633"/>
      <c r="Q249" s="633"/>
      <c r="R249" s="633"/>
      <c r="S249" s="633"/>
      <c r="T249" s="633"/>
      <c r="U249" s="633"/>
      <c r="V249" s="633"/>
      <c r="W249" s="633"/>
      <c r="X249" s="633"/>
      <c r="Y249" s="633"/>
      <c r="Z249" s="633"/>
      <c r="AA249" s="633"/>
      <c r="AB249" s="633"/>
      <c r="AC249" s="633"/>
      <c r="AD249" s="633"/>
      <c r="AE249" s="633"/>
      <c r="AF249" s="633"/>
      <c r="AG249" s="633"/>
      <c r="AH249" s="633"/>
      <c r="AI249" s="633"/>
      <c r="AJ249" s="633"/>
      <c r="AK249" s="633"/>
      <c r="AL249" s="633"/>
      <c r="AM249" s="633"/>
      <c r="AN249" s="633"/>
      <c r="AO249" s="633"/>
      <c r="AP249" s="633"/>
      <c r="AQ249" s="633"/>
      <c r="AR249" s="633"/>
      <c r="AS249" s="633"/>
      <c r="AT249" s="633"/>
      <c r="AU249" s="633"/>
      <c r="AV249" s="633"/>
      <c r="AW249" s="633"/>
      <c r="AX249" s="633"/>
      <c r="AY249" s="633"/>
      <c r="AZ249" s="633"/>
      <c r="BA249" s="633"/>
      <c r="BB249" s="633"/>
      <c r="BC249" s="633"/>
      <c r="BD249" s="633"/>
      <c r="BE249" s="633"/>
      <c r="BF249" s="633"/>
      <c r="BG249" s="633"/>
      <c r="BH249" s="633"/>
      <c r="BI249" s="633"/>
      <c r="BJ249" s="633"/>
      <c r="BK249" s="633"/>
      <c r="BL249" s="633"/>
    </row>
    <row r="250" spans="1:64">
      <c r="A250" s="633"/>
      <c r="B250" s="633"/>
      <c r="C250" s="633"/>
      <c r="D250" s="633"/>
      <c r="E250" s="633"/>
      <c r="F250" s="633"/>
      <c r="G250" s="633"/>
      <c r="H250" s="633"/>
      <c r="I250" s="633"/>
      <c r="N250" s="633"/>
      <c r="O250" s="633"/>
      <c r="P250" s="633"/>
      <c r="Q250" s="633"/>
      <c r="R250" s="633"/>
      <c r="S250" s="633"/>
      <c r="T250" s="633"/>
      <c r="U250" s="633"/>
      <c r="V250" s="633"/>
      <c r="W250" s="633"/>
      <c r="X250" s="633"/>
      <c r="Y250" s="633"/>
      <c r="Z250" s="633"/>
      <c r="AA250" s="633"/>
      <c r="AB250" s="633"/>
      <c r="AC250" s="633"/>
      <c r="AD250" s="633"/>
      <c r="AE250" s="633"/>
      <c r="AF250" s="633"/>
      <c r="AG250" s="633"/>
      <c r="AH250" s="633"/>
      <c r="AI250" s="633"/>
      <c r="AJ250" s="633"/>
      <c r="AK250" s="633"/>
      <c r="AL250" s="633"/>
      <c r="AM250" s="633"/>
      <c r="AN250" s="633"/>
      <c r="AO250" s="633"/>
      <c r="AP250" s="633"/>
      <c r="AQ250" s="633"/>
      <c r="AR250" s="633"/>
      <c r="AS250" s="633"/>
      <c r="AT250" s="633"/>
      <c r="AU250" s="633"/>
      <c r="AV250" s="633"/>
      <c r="AW250" s="633"/>
      <c r="AX250" s="633"/>
      <c r="AY250" s="633"/>
      <c r="AZ250" s="633"/>
      <c r="BA250" s="633"/>
      <c r="BB250" s="633"/>
      <c r="BC250" s="633"/>
      <c r="BD250" s="633"/>
      <c r="BE250" s="633"/>
      <c r="BF250" s="633"/>
      <c r="BG250" s="633"/>
      <c r="BH250" s="633"/>
      <c r="BI250" s="633"/>
      <c r="BJ250" s="633"/>
      <c r="BK250" s="633"/>
      <c r="BL250" s="633"/>
    </row>
    <row r="251" spans="1:64">
      <c r="A251" s="633"/>
      <c r="B251" s="633"/>
      <c r="C251" s="633"/>
      <c r="D251" s="633"/>
      <c r="E251" s="633"/>
      <c r="F251" s="633"/>
      <c r="G251" s="633"/>
      <c r="H251" s="633"/>
      <c r="I251" s="633"/>
      <c r="N251" s="633"/>
      <c r="O251" s="633"/>
      <c r="P251" s="633"/>
      <c r="Q251" s="633"/>
      <c r="R251" s="633"/>
      <c r="S251" s="633"/>
      <c r="T251" s="633"/>
      <c r="U251" s="633"/>
      <c r="V251" s="633"/>
      <c r="W251" s="633"/>
      <c r="X251" s="633"/>
      <c r="Y251" s="633"/>
      <c r="Z251" s="633"/>
      <c r="AA251" s="633"/>
      <c r="AB251" s="633"/>
      <c r="AC251" s="633"/>
      <c r="AD251" s="633"/>
      <c r="AE251" s="633"/>
      <c r="AF251" s="633"/>
      <c r="AG251" s="633"/>
      <c r="AH251" s="633"/>
      <c r="AI251" s="633"/>
      <c r="AJ251" s="633"/>
      <c r="AK251" s="633"/>
      <c r="AL251" s="633"/>
      <c r="AM251" s="633"/>
      <c r="AN251" s="633"/>
      <c r="AO251" s="633"/>
      <c r="AP251" s="633"/>
      <c r="AQ251" s="633"/>
      <c r="AR251" s="633"/>
      <c r="AS251" s="633"/>
      <c r="AT251" s="633"/>
      <c r="AU251" s="633"/>
      <c r="AV251" s="633"/>
      <c r="AW251" s="633"/>
      <c r="AX251" s="633"/>
      <c r="AY251" s="633"/>
      <c r="AZ251" s="633"/>
      <c r="BA251" s="633"/>
      <c r="BB251" s="633"/>
      <c r="BC251" s="633"/>
      <c r="BD251" s="633"/>
      <c r="BE251" s="633"/>
      <c r="BF251" s="633"/>
      <c r="BG251" s="633"/>
      <c r="BH251" s="633"/>
      <c r="BI251" s="633"/>
      <c r="BJ251" s="633"/>
      <c r="BK251" s="633"/>
      <c r="BL251" s="633"/>
    </row>
    <row r="252" spans="1:64">
      <c r="A252" s="633"/>
      <c r="B252" s="633"/>
      <c r="C252" s="633"/>
      <c r="D252" s="633"/>
      <c r="E252" s="633"/>
      <c r="F252" s="633"/>
      <c r="G252" s="633"/>
      <c r="H252" s="633"/>
      <c r="I252" s="633"/>
      <c r="N252" s="633"/>
      <c r="O252" s="633"/>
      <c r="P252" s="633"/>
      <c r="Q252" s="633"/>
      <c r="R252" s="633"/>
      <c r="S252" s="633"/>
      <c r="T252" s="633"/>
      <c r="U252" s="633"/>
      <c r="V252" s="633"/>
      <c r="W252" s="633"/>
      <c r="X252" s="633"/>
      <c r="Y252" s="633"/>
      <c r="Z252" s="633"/>
      <c r="AA252" s="633"/>
      <c r="AB252" s="633"/>
      <c r="AC252" s="633"/>
      <c r="AD252" s="633"/>
      <c r="AE252" s="633"/>
      <c r="AF252" s="633"/>
      <c r="AG252" s="633"/>
      <c r="AH252" s="633"/>
      <c r="AI252" s="633"/>
      <c r="AJ252" s="633"/>
      <c r="AK252" s="633"/>
      <c r="AL252" s="633"/>
      <c r="AM252" s="633"/>
      <c r="AN252" s="633"/>
      <c r="AO252" s="633"/>
      <c r="AP252" s="633"/>
      <c r="AQ252" s="633"/>
      <c r="AR252" s="633"/>
      <c r="AS252" s="633"/>
      <c r="AT252" s="633"/>
      <c r="AU252" s="633"/>
      <c r="AV252" s="633"/>
      <c r="AW252" s="633"/>
      <c r="AX252" s="633"/>
      <c r="AY252" s="633"/>
      <c r="AZ252" s="633"/>
      <c r="BA252" s="633"/>
      <c r="BB252" s="633"/>
      <c r="BC252" s="633"/>
      <c r="BD252" s="633"/>
      <c r="BE252" s="633"/>
      <c r="BF252" s="633"/>
      <c r="BG252" s="633"/>
      <c r="BH252" s="633"/>
      <c r="BI252" s="633"/>
      <c r="BJ252" s="633"/>
      <c r="BK252" s="633"/>
      <c r="BL252" s="633"/>
    </row>
    <row r="253" spans="1:64">
      <c r="A253" s="633"/>
      <c r="B253" s="633"/>
      <c r="C253" s="633"/>
      <c r="D253" s="633"/>
      <c r="E253" s="633"/>
      <c r="F253" s="633"/>
      <c r="G253" s="633"/>
      <c r="H253" s="633"/>
      <c r="I253" s="633"/>
      <c r="N253" s="633"/>
      <c r="O253" s="633"/>
      <c r="P253" s="633"/>
      <c r="Q253" s="633"/>
      <c r="R253" s="633"/>
      <c r="S253" s="633"/>
      <c r="T253" s="633"/>
      <c r="U253" s="633"/>
      <c r="V253" s="633"/>
      <c r="W253" s="633"/>
      <c r="X253" s="633"/>
      <c r="Y253" s="633"/>
      <c r="Z253" s="633"/>
      <c r="AA253" s="633"/>
      <c r="AB253" s="633"/>
      <c r="AC253" s="633"/>
      <c r="AD253" s="633"/>
      <c r="AE253" s="633"/>
      <c r="AF253" s="633"/>
      <c r="AG253" s="633"/>
      <c r="AH253" s="633"/>
      <c r="AI253" s="633"/>
      <c r="AJ253" s="633"/>
      <c r="AK253" s="633"/>
      <c r="AL253" s="633"/>
      <c r="AM253" s="633"/>
      <c r="AN253" s="633"/>
      <c r="AO253" s="633"/>
      <c r="AP253" s="633"/>
      <c r="AQ253" s="633"/>
      <c r="AR253" s="633"/>
      <c r="AS253" s="633"/>
      <c r="AT253" s="633"/>
      <c r="AU253" s="633"/>
      <c r="AV253" s="633"/>
      <c r="AW253" s="633"/>
      <c r="AX253" s="633"/>
      <c r="AY253" s="633"/>
      <c r="AZ253" s="633"/>
      <c r="BA253" s="633"/>
      <c r="BB253" s="633"/>
      <c r="BC253" s="633"/>
      <c r="BD253" s="633"/>
      <c r="BE253" s="633"/>
      <c r="BF253" s="633"/>
      <c r="BG253" s="633"/>
      <c r="BH253" s="633"/>
      <c r="BI253" s="633"/>
      <c r="BJ253" s="633"/>
      <c r="BK253" s="633"/>
      <c r="BL253" s="633"/>
    </row>
    <row r="254" spans="1:64">
      <c r="A254" s="633"/>
      <c r="B254" s="633"/>
      <c r="C254" s="633"/>
      <c r="D254" s="633"/>
      <c r="E254" s="633"/>
      <c r="F254" s="633"/>
      <c r="G254" s="633"/>
      <c r="H254" s="633"/>
      <c r="I254" s="633"/>
      <c r="N254" s="633"/>
      <c r="O254" s="633"/>
      <c r="P254" s="633"/>
      <c r="Q254" s="633"/>
      <c r="R254" s="633"/>
      <c r="S254" s="633"/>
      <c r="T254" s="633"/>
      <c r="U254" s="633"/>
      <c r="V254" s="633"/>
      <c r="W254" s="633"/>
      <c r="X254" s="633"/>
      <c r="Y254" s="633"/>
      <c r="Z254" s="633"/>
      <c r="AA254" s="633"/>
      <c r="AB254" s="633"/>
      <c r="AC254" s="633"/>
      <c r="AD254" s="633"/>
      <c r="AE254" s="633"/>
      <c r="AF254" s="633"/>
      <c r="AG254" s="633"/>
      <c r="AH254" s="633"/>
      <c r="AI254" s="633"/>
      <c r="AJ254" s="633"/>
      <c r="AK254" s="633"/>
      <c r="AL254" s="633"/>
      <c r="AM254" s="633"/>
      <c r="AN254" s="633"/>
      <c r="AO254" s="633"/>
      <c r="AP254" s="633"/>
      <c r="AQ254" s="633"/>
      <c r="AR254" s="633"/>
      <c r="AS254" s="633"/>
      <c r="AT254" s="633"/>
      <c r="AU254" s="633"/>
      <c r="AV254" s="633"/>
      <c r="AW254" s="633"/>
      <c r="AX254" s="633"/>
      <c r="AY254" s="633"/>
      <c r="AZ254" s="633"/>
      <c r="BA254" s="633"/>
      <c r="BB254" s="633"/>
      <c r="BC254" s="633"/>
      <c r="BD254" s="633"/>
      <c r="BE254" s="633"/>
      <c r="BF254" s="633"/>
      <c r="BG254" s="633"/>
      <c r="BH254" s="633"/>
      <c r="BI254" s="633"/>
      <c r="BJ254" s="633"/>
      <c r="BK254" s="633"/>
      <c r="BL254" s="633"/>
    </row>
    <row r="255" spans="1:64">
      <c r="A255" s="633"/>
      <c r="B255" s="633"/>
      <c r="C255" s="633"/>
      <c r="D255" s="633"/>
      <c r="E255" s="633"/>
      <c r="F255" s="633"/>
      <c r="G255" s="633"/>
      <c r="H255" s="633"/>
      <c r="I255" s="633"/>
      <c r="N255" s="633"/>
      <c r="O255" s="633"/>
      <c r="P255" s="633"/>
      <c r="Q255" s="633"/>
      <c r="R255" s="633"/>
      <c r="S255" s="633"/>
      <c r="T255" s="633"/>
      <c r="U255" s="633"/>
      <c r="V255" s="633"/>
      <c r="W255" s="633"/>
      <c r="X255" s="633"/>
      <c r="Y255" s="633"/>
      <c r="Z255" s="633"/>
      <c r="AA255" s="633"/>
      <c r="AB255" s="633"/>
      <c r="AC255" s="633"/>
      <c r="AD255" s="633"/>
      <c r="AE255" s="633"/>
      <c r="AF255" s="633"/>
      <c r="AG255" s="633"/>
      <c r="AH255" s="633"/>
      <c r="AI255" s="633"/>
      <c r="AJ255" s="633"/>
      <c r="AK255" s="633"/>
      <c r="AL255" s="633"/>
      <c r="AM255" s="633"/>
      <c r="AN255" s="633"/>
      <c r="AO255" s="633"/>
      <c r="AP255" s="633"/>
      <c r="AQ255" s="633"/>
      <c r="AR255" s="633"/>
      <c r="AS255" s="633"/>
      <c r="AT255" s="633"/>
      <c r="AU255" s="633"/>
      <c r="AV255" s="633"/>
      <c r="AW255" s="633"/>
      <c r="AX255" s="633"/>
      <c r="AY255" s="633"/>
      <c r="AZ255" s="633"/>
      <c r="BA255" s="633"/>
      <c r="BB255" s="633"/>
      <c r="BC255" s="633"/>
      <c r="BD255" s="633"/>
      <c r="BE255" s="633"/>
      <c r="BF255" s="633"/>
      <c r="BG255" s="633"/>
      <c r="BH255" s="633"/>
      <c r="BI255" s="633"/>
      <c r="BJ255" s="633"/>
      <c r="BK255" s="633"/>
      <c r="BL255" s="633"/>
    </row>
    <row r="256" spans="1:64">
      <c r="A256" s="633"/>
      <c r="B256" s="633"/>
      <c r="C256" s="633"/>
      <c r="D256" s="633"/>
      <c r="E256" s="633"/>
      <c r="F256" s="633"/>
      <c r="G256" s="633"/>
      <c r="H256" s="633"/>
      <c r="I256" s="633"/>
      <c r="N256" s="633"/>
      <c r="O256" s="633"/>
      <c r="P256" s="633"/>
      <c r="Q256" s="633"/>
      <c r="R256" s="633"/>
      <c r="S256" s="633"/>
      <c r="T256" s="633"/>
      <c r="U256" s="633"/>
      <c r="V256" s="633"/>
      <c r="W256" s="633"/>
      <c r="X256" s="633"/>
      <c r="Y256" s="633"/>
      <c r="Z256" s="633"/>
      <c r="AA256" s="633"/>
      <c r="AB256" s="633"/>
      <c r="AC256" s="633"/>
      <c r="AD256" s="633"/>
      <c r="AE256" s="633"/>
      <c r="AF256" s="633"/>
      <c r="AG256" s="633"/>
      <c r="AH256" s="633"/>
      <c r="AI256" s="633"/>
      <c r="AJ256" s="633"/>
      <c r="AK256" s="633"/>
      <c r="AL256" s="633"/>
      <c r="AM256" s="633"/>
      <c r="AN256" s="633"/>
      <c r="AO256" s="633"/>
      <c r="AP256" s="633"/>
      <c r="AQ256" s="633"/>
      <c r="AR256" s="633"/>
      <c r="AS256" s="633"/>
      <c r="AT256" s="633"/>
      <c r="AU256" s="633"/>
      <c r="AV256" s="633"/>
      <c r="AW256" s="633"/>
      <c r="AX256" s="633"/>
      <c r="AY256" s="633"/>
      <c r="AZ256" s="633"/>
      <c r="BA256" s="633"/>
      <c r="BB256" s="633"/>
      <c r="BC256" s="633"/>
      <c r="BD256" s="633"/>
      <c r="BE256" s="633"/>
      <c r="BF256" s="633"/>
      <c r="BG256" s="633"/>
      <c r="BH256" s="633"/>
      <c r="BI256" s="633"/>
      <c r="BJ256" s="633"/>
      <c r="BK256" s="633"/>
      <c r="BL256" s="633"/>
    </row>
    <row r="257" spans="1:64">
      <c r="A257" s="633"/>
      <c r="B257" s="633"/>
      <c r="C257" s="633"/>
      <c r="D257" s="633"/>
      <c r="E257" s="633"/>
      <c r="F257" s="633"/>
      <c r="G257" s="633"/>
      <c r="H257" s="633"/>
      <c r="I257" s="633"/>
      <c r="N257" s="633"/>
      <c r="O257" s="633"/>
      <c r="P257" s="633"/>
      <c r="Q257" s="633"/>
      <c r="R257" s="633"/>
      <c r="S257" s="633"/>
      <c r="T257" s="633"/>
      <c r="U257" s="633"/>
      <c r="V257" s="633"/>
      <c r="W257" s="633"/>
      <c r="X257" s="633"/>
      <c r="Y257" s="633"/>
      <c r="Z257" s="633"/>
      <c r="AA257" s="633"/>
      <c r="AB257" s="633"/>
      <c r="AC257" s="633"/>
      <c r="AD257" s="633"/>
      <c r="AE257" s="633"/>
      <c r="AF257" s="633"/>
      <c r="AG257" s="633"/>
      <c r="AH257" s="633"/>
      <c r="AI257" s="633"/>
      <c r="AJ257" s="633"/>
      <c r="AK257" s="633"/>
      <c r="AL257" s="633"/>
      <c r="AM257" s="633"/>
      <c r="AN257" s="633"/>
      <c r="AO257" s="633"/>
      <c r="AP257" s="633"/>
      <c r="AQ257" s="633"/>
      <c r="AR257" s="633"/>
      <c r="AS257" s="633"/>
      <c r="AT257" s="633"/>
      <c r="AU257" s="633"/>
      <c r="AV257" s="633"/>
      <c r="AW257" s="633"/>
      <c r="AX257" s="633"/>
      <c r="AY257" s="633"/>
      <c r="AZ257" s="633"/>
      <c r="BA257" s="633"/>
      <c r="BB257" s="633"/>
      <c r="BC257" s="633"/>
      <c r="BD257" s="633"/>
      <c r="BE257" s="633"/>
      <c r="BF257" s="633"/>
      <c r="BG257" s="633"/>
      <c r="BH257" s="633"/>
      <c r="BI257" s="633"/>
      <c r="BJ257" s="633"/>
      <c r="BK257" s="633"/>
      <c r="BL257" s="633"/>
    </row>
    <row r="258" spans="1:64">
      <c r="A258" s="633"/>
      <c r="B258" s="633"/>
      <c r="C258" s="633"/>
      <c r="D258" s="633"/>
      <c r="E258" s="633"/>
      <c r="F258" s="633"/>
      <c r="G258" s="633"/>
      <c r="H258" s="633"/>
      <c r="I258" s="633"/>
      <c r="N258" s="633"/>
      <c r="O258" s="633"/>
      <c r="P258" s="633"/>
      <c r="Q258" s="633"/>
      <c r="R258" s="633"/>
      <c r="S258" s="633"/>
      <c r="T258" s="633"/>
      <c r="U258" s="633"/>
      <c r="V258" s="633"/>
      <c r="W258" s="633"/>
      <c r="X258" s="633"/>
      <c r="Y258" s="633"/>
      <c r="Z258" s="633"/>
      <c r="AA258" s="633"/>
      <c r="AB258" s="633"/>
      <c r="AC258" s="633"/>
      <c r="AD258" s="633"/>
      <c r="AE258" s="633"/>
      <c r="AF258" s="633"/>
      <c r="AG258" s="633"/>
      <c r="AH258" s="633"/>
      <c r="AI258" s="633"/>
      <c r="AJ258" s="633"/>
      <c r="AK258" s="633"/>
      <c r="AL258" s="633"/>
      <c r="AM258" s="633"/>
      <c r="AN258" s="633"/>
      <c r="AO258" s="633"/>
      <c r="AP258" s="633"/>
      <c r="AQ258" s="633"/>
      <c r="AR258" s="633"/>
      <c r="AS258" s="633"/>
      <c r="AT258" s="633"/>
      <c r="AU258" s="633"/>
      <c r="AV258" s="633"/>
      <c r="AW258" s="633"/>
      <c r="AX258" s="633"/>
      <c r="AY258" s="633"/>
      <c r="AZ258" s="633"/>
      <c r="BA258" s="633"/>
      <c r="BB258" s="633"/>
      <c r="BC258" s="633"/>
      <c r="BD258" s="633"/>
      <c r="BE258" s="633"/>
      <c r="BF258" s="633"/>
      <c r="BG258" s="633"/>
      <c r="BH258" s="633"/>
      <c r="BI258" s="633"/>
      <c r="BJ258" s="633"/>
      <c r="BK258" s="633"/>
      <c r="BL258" s="633"/>
    </row>
    <row r="259" spans="1:64">
      <c r="A259" s="633"/>
      <c r="B259" s="633"/>
      <c r="C259" s="633"/>
      <c r="D259" s="633"/>
      <c r="E259" s="633"/>
      <c r="F259" s="633"/>
      <c r="G259" s="633"/>
      <c r="H259" s="633"/>
      <c r="I259" s="633"/>
      <c r="N259" s="633"/>
      <c r="O259" s="633"/>
      <c r="P259" s="633"/>
      <c r="Q259" s="633"/>
      <c r="R259" s="633"/>
      <c r="S259" s="633"/>
      <c r="T259" s="633"/>
      <c r="U259" s="633"/>
      <c r="V259" s="633"/>
      <c r="W259" s="633"/>
      <c r="X259" s="633"/>
      <c r="Y259" s="633"/>
      <c r="Z259" s="633"/>
      <c r="AA259" s="633"/>
      <c r="AB259" s="633"/>
      <c r="AC259" s="633"/>
      <c r="AD259" s="633"/>
      <c r="AE259" s="633"/>
      <c r="AF259" s="633"/>
      <c r="AG259" s="633"/>
      <c r="AH259" s="633"/>
      <c r="AI259" s="633"/>
      <c r="AJ259" s="633"/>
      <c r="AK259" s="633"/>
      <c r="AL259" s="633"/>
      <c r="AM259" s="633"/>
      <c r="AN259" s="633"/>
      <c r="AO259" s="633"/>
      <c r="AP259" s="633"/>
      <c r="AQ259" s="633"/>
      <c r="AR259" s="633"/>
      <c r="AS259" s="633"/>
      <c r="AT259" s="633"/>
      <c r="AU259" s="633"/>
      <c r="AV259" s="633"/>
      <c r="AW259" s="633"/>
      <c r="AX259" s="633"/>
      <c r="AY259" s="633"/>
      <c r="AZ259" s="633"/>
      <c r="BA259" s="633"/>
      <c r="BB259" s="633"/>
      <c r="BC259" s="633"/>
      <c r="BD259" s="633"/>
      <c r="BE259" s="633"/>
      <c r="BF259" s="633"/>
      <c r="BG259" s="633"/>
      <c r="BH259" s="633"/>
      <c r="BI259" s="633"/>
      <c r="BJ259" s="633"/>
      <c r="BK259" s="633"/>
      <c r="BL259" s="633"/>
    </row>
    <row r="260" spans="1:64">
      <c r="A260" s="633"/>
      <c r="B260" s="633"/>
      <c r="C260" s="633"/>
      <c r="D260" s="633"/>
      <c r="E260" s="633"/>
      <c r="F260" s="633"/>
      <c r="G260" s="633"/>
      <c r="H260" s="633"/>
      <c r="I260" s="633"/>
      <c r="N260" s="633"/>
      <c r="O260" s="633"/>
      <c r="P260" s="633"/>
      <c r="Q260" s="633"/>
      <c r="R260" s="633"/>
      <c r="S260" s="633"/>
      <c r="T260" s="633"/>
      <c r="U260" s="633"/>
      <c r="V260" s="633"/>
      <c r="W260" s="633"/>
      <c r="X260" s="633"/>
      <c r="Y260" s="633"/>
      <c r="Z260" s="633"/>
      <c r="AA260" s="633"/>
      <c r="AB260" s="633"/>
      <c r="AC260" s="633"/>
      <c r="AD260" s="633"/>
      <c r="AE260" s="633"/>
      <c r="AF260" s="633"/>
      <c r="AG260" s="633"/>
      <c r="AH260" s="633"/>
      <c r="AI260" s="633"/>
      <c r="AJ260" s="633"/>
      <c r="AK260" s="633"/>
      <c r="AL260" s="633"/>
      <c r="AM260" s="633"/>
      <c r="AN260" s="633"/>
      <c r="AO260" s="633"/>
      <c r="AP260" s="633"/>
      <c r="AQ260" s="633"/>
      <c r="AR260" s="633"/>
      <c r="AS260" s="633"/>
      <c r="AT260" s="633"/>
      <c r="AU260" s="633"/>
      <c r="AV260" s="633"/>
      <c r="AW260" s="633"/>
      <c r="AX260" s="633"/>
      <c r="AY260" s="633"/>
      <c r="AZ260" s="633"/>
      <c r="BA260" s="633"/>
      <c r="BB260" s="633"/>
      <c r="BC260" s="633"/>
      <c r="BD260" s="633"/>
      <c r="BE260" s="633"/>
      <c r="BF260" s="633"/>
      <c r="BG260" s="633"/>
      <c r="BH260" s="633"/>
      <c r="BI260" s="633"/>
      <c r="BJ260" s="633"/>
      <c r="BK260" s="633"/>
      <c r="BL260" s="633"/>
    </row>
    <row r="261" spans="1:64">
      <c r="A261" s="633"/>
      <c r="B261" s="633"/>
      <c r="C261" s="633"/>
      <c r="D261" s="633"/>
      <c r="E261" s="633"/>
      <c r="F261" s="633"/>
      <c r="G261" s="633"/>
      <c r="H261" s="633"/>
      <c r="I261" s="633"/>
      <c r="N261" s="633"/>
      <c r="O261" s="633"/>
      <c r="P261" s="633"/>
      <c r="Q261" s="633"/>
      <c r="R261" s="633"/>
      <c r="S261" s="633"/>
      <c r="T261" s="633"/>
      <c r="U261" s="633"/>
      <c r="V261" s="633"/>
      <c r="W261" s="633"/>
      <c r="X261" s="633"/>
      <c r="Y261" s="633"/>
      <c r="Z261" s="633"/>
      <c r="AA261" s="633"/>
      <c r="AB261" s="633"/>
      <c r="AC261" s="633"/>
      <c r="AD261" s="633"/>
      <c r="AE261" s="633"/>
      <c r="AF261" s="633"/>
      <c r="AG261" s="633"/>
      <c r="AH261" s="633"/>
      <c r="AI261" s="633"/>
      <c r="AJ261" s="633"/>
      <c r="AK261" s="633"/>
      <c r="AL261" s="633"/>
      <c r="AM261" s="633"/>
      <c r="AN261" s="633"/>
      <c r="AO261" s="633"/>
      <c r="AP261" s="633"/>
      <c r="AQ261" s="633"/>
      <c r="AR261" s="633"/>
      <c r="AS261" s="633"/>
      <c r="AT261" s="633"/>
      <c r="AU261" s="633"/>
      <c r="AV261" s="633"/>
      <c r="AW261" s="633"/>
      <c r="AX261" s="633"/>
      <c r="AY261" s="633"/>
      <c r="AZ261" s="633"/>
      <c r="BA261" s="633"/>
      <c r="BB261" s="633"/>
      <c r="BC261" s="633"/>
      <c r="BD261" s="633"/>
      <c r="BE261" s="633"/>
      <c r="BF261" s="633"/>
      <c r="BG261" s="633"/>
      <c r="BH261" s="633"/>
      <c r="BI261" s="633"/>
      <c r="BJ261" s="633"/>
      <c r="BK261" s="633"/>
      <c r="BL261" s="633"/>
    </row>
    <row r="262" spans="1:64">
      <c r="A262" s="633"/>
      <c r="B262" s="633"/>
      <c r="C262" s="633"/>
      <c r="D262" s="633"/>
      <c r="E262" s="633"/>
      <c r="F262" s="633"/>
      <c r="G262" s="633"/>
      <c r="H262" s="633"/>
      <c r="I262" s="633"/>
      <c r="N262" s="633"/>
      <c r="O262" s="633"/>
      <c r="P262" s="633"/>
      <c r="Q262" s="633"/>
      <c r="R262" s="633"/>
      <c r="S262" s="633"/>
      <c r="T262" s="633"/>
      <c r="U262" s="633"/>
      <c r="V262" s="633"/>
      <c r="W262" s="633"/>
      <c r="X262" s="633"/>
      <c r="Y262" s="633"/>
      <c r="Z262" s="633"/>
      <c r="AA262" s="633"/>
      <c r="AB262" s="633"/>
      <c r="AC262" s="633"/>
      <c r="AD262" s="633"/>
      <c r="AE262" s="633"/>
      <c r="AF262" s="633"/>
      <c r="AG262" s="633"/>
      <c r="AH262" s="633"/>
      <c r="AI262" s="633"/>
      <c r="AJ262" s="633"/>
      <c r="AK262" s="633"/>
      <c r="AL262" s="633"/>
      <c r="AM262" s="633"/>
      <c r="AN262" s="633"/>
      <c r="AO262" s="633"/>
      <c r="AP262" s="633"/>
      <c r="AQ262" s="633"/>
      <c r="AR262" s="633"/>
      <c r="AS262" s="633"/>
      <c r="AT262" s="633"/>
      <c r="AU262" s="633"/>
      <c r="AV262" s="633"/>
      <c r="AW262" s="633"/>
      <c r="AX262" s="633"/>
      <c r="AY262" s="633"/>
      <c r="AZ262" s="633"/>
      <c r="BA262" s="633"/>
      <c r="BB262" s="633"/>
      <c r="BC262" s="633"/>
      <c r="BD262" s="633"/>
      <c r="BE262" s="633"/>
      <c r="BF262" s="633"/>
      <c r="BG262" s="633"/>
      <c r="BH262" s="633"/>
      <c r="BI262" s="633"/>
      <c r="BJ262" s="633"/>
      <c r="BK262" s="633"/>
      <c r="BL262" s="633"/>
    </row>
    <row r="263" spans="1:64">
      <c r="A263" s="633"/>
      <c r="B263" s="633"/>
      <c r="C263" s="633"/>
      <c r="D263" s="633"/>
      <c r="E263" s="633"/>
      <c r="F263" s="633"/>
      <c r="G263" s="633"/>
      <c r="H263" s="633"/>
      <c r="I263" s="633"/>
      <c r="N263" s="633"/>
      <c r="O263" s="633"/>
      <c r="P263" s="633"/>
      <c r="Q263" s="633"/>
      <c r="R263" s="633"/>
      <c r="S263" s="633"/>
      <c r="T263" s="633"/>
      <c r="U263" s="633"/>
      <c r="V263" s="633"/>
      <c r="W263" s="633"/>
      <c r="X263" s="633"/>
      <c r="Y263" s="633"/>
      <c r="Z263" s="633"/>
      <c r="AA263" s="633"/>
      <c r="AB263" s="633"/>
      <c r="AC263" s="633"/>
      <c r="AD263" s="633"/>
      <c r="AE263" s="633"/>
      <c r="AF263" s="633"/>
      <c r="AG263" s="633"/>
      <c r="AH263" s="633"/>
      <c r="AI263" s="633"/>
      <c r="AJ263" s="633"/>
      <c r="AK263" s="633"/>
      <c r="AL263" s="633"/>
      <c r="AM263" s="633"/>
      <c r="AN263" s="633"/>
      <c r="AO263" s="633"/>
      <c r="AP263" s="633"/>
      <c r="AQ263" s="633"/>
      <c r="AR263" s="633"/>
      <c r="AS263" s="633"/>
      <c r="AT263" s="633"/>
      <c r="AU263" s="633"/>
      <c r="AV263" s="633"/>
      <c r="AW263" s="633"/>
      <c r="AX263" s="633"/>
      <c r="AY263" s="633"/>
      <c r="AZ263" s="633"/>
      <c r="BA263" s="633"/>
      <c r="BB263" s="633"/>
      <c r="BC263" s="633"/>
      <c r="BD263" s="633"/>
      <c r="BE263" s="633"/>
      <c r="BF263" s="633"/>
      <c r="BG263" s="633"/>
      <c r="BH263" s="633"/>
      <c r="BI263" s="633"/>
      <c r="BJ263" s="633"/>
      <c r="BK263" s="633"/>
      <c r="BL263" s="633"/>
    </row>
    <row r="264" spans="1:64">
      <c r="A264" s="633"/>
      <c r="B264" s="633"/>
      <c r="C264" s="633"/>
      <c r="D264" s="633"/>
      <c r="E264" s="633"/>
      <c r="F264" s="633"/>
      <c r="G264" s="633"/>
      <c r="H264" s="633"/>
      <c r="I264" s="633"/>
      <c r="N264" s="633"/>
      <c r="O264" s="633"/>
      <c r="P264" s="633"/>
      <c r="Q264" s="633"/>
      <c r="R264" s="633"/>
      <c r="S264" s="633"/>
      <c r="T264" s="633"/>
      <c r="U264" s="633"/>
      <c r="V264" s="633"/>
      <c r="W264" s="633"/>
      <c r="X264" s="633"/>
      <c r="Y264" s="633"/>
      <c r="Z264" s="633"/>
      <c r="AA264" s="633"/>
      <c r="AB264" s="633"/>
      <c r="AC264" s="633"/>
      <c r="AD264" s="633"/>
      <c r="AE264" s="633"/>
      <c r="AF264" s="633"/>
      <c r="AG264" s="633"/>
      <c r="AH264" s="633"/>
      <c r="AI264" s="633"/>
      <c r="AJ264" s="633"/>
      <c r="AK264" s="633"/>
      <c r="AL264" s="633"/>
      <c r="AM264" s="633"/>
      <c r="AN264" s="633"/>
      <c r="AO264" s="633"/>
      <c r="AP264" s="633"/>
      <c r="AQ264" s="633"/>
      <c r="AR264" s="633"/>
      <c r="AS264" s="633"/>
      <c r="AT264" s="633"/>
      <c r="AU264" s="633"/>
      <c r="AV264" s="633"/>
      <c r="AW264" s="633"/>
      <c r="AX264" s="633"/>
      <c r="AY264" s="633"/>
      <c r="AZ264" s="633"/>
      <c r="BA264" s="633"/>
      <c r="BB264" s="633"/>
      <c r="BC264" s="633"/>
      <c r="BD264" s="633"/>
      <c r="BE264" s="633"/>
      <c r="BF264" s="633"/>
      <c r="BG264" s="633"/>
      <c r="BH264" s="633"/>
      <c r="BI264" s="633"/>
      <c r="BJ264" s="633"/>
      <c r="BK264" s="633"/>
      <c r="BL264" s="633"/>
    </row>
    <row r="265" spans="1:64">
      <c r="A265" s="633"/>
      <c r="B265" s="633"/>
      <c r="C265" s="633"/>
      <c r="D265" s="633"/>
      <c r="E265" s="633"/>
      <c r="F265" s="633"/>
      <c r="G265" s="633"/>
      <c r="H265" s="633"/>
      <c r="I265" s="633"/>
      <c r="N265" s="633"/>
      <c r="O265" s="633"/>
      <c r="P265" s="633"/>
      <c r="Q265" s="633"/>
      <c r="R265" s="633"/>
      <c r="S265" s="633"/>
      <c r="T265" s="633"/>
      <c r="U265" s="633"/>
      <c r="V265" s="633"/>
      <c r="W265" s="633"/>
      <c r="X265" s="633"/>
      <c r="Y265" s="633"/>
      <c r="Z265" s="633"/>
      <c r="AA265" s="633"/>
      <c r="AB265" s="633"/>
      <c r="AC265" s="633"/>
      <c r="AD265" s="633"/>
      <c r="AE265" s="633"/>
      <c r="AF265" s="633"/>
      <c r="AG265" s="633"/>
      <c r="AH265" s="633"/>
      <c r="AI265" s="633"/>
      <c r="AJ265" s="633"/>
      <c r="AK265" s="633"/>
      <c r="AL265" s="633"/>
      <c r="AM265" s="633"/>
      <c r="AN265" s="633"/>
      <c r="AO265" s="633"/>
      <c r="AP265" s="633"/>
      <c r="AQ265" s="633"/>
      <c r="AR265" s="633"/>
      <c r="AS265" s="633"/>
      <c r="AT265" s="633"/>
      <c r="AU265" s="633"/>
      <c r="AV265" s="633"/>
      <c r="AW265" s="633"/>
      <c r="AX265" s="633"/>
      <c r="AY265" s="633"/>
      <c r="AZ265" s="633"/>
      <c r="BA265" s="633"/>
      <c r="BB265" s="633"/>
      <c r="BC265" s="633"/>
      <c r="BD265" s="633"/>
      <c r="BE265" s="633"/>
      <c r="BF265" s="633"/>
      <c r="BG265" s="633"/>
      <c r="BH265" s="633"/>
      <c r="BI265" s="633"/>
      <c r="BJ265" s="633"/>
      <c r="BK265" s="633"/>
      <c r="BL265" s="633"/>
    </row>
    <row r="266" spans="1:64">
      <c r="A266" s="633"/>
      <c r="B266" s="633"/>
      <c r="C266" s="633"/>
      <c r="D266" s="633"/>
      <c r="E266" s="633"/>
      <c r="F266" s="633"/>
      <c r="G266" s="633"/>
      <c r="H266" s="633"/>
      <c r="I266" s="633"/>
      <c r="N266" s="633"/>
      <c r="O266" s="633"/>
      <c r="P266" s="633"/>
      <c r="Q266" s="633"/>
      <c r="R266" s="633"/>
      <c r="S266" s="633"/>
      <c r="T266" s="633"/>
      <c r="U266" s="633"/>
      <c r="V266" s="633"/>
      <c r="W266" s="633"/>
      <c r="X266" s="633"/>
      <c r="Y266" s="633"/>
      <c r="Z266" s="633"/>
      <c r="AA266" s="633"/>
      <c r="AB266" s="633"/>
      <c r="AC266" s="633"/>
      <c r="AD266" s="633"/>
      <c r="AE266" s="633"/>
      <c r="AF266" s="633"/>
      <c r="AG266" s="633"/>
      <c r="AH266" s="633"/>
      <c r="AI266" s="633"/>
      <c r="AJ266" s="633"/>
      <c r="AK266" s="633"/>
      <c r="AL266" s="633"/>
      <c r="AM266" s="633"/>
      <c r="AN266" s="633"/>
      <c r="AO266" s="633"/>
      <c r="AP266" s="633"/>
      <c r="AQ266" s="633"/>
      <c r="AR266" s="633"/>
      <c r="AS266" s="633"/>
      <c r="AT266" s="633"/>
      <c r="AU266" s="633"/>
      <c r="AV266" s="633"/>
      <c r="AW266" s="633"/>
      <c r="AX266" s="633"/>
      <c r="AY266" s="633"/>
      <c r="AZ266" s="633"/>
      <c r="BA266" s="633"/>
      <c r="BB266" s="633"/>
      <c r="BC266" s="633"/>
      <c r="BD266" s="633"/>
      <c r="BE266" s="633"/>
      <c r="BF266" s="633"/>
      <c r="BG266" s="633"/>
      <c r="BH266" s="633"/>
      <c r="BI266" s="633"/>
      <c r="BJ266" s="633"/>
      <c r="BK266" s="633"/>
      <c r="BL266" s="633"/>
    </row>
    <row r="267" spans="1:64">
      <c r="A267" s="633"/>
      <c r="B267" s="633"/>
      <c r="C267" s="633"/>
      <c r="D267" s="633"/>
      <c r="E267" s="633"/>
      <c r="F267" s="633"/>
      <c r="G267" s="633"/>
      <c r="H267" s="633"/>
      <c r="I267" s="633"/>
      <c r="N267" s="633"/>
      <c r="O267" s="633"/>
      <c r="P267" s="633"/>
      <c r="Q267" s="633"/>
      <c r="R267" s="633"/>
      <c r="S267" s="633"/>
      <c r="T267" s="633"/>
      <c r="U267" s="633"/>
      <c r="V267" s="633"/>
      <c r="W267" s="633"/>
      <c r="X267" s="633"/>
      <c r="Y267" s="633"/>
      <c r="Z267" s="633"/>
      <c r="AA267" s="633"/>
      <c r="AB267" s="633"/>
      <c r="AC267" s="633"/>
      <c r="AD267" s="633"/>
      <c r="AE267" s="633"/>
      <c r="AF267" s="633"/>
      <c r="AG267" s="633"/>
      <c r="AH267" s="633"/>
      <c r="AI267" s="633"/>
      <c r="AJ267" s="633"/>
      <c r="AK267" s="633"/>
      <c r="AL267" s="633"/>
      <c r="AM267" s="633"/>
      <c r="AN267" s="633"/>
      <c r="AO267" s="633"/>
      <c r="AP267" s="633"/>
      <c r="AQ267" s="633"/>
      <c r="AR267" s="633"/>
      <c r="AS267" s="633"/>
      <c r="AT267" s="633"/>
      <c r="AU267" s="633"/>
      <c r="AV267" s="633"/>
      <c r="AW267" s="633"/>
      <c r="AX267" s="633"/>
      <c r="AY267" s="633"/>
      <c r="AZ267" s="633"/>
      <c r="BA267" s="633"/>
      <c r="BB267" s="633"/>
      <c r="BC267" s="633"/>
      <c r="BD267" s="633"/>
      <c r="BE267" s="633"/>
      <c r="BF267" s="633"/>
      <c r="BG267" s="633"/>
      <c r="BH267" s="633"/>
      <c r="BI267" s="633"/>
      <c r="BJ267" s="633"/>
      <c r="BK267" s="633"/>
      <c r="BL267" s="633"/>
    </row>
    <row r="268" spans="1:64">
      <c r="A268" s="633"/>
      <c r="B268" s="633"/>
      <c r="C268" s="633"/>
      <c r="D268" s="633"/>
      <c r="E268" s="633"/>
      <c r="F268" s="633"/>
      <c r="G268" s="633"/>
      <c r="H268" s="633"/>
      <c r="I268" s="633"/>
      <c r="N268" s="633"/>
      <c r="O268" s="633"/>
      <c r="P268" s="633"/>
      <c r="Q268" s="633"/>
      <c r="R268" s="633"/>
      <c r="S268" s="633"/>
      <c r="T268" s="633"/>
      <c r="U268" s="633"/>
      <c r="V268" s="633"/>
      <c r="W268" s="633"/>
      <c r="X268" s="633"/>
      <c r="Y268" s="633"/>
      <c r="Z268" s="633"/>
      <c r="AA268" s="633"/>
      <c r="AB268" s="633"/>
      <c r="AC268" s="633"/>
      <c r="AD268" s="633"/>
      <c r="AE268" s="633"/>
      <c r="AF268" s="633"/>
      <c r="AG268" s="633"/>
      <c r="AH268" s="633"/>
      <c r="AI268" s="633"/>
      <c r="AJ268" s="633"/>
      <c r="AK268" s="633"/>
      <c r="AL268" s="633"/>
      <c r="AM268" s="633"/>
      <c r="AN268" s="633"/>
      <c r="AO268" s="633"/>
      <c r="AP268" s="633"/>
      <c r="AQ268" s="633"/>
      <c r="AR268" s="633"/>
      <c r="AS268" s="633"/>
      <c r="AT268" s="633"/>
      <c r="AU268" s="633"/>
      <c r="AV268" s="633"/>
      <c r="AW268" s="633"/>
      <c r="AX268" s="633"/>
      <c r="AY268" s="633"/>
      <c r="AZ268" s="633"/>
      <c r="BA268" s="633"/>
      <c r="BB268" s="633"/>
      <c r="BC268" s="633"/>
      <c r="BD268" s="633"/>
      <c r="BE268" s="633"/>
      <c r="BF268" s="633"/>
      <c r="BG268" s="633"/>
      <c r="BH268" s="633"/>
      <c r="BI268" s="633"/>
      <c r="BJ268" s="633"/>
      <c r="BK268" s="633"/>
      <c r="BL268" s="633"/>
    </row>
    <row r="269" spans="1:64">
      <c r="A269" s="633"/>
      <c r="B269" s="633"/>
      <c r="C269" s="633"/>
      <c r="D269" s="633"/>
      <c r="E269" s="633"/>
      <c r="F269" s="633"/>
      <c r="G269" s="633"/>
      <c r="H269" s="633"/>
      <c r="I269" s="633"/>
      <c r="N269" s="633"/>
      <c r="O269" s="633"/>
      <c r="P269" s="633"/>
      <c r="Q269" s="633"/>
      <c r="R269" s="633"/>
      <c r="S269" s="633"/>
      <c r="T269" s="633"/>
      <c r="U269" s="633"/>
      <c r="V269" s="633"/>
      <c r="W269" s="633"/>
      <c r="X269" s="633"/>
      <c r="Y269" s="633"/>
      <c r="Z269" s="633"/>
      <c r="AA269" s="633"/>
      <c r="AB269" s="633"/>
      <c r="AC269" s="633"/>
      <c r="AD269" s="633"/>
      <c r="AE269" s="633"/>
      <c r="AF269" s="633"/>
      <c r="AG269" s="633"/>
      <c r="AH269" s="633"/>
      <c r="AI269" s="633"/>
      <c r="AJ269" s="633"/>
      <c r="AK269" s="633"/>
      <c r="AL269" s="633"/>
      <c r="AM269" s="633"/>
      <c r="AN269" s="633"/>
      <c r="AO269" s="633"/>
      <c r="AP269" s="633"/>
      <c r="AQ269" s="633"/>
      <c r="AR269" s="633"/>
      <c r="AS269" s="633"/>
      <c r="AT269" s="633"/>
      <c r="AU269" s="633"/>
      <c r="AV269" s="633"/>
      <c r="AW269" s="633"/>
      <c r="AX269" s="633"/>
      <c r="AY269" s="633"/>
      <c r="AZ269" s="633"/>
      <c r="BA269" s="633"/>
      <c r="BB269" s="633"/>
      <c r="BC269" s="633"/>
      <c r="BD269" s="633"/>
      <c r="BE269" s="633"/>
      <c r="BF269" s="633"/>
      <c r="BG269" s="633"/>
      <c r="BH269" s="633"/>
      <c r="BI269" s="633"/>
      <c r="BJ269" s="633"/>
      <c r="BK269" s="633"/>
      <c r="BL269" s="633"/>
    </row>
    <row r="270" spans="1:64">
      <c r="A270" s="633"/>
      <c r="B270" s="633"/>
      <c r="C270" s="633"/>
      <c r="D270" s="633"/>
      <c r="E270" s="633"/>
      <c r="F270" s="633"/>
      <c r="G270" s="633"/>
      <c r="H270" s="633"/>
      <c r="I270" s="633"/>
      <c r="N270" s="633"/>
      <c r="O270" s="633"/>
      <c r="P270" s="633"/>
      <c r="Q270" s="633"/>
      <c r="R270" s="633"/>
      <c r="S270" s="633"/>
      <c r="T270" s="633"/>
      <c r="U270" s="633"/>
      <c r="V270" s="633"/>
      <c r="W270" s="633"/>
      <c r="X270" s="633"/>
      <c r="Y270" s="633"/>
      <c r="Z270" s="633"/>
      <c r="AA270" s="633"/>
      <c r="AB270" s="633"/>
      <c r="AC270" s="633"/>
      <c r="AD270" s="633"/>
      <c r="AE270" s="633"/>
      <c r="AF270" s="633"/>
      <c r="AG270" s="633"/>
      <c r="AH270" s="633"/>
      <c r="AI270" s="633"/>
      <c r="AJ270" s="633"/>
      <c r="AK270" s="633"/>
      <c r="AL270" s="633"/>
      <c r="AM270" s="633"/>
      <c r="AN270" s="633"/>
      <c r="AO270" s="633"/>
      <c r="AP270" s="633"/>
      <c r="AQ270" s="633"/>
      <c r="AR270" s="633"/>
      <c r="AS270" s="633"/>
      <c r="AT270" s="633"/>
      <c r="AU270" s="633"/>
      <c r="AV270" s="633"/>
      <c r="AW270" s="633"/>
      <c r="AX270" s="633"/>
      <c r="AY270" s="633"/>
      <c r="AZ270" s="633"/>
      <c r="BA270" s="633"/>
      <c r="BB270" s="633"/>
      <c r="BC270" s="633"/>
      <c r="BD270" s="633"/>
      <c r="BE270" s="633"/>
      <c r="BF270" s="633"/>
      <c r="BG270" s="633"/>
      <c r="BH270" s="633"/>
      <c r="BI270" s="633"/>
      <c r="BJ270" s="633"/>
      <c r="BK270" s="633"/>
      <c r="BL270" s="633"/>
    </row>
    <row r="271" spans="1:64">
      <c r="A271" s="633"/>
      <c r="B271" s="633"/>
      <c r="C271" s="633"/>
      <c r="D271" s="633"/>
      <c r="E271" s="633"/>
      <c r="F271" s="633"/>
      <c r="G271" s="633"/>
      <c r="H271" s="633"/>
      <c r="I271" s="633"/>
      <c r="N271" s="633"/>
      <c r="O271" s="633"/>
      <c r="P271" s="633"/>
      <c r="Q271" s="633"/>
      <c r="R271" s="633"/>
      <c r="S271" s="633"/>
      <c r="T271" s="633"/>
      <c r="U271" s="633"/>
      <c r="V271" s="633"/>
      <c r="W271" s="633"/>
      <c r="X271" s="633"/>
      <c r="Y271" s="633"/>
      <c r="Z271" s="633"/>
      <c r="AA271" s="633"/>
      <c r="AB271" s="633"/>
      <c r="AC271" s="633"/>
      <c r="AD271" s="633"/>
      <c r="AE271" s="633"/>
      <c r="AF271" s="633"/>
      <c r="AG271" s="633"/>
      <c r="AH271" s="633"/>
      <c r="AI271" s="633"/>
      <c r="AJ271" s="633"/>
      <c r="AK271" s="633"/>
      <c r="AL271" s="633"/>
      <c r="AM271" s="633"/>
      <c r="AN271" s="633"/>
      <c r="AO271" s="633"/>
      <c r="AP271" s="633"/>
      <c r="AQ271" s="633"/>
      <c r="AR271" s="633"/>
      <c r="AS271" s="633"/>
      <c r="AT271" s="633"/>
      <c r="AU271" s="633"/>
      <c r="AV271" s="633"/>
      <c r="AW271" s="633"/>
      <c r="AX271" s="633"/>
      <c r="AY271" s="633"/>
      <c r="AZ271" s="633"/>
      <c r="BA271" s="633"/>
      <c r="BB271" s="633"/>
      <c r="BC271" s="633"/>
      <c r="BD271" s="633"/>
      <c r="BE271" s="633"/>
      <c r="BF271" s="633"/>
      <c r="BG271" s="633"/>
      <c r="BH271" s="633"/>
      <c r="BI271" s="633"/>
      <c r="BJ271" s="633"/>
      <c r="BK271" s="633"/>
      <c r="BL271" s="633"/>
    </row>
    <row r="272" spans="1:64">
      <c r="A272" s="633"/>
      <c r="B272" s="633"/>
      <c r="C272" s="633"/>
      <c r="D272" s="633"/>
      <c r="E272" s="633"/>
      <c r="F272" s="633"/>
      <c r="G272" s="633"/>
      <c r="H272" s="633"/>
      <c r="I272" s="633"/>
      <c r="N272" s="633"/>
      <c r="O272" s="633"/>
      <c r="P272" s="633"/>
      <c r="Q272" s="633"/>
      <c r="R272" s="633"/>
      <c r="S272" s="633"/>
      <c r="T272" s="633"/>
      <c r="U272" s="633"/>
      <c r="V272" s="633"/>
      <c r="W272" s="633"/>
      <c r="X272" s="633"/>
      <c r="Y272" s="633"/>
      <c r="Z272" s="633"/>
      <c r="AA272" s="633"/>
      <c r="AB272" s="633"/>
      <c r="AC272" s="633"/>
      <c r="AD272" s="633"/>
      <c r="AE272" s="633"/>
      <c r="AF272" s="633"/>
      <c r="AG272" s="633"/>
      <c r="AH272" s="633"/>
      <c r="AI272" s="633"/>
      <c r="AJ272" s="633"/>
      <c r="AK272" s="633"/>
      <c r="AL272" s="633"/>
      <c r="AM272" s="633"/>
      <c r="AN272" s="633"/>
      <c r="AO272" s="633"/>
      <c r="AP272" s="633"/>
      <c r="AQ272" s="633"/>
      <c r="AR272" s="633"/>
      <c r="AS272" s="633"/>
      <c r="AT272" s="633"/>
      <c r="AU272" s="633"/>
      <c r="AV272" s="633"/>
      <c r="AW272" s="633"/>
      <c r="AX272" s="633"/>
      <c r="AY272" s="633"/>
      <c r="AZ272" s="633"/>
      <c r="BA272" s="633"/>
      <c r="BB272" s="633"/>
      <c r="BC272" s="633"/>
      <c r="BD272" s="633"/>
      <c r="BE272" s="633"/>
      <c r="BF272" s="633"/>
      <c r="BG272" s="633"/>
      <c r="BH272" s="633"/>
      <c r="BI272" s="633"/>
      <c r="BJ272" s="633"/>
      <c r="BK272" s="633"/>
      <c r="BL272" s="633"/>
    </row>
    <row r="273" spans="1:64">
      <c r="A273" s="633"/>
      <c r="B273" s="633"/>
      <c r="C273" s="633"/>
      <c r="D273" s="633"/>
      <c r="E273" s="633"/>
      <c r="F273" s="633"/>
      <c r="G273" s="633"/>
      <c r="H273" s="633"/>
      <c r="I273" s="633"/>
      <c r="N273" s="633"/>
      <c r="O273" s="633"/>
      <c r="P273" s="633"/>
      <c r="Q273" s="633"/>
      <c r="R273" s="633"/>
      <c r="S273" s="633"/>
      <c r="T273" s="633"/>
      <c r="U273" s="633"/>
      <c r="V273" s="633"/>
      <c r="W273" s="633"/>
      <c r="X273" s="633"/>
      <c r="Y273" s="633"/>
      <c r="Z273" s="633"/>
      <c r="AA273" s="633"/>
      <c r="AB273" s="633"/>
      <c r="AC273" s="633"/>
      <c r="AD273" s="633"/>
      <c r="AE273" s="633"/>
      <c r="AF273" s="633"/>
      <c r="AG273" s="633"/>
      <c r="AH273" s="633"/>
      <c r="AI273" s="633"/>
      <c r="AJ273" s="633"/>
      <c r="AK273" s="633"/>
      <c r="AL273" s="633"/>
      <c r="AM273" s="633"/>
      <c r="AN273" s="633"/>
      <c r="AO273" s="633"/>
      <c r="AP273" s="633"/>
      <c r="AQ273" s="633"/>
      <c r="AR273" s="633"/>
      <c r="AS273" s="633"/>
      <c r="AT273" s="633"/>
      <c r="AU273" s="633"/>
      <c r="AV273" s="633"/>
      <c r="AW273" s="633"/>
      <c r="AX273" s="633"/>
      <c r="AY273" s="633"/>
      <c r="AZ273" s="633"/>
      <c r="BA273" s="633"/>
      <c r="BB273" s="633"/>
      <c r="BC273" s="633"/>
      <c r="BD273" s="633"/>
      <c r="BE273" s="633"/>
      <c r="BF273" s="633"/>
      <c r="BG273" s="633"/>
      <c r="BH273" s="633"/>
      <c r="BI273" s="633"/>
      <c r="BJ273" s="633"/>
      <c r="BK273" s="633"/>
      <c r="BL273" s="633"/>
    </row>
    <row r="274" spans="1:64">
      <c r="A274" s="633"/>
      <c r="B274" s="633"/>
      <c r="C274" s="633"/>
      <c r="D274" s="633"/>
      <c r="E274" s="633"/>
      <c r="F274" s="633"/>
      <c r="G274" s="633"/>
      <c r="H274" s="633"/>
      <c r="I274" s="633"/>
      <c r="N274" s="633"/>
      <c r="O274" s="633"/>
      <c r="P274" s="633"/>
      <c r="Q274" s="633"/>
      <c r="R274" s="633"/>
      <c r="S274" s="633"/>
      <c r="T274" s="633"/>
      <c r="U274" s="633"/>
      <c r="V274" s="633"/>
      <c r="W274" s="633"/>
      <c r="X274" s="633"/>
      <c r="Y274" s="633"/>
      <c r="Z274" s="633"/>
      <c r="AA274" s="633"/>
      <c r="AB274" s="633"/>
      <c r="AC274" s="633"/>
      <c r="AD274" s="633"/>
      <c r="AE274" s="633"/>
      <c r="AF274" s="633"/>
      <c r="AG274" s="633"/>
      <c r="AH274" s="633"/>
      <c r="AI274" s="633"/>
      <c r="AJ274" s="633"/>
      <c r="AK274" s="633"/>
      <c r="AL274" s="633"/>
      <c r="AM274" s="633"/>
      <c r="AN274" s="633"/>
      <c r="AO274" s="633"/>
      <c r="AP274" s="633"/>
      <c r="AQ274" s="633"/>
      <c r="AR274" s="633"/>
      <c r="AS274" s="633"/>
      <c r="AT274" s="633"/>
      <c r="AU274" s="633"/>
      <c r="AV274" s="633"/>
      <c r="AW274" s="633"/>
      <c r="AX274" s="633"/>
      <c r="AY274" s="633"/>
      <c r="AZ274" s="633"/>
      <c r="BA274" s="633"/>
      <c r="BB274" s="633"/>
      <c r="BC274" s="633"/>
      <c r="BD274" s="633"/>
      <c r="BE274" s="633"/>
      <c r="BF274" s="633"/>
      <c r="BG274" s="633"/>
      <c r="BH274" s="633"/>
      <c r="BI274" s="633"/>
      <c r="BJ274" s="633"/>
      <c r="BK274" s="633"/>
      <c r="BL274" s="633"/>
    </row>
    <row r="275" spans="1:64">
      <c r="A275" s="633"/>
      <c r="B275" s="633"/>
      <c r="C275" s="633"/>
      <c r="D275" s="633"/>
      <c r="E275" s="633"/>
      <c r="F275" s="633"/>
      <c r="G275" s="633"/>
      <c r="H275" s="633"/>
      <c r="I275" s="633"/>
      <c r="N275" s="633"/>
      <c r="O275" s="633"/>
      <c r="P275" s="633"/>
      <c r="Q275" s="633"/>
      <c r="R275" s="633"/>
      <c r="S275" s="633"/>
      <c r="T275" s="633"/>
      <c r="U275" s="633"/>
      <c r="V275" s="633"/>
      <c r="W275" s="633"/>
      <c r="X275" s="633"/>
      <c r="Y275" s="633"/>
      <c r="Z275" s="633"/>
      <c r="AA275" s="633"/>
      <c r="AB275" s="633"/>
      <c r="AC275" s="633"/>
      <c r="AD275" s="633"/>
      <c r="AE275" s="633"/>
      <c r="AF275" s="633"/>
      <c r="AG275" s="633"/>
      <c r="AH275" s="633"/>
      <c r="AI275" s="633"/>
      <c r="AJ275" s="633"/>
      <c r="AK275" s="633"/>
      <c r="AL275" s="633"/>
      <c r="AM275" s="633"/>
      <c r="AN275" s="633"/>
      <c r="AO275" s="633"/>
      <c r="AP275" s="633"/>
      <c r="AQ275" s="633"/>
      <c r="AR275" s="633"/>
      <c r="AS275" s="633"/>
      <c r="AT275" s="633"/>
      <c r="AU275" s="633"/>
      <c r="AV275" s="633"/>
      <c r="AW275" s="633"/>
      <c r="AX275" s="633"/>
      <c r="AY275" s="633"/>
      <c r="AZ275" s="633"/>
      <c r="BA275" s="633"/>
      <c r="BB275" s="633"/>
      <c r="BC275" s="633"/>
      <c r="BD275" s="633"/>
      <c r="BE275" s="633"/>
      <c r="BF275" s="633"/>
      <c r="BG275" s="633"/>
      <c r="BH275" s="633"/>
      <c r="BI275" s="633"/>
      <c r="BJ275" s="633"/>
      <c r="BK275" s="633"/>
      <c r="BL275" s="633"/>
    </row>
    <row r="276" spans="1:64">
      <c r="A276" s="633"/>
      <c r="B276" s="633"/>
      <c r="C276" s="633"/>
      <c r="D276" s="633"/>
      <c r="E276" s="633"/>
      <c r="F276" s="633"/>
      <c r="G276" s="633"/>
      <c r="H276" s="633"/>
      <c r="I276" s="633"/>
      <c r="N276" s="633"/>
      <c r="O276" s="633"/>
      <c r="P276" s="633"/>
      <c r="Q276" s="633"/>
      <c r="R276" s="633"/>
      <c r="S276" s="633"/>
      <c r="T276" s="633"/>
      <c r="U276" s="633"/>
      <c r="V276" s="633"/>
      <c r="W276" s="633"/>
      <c r="X276" s="633"/>
      <c r="Y276" s="633"/>
      <c r="Z276" s="633"/>
      <c r="AA276" s="633"/>
      <c r="AB276" s="633"/>
      <c r="AC276" s="633"/>
      <c r="AD276" s="633"/>
      <c r="AE276" s="633"/>
      <c r="AF276" s="633"/>
      <c r="AG276" s="633"/>
      <c r="AH276" s="633"/>
      <c r="AI276" s="633"/>
      <c r="AJ276" s="633"/>
      <c r="AK276" s="633"/>
      <c r="AL276" s="633"/>
      <c r="AM276" s="633"/>
      <c r="AN276" s="633"/>
      <c r="AO276" s="633"/>
      <c r="AP276" s="633"/>
      <c r="AQ276" s="633"/>
      <c r="AR276" s="633"/>
      <c r="AS276" s="633"/>
      <c r="AT276" s="633"/>
      <c r="AU276" s="633"/>
      <c r="AV276" s="633"/>
      <c r="AW276" s="633"/>
      <c r="AX276" s="633"/>
      <c r="AY276" s="633"/>
      <c r="AZ276" s="633"/>
      <c r="BA276" s="633"/>
      <c r="BB276" s="633"/>
      <c r="BC276" s="633"/>
      <c r="BD276" s="633"/>
      <c r="BE276" s="633"/>
      <c r="BF276" s="633"/>
      <c r="BG276" s="633"/>
      <c r="BH276" s="633"/>
      <c r="BI276" s="633"/>
      <c r="BJ276" s="633"/>
      <c r="BK276" s="633"/>
      <c r="BL276" s="633"/>
    </row>
    <row r="277" spans="1:64">
      <c r="A277" s="633"/>
      <c r="B277" s="633"/>
      <c r="C277" s="633"/>
      <c r="D277" s="633"/>
      <c r="E277" s="633"/>
      <c r="F277" s="633"/>
      <c r="G277" s="633"/>
      <c r="H277" s="633"/>
      <c r="I277" s="633"/>
      <c r="N277" s="633"/>
      <c r="O277" s="633"/>
      <c r="P277" s="633"/>
      <c r="Q277" s="633"/>
      <c r="R277" s="633"/>
      <c r="S277" s="633"/>
      <c r="T277" s="633"/>
      <c r="U277" s="633"/>
      <c r="V277" s="633"/>
      <c r="W277" s="633"/>
      <c r="X277" s="633"/>
      <c r="Y277" s="633"/>
      <c r="Z277" s="633"/>
      <c r="AA277" s="633"/>
      <c r="AB277" s="633"/>
      <c r="AC277" s="633"/>
      <c r="AD277" s="633"/>
      <c r="AE277" s="633"/>
      <c r="AF277" s="633"/>
      <c r="AG277" s="633"/>
      <c r="AH277" s="633"/>
      <c r="AI277" s="633"/>
      <c r="AJ277" s="633"/>
      <c r="AK277" s="633"/>
      <c r="AL277" s="633"/>
      <c r="AM277" s="633"/>
      <c r="AN277" s="633"/>
      <c r="AO277" s="633"/>
      <c r="AP277" s="633"/>
      <c r="AQ277" s="633"/>
      <c r="AR277" s="633"/>
      <c r="AS277" s="633"/>
      <c r="AT277" s="633"/>
      <c r="AU277" s="633"/>
      <c r="AV277" s="633"/>
      <c r="AW277" s="633"/>
      <c r="AX277" s="633"/>
      <c r="AY277" s="633"/>
      <c r="AZ277" s="633"/>
      <c r="BA277" s="633"/>
      <c r="BB277" s="633"/>
      <c r="BC277" s="633"/>
      <c r="BD277" s="633"/>
      <c r="BE277" s="633"/>
      <c r="BF277" s="633"/>
      <c r="BG277" s="633"/>
      <c r="BH277" s="633"/>
      <c r="BI277" s="633"/>
      <c r="BJ277" s="633"/>
      <c r="BK277" s="633"/>
      <c r="BL277" s="633"/>
    </row>
    <row r="278" spans="1:64">
      <c r="A278" s="633"/>
      <c r="B278" s="633"/>
      <c r="C278" s="633"/>
      <c r="D278" s="633"/>
      <c r="E278" s="633"/>
      <c r="F278" s="633"/>
      <c r="G278" s="633"/>
      <c r="H278" s="633"/>
      <c r="I278" s="633"/>
      <c r="N278" s="633"/>
      <c r="O278" s="633"/>
      <c r="P278" s="633"/>
      <c r="Q278" s="633"/>
      <c r="R278" s="633"/>
      <c r="S278" s="633"/>
      <c r="T278" s="633"/>
      <c r="U278" s="633"/>
      <c r="V278" s="633"/>
      <c r="W278" s="633"/>
      <c r="X278" s="633"/>
      <c r="Y278" s="633"/>
      <c r="Z278" s="633"/>
      <c r="AA278" s="633"/>
      <c r="AB278" s="633"/>
      <c r="AC278" s="633"/>
      <c r="AD278" s="633"/>
      <c r="AE278" s="633"/>
      <c r="AF278" s="633"/>
      <c r="AG278" s="633"/>
      <c r="AH278" s="633"/>
      <c r="AI278" s="633"/>
      <c r="AJ278" s="633"/>
      <c r="AK278" s="633"/>
      <c r="AL278" s="633"/>
      <c r="AM278" s="633"/>
      <c r="AN278" s="633"/>
      <c r="AO278" s="633"/>
      <c r="AP278" s="633"/>
      <c r="AQ278" s="633"/>
      <c r="AR278" s="633"/>
      <c r="AS278" s="633"/>
      <c r="AT278" s="633"/>
      <c r="AU278" s="633"/>
      <c r="AV278" s="633"/>
      <c r="AW278" s="633"/>
      <c r="AX278" s="633"/>
      <c r="AY278" s="633"/>
      <c r="AZ278" s="633"/>
      <c r="BA278" s="633"/>
      <c r="BB278" s="633"/>
      <c r="BC278" s="633"/>
      <c r="BD278" s="633"/>
      <c r="BE278" s="633"/>
      <c r="BF278" s="633"/>
      <c r="BG278" s="633"/>
      <c r="BH278" s="633"/>
      <c r="BI278" s="633"/>
      <c r="BJ278" s="633"/>
      <c r="BK278" s="633"/>
      <c r="BL278" s="633"/>
    </row>
    <row r="279" spans="1:64">
      <c r="A279" s="633"/>
      <c r="B279" s="633"/>
      <c r="C279" s="633"/>
      <c r="D279" s="633"/>
      <c r="E279" s="633"/>
      <c r="F279" s="633"/>
      <c r="G279" s="633"/>
      <c r="H279" s="633"/>
      <c r="I279" s="633"/>
      <c r="N279" s="633"/>
      <c r="O279" s="633"/>
      <c r="P279" s="633"/>
      <c r="Q279" s="633"/>
      <c r="R279" s="633"/>
      <c r="S279" s="633"/>
      <c r="T279" s="633"/>
      <c r="U279" s="633"/>
      <c r="V279" s="633"/>
      <c r="W279" s="633"/>
      <c r="X279" s="633"/>
      <c r="Y279" s="633"/>
      <c r="Z279" s="633"/>
      <c r="AA279" s="633"/>
      <c r="AB279" s="633"/>
      <c r="AC279" s="633"/>
      <c r="AD279" s="633"/>
      <c r="AE279" s="633"/>
      <c r="AF279" s="633"/>
      <c r="AG279" s="633"/>
      <c r="AH279" s="633"/>
      <c r="AI279" s="633"/>
      <c r="AJ279" s="633"/>
      <c r="AK279" s="633"/>
      <c r="AL279" s="633"/>
      <c r="AM279" s="633"/>
      <c r="AN279" s="633"/>
      <c r="AO279" s="633"/>
      <c r="AP279" s="633"/>
      <c r="AQ279" s="633"/>
      <c r="AR279" s="633"/>
      <c r="AS279" s="633"/>
      <c r="AT279" s="633"/>
      <c r="AU279" s="633"/>
      <c r="AV279" s="633"/>
      <c r="AW279" s="633"/>
      <c r="AX279" s="633"/>
      <c r="AY279" s="633"/>
      <c r="AZ279" s="633"/>
      <c r="BA279" s="633"/>
      <c r="BB279" s="633"/>
      <c r="BC279" s="633"/>
      <c r="BD279" s="633"/>
      <c r="BE279" s="633"/>
      <c r="BF279" s="633"/>
      <c r="BG279" s="633"/>
      <c r="BH279" s="633"/>
      <c r="BI279" s="633"/>
      <c r="BJ279" s="633"/>
      <c r="BK279" s="633"/>
      <c r="BL279" s="633"/>
    </row>
    <row r="280" spans="1:64">
      <c r="A280" s="633"/>
      <c r="B280" s="633"/>
      <c r="C280" s="633"/>
      <c r="D280" s="633"/>
      <c r="E280" s="633"/>
      <c r="F280" s="633"/>
      <c r="G280" s="633"/>
      <c r="H280" s="633"/>
      <c r="I280" s="633"/>
      <c r="N280" s="633"/>
      <c r="O280" s="633"/>
      <c r="P280" s="633"/>
      <c r="Q280" s="633"/>
      <c r="R280" s="633"/>
      <c r="S280" s="633"/>
      <c r="T280" s="633"/>
      <c r="U280" s="633"/>
      <c r="V280" s="633"/>
      <c r="W280" s="633"/>
      <c r="X280" s="633"/>
      <c r="Y280" s="633"/>
      <c r="Z280" s="633"/>
      <c r="AA280" s="633"/>
      <c r="AB280" s="633"/>
      <c r="AC280" s="633"/>
      <c r="AD280" s="633"/>
      <c r="AE280" s="633"/>
      <c r="AF280" s="633"/>
      <c r="AG280" s="633"/>
      <c r="AH280" s="633"/>
      <c r="AI280" s="633"/>
      <c r="AJ280" s="633"/>
      <c r="AK280" s="633"/>
      <c r="AL280" s="633"/>
      <c r="AM280" s="633"/>
      <c r="AN280" s="633"/>
      <c r="AO280" s="633"/>
      <c r="AP280" s="633"/>
      <c r="AQ280" s="633"/>
      <c r="AR280" s="633"/>
      <c r="AS280" s="633"/>
      <c r="AT280" s="633"/>
      <c r="AU280" s="633"/>
      <c r="AV280" s="633"/>
      <c r="AW280" s="633"/>
      <c r="AX280" s="633"/>
      <c r="AY280" s="633"/>
      <c r="AZ280" s="633"/>
      <c r="BA280" s="633"/>
      <c r="BB280" s="633"/>
      <c r="BC280" s="633"/>
      <c r="BD280" s="633"/>
      <c r="BE280" s="633"/>
      <c r="BF280" s="633"/>
      <c r="BG280" s="633"/>
      <c r="BH280" s="633"/>
      <c r="BI280" s="633"/>
      <c r="BJ280" s="633"/>
      <c r="BK280" s="633"/>
      <c r="BL280" s="633"/>
    </row>
    <row r="281" spans="1:64">
      <c r="A281" s="633"/>
      <c r="B281" s="633"/>
      <c r="C281" s="633"/>
      <c r="D281" s="633"/>
      <c r="E281" s="633"/>
      <c r="F281" s="633"/>
      <c r="G281" s="633"/>
      <c r="H281" s="633"/>
      <c r="I281" s="633"/>
      <c r="N281" s="633"/>
      <c r="O281" s="633"/>
      <c r="P281" s="633"/>
      <c r="Q281" s="633"/>
      <c r="R281" s="633"/>
      <c r="S281" s="633"/>
      <c r="T281" s="633"/>
      <c r="U281" s="633"/>
      <c r="V281" s="633"/>
      <c r="W281" s="633"/>
      <c r="X281" s="633"/>
      <c r="Y281" s="633"/>
      <c r="Z281" s="633"/>
      <c r="AA281" s="633"/>
      <c r="AB281" s="633"/>
      <c r="AC281" s="633"/>
      <c r="AD281" s="633"/>
      <c r="AE281" s="633"/>
      <c r="AF281" s="633"/>
      <c r="AG281" s="633"/>
      <c r="AH281" s="633"/>
      <c r="AI281" s="633"/>
      <c r="AJ281" s="633"/>
      <c r="AK281" s="633"/>
      <c r="AL281" s="633"/>
      <c r="AM281" s="633"/>
      <c r="AN281" s="633"/>
      <c r="AO281" s="633"/>
      <c r="AP281" s="633"/>
      <c r="AQ281" s="633"/>
      <c r="AR281" s="633"/>
      <c r="AS281" s="633"/>
      <c r="AT281" s="633"/>
      <c r="AU281" s="633"/>
      <c r="AV281" s="633"/>
      <c r="AW281" s="633"/>
      <c r="AX281" s="633"/>
      <c r="AY281" s="633"/>
      <c r="AZ281" s="633"/>
      <c r="BA281" s="633"/>
      <c r="BB281" s="633"/>
      <c r="BC281" s="633"/>
      <c r="BD281" s="633"/>
      <c r="BE281" s="633"/>
      <c r="BF281" s="633"/>
      <c r="BG281" s="633"/>
      <c r="BH281" s="633"/>
      <c r="BI281" s="633"/>
      <c r="BJ281" s="633"/>
      <c r="BK281" s="633"/>
      <c r="BL281" s="633"/>
    </row>
    <row r="282" spans="1:64">
      <c r="A282" s="633"/>
      <c r="B282" s="633"/>
      <c r="C282" s="633"/>
      <c r="D282" s="633"/>
      <c r="E282" s="633"/>
      <c r="F282" s="633"/>
      <c r="G282" s="633"/>
      <c r="H282" s="633"/>
      <c r="I282" s="633"/>
      <c r="N282" s="633"/>
      <c r="O282" s="633"/>
      <c r="P282" s="633"/>
      <c r="Q282" s="633"/>
      <c r="R282" s="633"/>
      <c r="S282" s="633"/>
      <c r="T282" s="633"/>
      <c r="U282" s="633"/>
      <c r="V282" s="633"/>
      <c r="W282" s="633"/>
      <c r="X282" s="633"/>
      <c r="Y282" s="633"/>
      <c r="Z282" s="633"/>
      <c r="AA282" s="633"/>
      <c r="AB282" s="633"/>
      <c r="AC282" s="633"/>
      <c r="AD282" s="633"/>
      <c r="AE282" s="633"/>
      <c r="AF282" s="633"/>
      <c r="AG282" s="633"/>
      <c r="AH282" s="633"/>
      <c r="AI282" s="633"/>
      <c r="AJ282" s="633"/>
      <c r="AK282" s="633"/>
      <c r="AL282" s="633"/>
      <c r="AM282" s="633"/>
      <c r="AN282" s="633"/>
      <c r="AO282" s="633"/>
      <c r="AP282" s="633"/>
      <c r="AQ282" s="633"/>
      <c r="AR282" s="633"/>
      <c r="AS282" s="633"/>
      <c r="AT282" s="633"/>
      <c r="AU282" s="633"/>
      <c r="AV282" s="633"/>
      <c r="AW282" s="633"/>
      <c r="AX282" s="633"/>
      <c r="AY282" s="633"/>
      <c r="AZ282" s="633"/>
      <c r="BA282" s="633"/>
      <c r="BB282" s="633"/>
      <c r="BC282" s="633"/>
      <c r="BD282" s="633"/>
      <c r="BE282" s="633"/>
      <c r="BF282" s="633"/>
      <c r="BG282" s="633"/>
      <c r="BH282" s="633"/>
      <c r="BI282" s="633"/>
      <c r="BJ282" s="633"/>
      <c r="BK282" s="633"/>
      <c r="BL282" s="633"/>
    </row>
    <row r="283" spans="1:64">
      <c r="A283" s="633"/>
      <c r="B283" s="633"/>
      <c r="C283" s="633"/>
      <c r="D283" s="633"/>
      <c r="E283" s="633"/>
      <c r="F283" s="633"/>
      <c r="G283" s="633"/>
      <c r="H283" s="633"/>
      <c r="I283" s="633"/>
      <c r="N283" s="633"/>
      <c r="O283" s="633"/>
      <c r="P283" s="633"/>
      <c r="Q283" s="633"/>
      <c r="R283" s="633"/>
      <c r="S283" s="633"/>
      <c r="T283" s="633"/>
      <c r="U283" s="633"/>
      <c r="V283" s="633"/>
      <c r="W283" s="633"/>
      <c r="X283" s="633"/>
      <c r="Y283" s="633"/>
      <c r="Z283" s="633"/>
      <c r="AA283" s="633"/>
      <c r="AB283" s="633"/>
      <c r="AC283" s="633"/>
      <c r="AD283" s="633"/>
      <c r="AE283" s="633"/>
      <c r="AF283" s="633"/>
      <c r="AG283" s="633"/>
      <c r="AH283" s="633"/>
      <c r="AI283" s="633"/>
      <c r="AJ283" s="633"/>
      <c r="AK283" s="633"/>
      <c r="AL283" s="633"/>
      <c r="AM283" s="633"/>
      <c r="AN283" s="633"/>
      <c r="AO283" s="633"/>
      <c r="AP283" s="633"/>
      <c r="AQ283" s="633"/>
      <c r="AR283" s="633"/>
      <c r="AS283" s="633"/>
      <c r="AT283" s="633"/>
      <c r="AU283" s="633"/>
      <c r="AV283" s="633"/>
      <c r="AW283" s="633"/>
      <c r="AX283" s="633"/>
      <c r="AY283" s="633"/>
      <c r="AZ283" s="633"/>
      <c r="BA283" s="633"/>
      <c r="BB283" s="633"/>
      <c r="BC283" s="633"/>
      <c r="BD283" s="633"/>
      <c r="BE283" s="633"/>
      <c r="BF283" s="633"/>
      <c r="BG283" s="633"/>
      <c r="BH283" s="633"/>
      <c r="BI283" s="633"/>
      <c r="BJ283" s="633"/>
      <c r="BK283" s="633"/>
      <c r="BL283" s="633"/>
    </row>
    <row r="284" spans="1:64">
      <c r="A284" s="633"/>
      <c r="B284" s="633"/>
      <c r="C284" s="633"/>
      <c r="D284" s="633"/>
      <c r="E284" s="633"/>
      <c r="F284" s="633"/>
      <c r="G284" s="633"/>
      <c r="H284" s="633"/>
      <c r="I284" s="633"/>
      <c r="N284" s="633"/>
      <c r="O284" s="633"/>
      <c r="P284" s="633"/>
      <c r="Q284" s="633"/>
      <c r="R284" s="633"/>
      <c r="S284" s="633"/>
      <c r="T284" s="633"/>
      <c r="U284" s="633"/>
      <c r="V284" s="633"/>
      <c r="W284" s="633"/>
      <c r="X284" s="633"/>
      <c r="Y284" s="633"/>
      <c r="Z284" s="633"/>
      <c r="AA284" s="633"/>
      <c r="AB284" s="633"/>
      <c r="AC284" s="633"/>
      <c r="AD284" s="633"/>
      <c r="AE284" s="633"/>
      <c r="AF284" s="633"/>
      <c r="AG284" s="633"/>
      <c r="AH284" s="633"/>
      <c r="AI284" s="633"/>
      <c r="AJ284" s="633"/>
      <c r="AK284" s="633"/>
      <c r="AL284" s="633"/>
      <c r="AM284" s="633"/>
      <c r="AN284" s="633"/>
      <c r="AO284" s="633"/>
      <c r="AP284" s="633"/>
      <c r="AQ284" s="633"/>
      <c r="AR284" s="633"/>
      <c r="AS284" s="633"/>
      <c r="AT284" s="633"/>
      <c r="AU284" s="633"/>
      <c r="AV284" s="633"/>
      <c r="AW284" s="633"/>
      <c r="AX284" s="633"/>
      <c r="AY284" s="633"/>
      <c r="AZ284" s="633"/>
      <c r="BA284" s="633"/>
      <c r="BB284" s="633"/>
      <c r="BC284" s="633"/>
      <c r="BD284" s="633"/>
      <c r="BE284" s="633"/>
      <c r="BF284" s="633"/>
      <c r="BG284" s="633"/>
      <c r="BH284" s="633"/>
      <c r="BI284" s="633"/>
      <c r="BJ284" s="633"/>
      <c r="BK284" s="633"/>
      <c r="BL284" s="633"/>
    </row>
    <row r="285" spans="1:64">
      <c r="A285" s="633"/>
      <c r="B285" s="633"/>
      <c r="C285" s="633"/>
      <c r="D285" s="633"/>
      <c r="E285" s="633"/>
      <c r="F285" s="633"/>
      <c r="G285" s="633"/>
      <c r="H285" s="633"/>
      <c r="I285" s="633"/>
      <c r="N285" s="633"/>
      <c r="O285" s="633"/>
      <c r="P285" s="633"/>
      <c r="Q285" s="633"/>
      <c r="R285" s="633"/>
      <c r="S285" s="633"/>
      <c r="T285" s="633"/>
      <c r="U285" s="633"/>
      <c r="V285" s="633"/>
      <c r="W285" s="633"/>
      <c r="X285" s="633"/>
      <c r="Y285" s="633"/>
      <c r="Z285" s="633"/>
      <c r="AA285" s="633"/>
      <c r="AB285" s="633"/>
      <c r="AC285" s="633"/>
      <c r="AD285" s="633"/>
      <c r="AE285" s="633"/>
      <c r="AF285" s="633"/>
      <c r="AG285" s="633"/>
      <c r="AH285" s="633"/>
      <c r="AI285" s="633"/>
      <c r="AJ285" s="633"/>
      <c r="AK285" s="633"/>
      <c r="AL285" s="633"/>
      <c r="AM285" s="633"/>
      <c r="AN285" s="633"/>
      <c r="AO285" s="633"/>
      <c r="AP285" s="633"/>
      <c r="AQ285" s="633"/>
      <c r="AR285" s="633"/>
      <c r="AS285" s="633"/>
      <c r="AT285" s="633"/>
      <c r="AU285" s="633"/>
      <c r="AV285" s="633"/>
      <c r="AW285" s="633"/>
      <c r="AX285" s="633"/>
      <c r="AY285" s="633"/>
      <c r="AZ285" s="633"/>
      <c r="BA285" s="633"/>
      <c r="BB285" s="633"/>
      <c r="BC285" s="633"/>
      <c r="BD285" s="633"/>
      <c r="BE285" s="633"/>
      <c r="BF285" s="633"/>
      <c r="BG285" s="633"/>
      <c r="BH285" s="633"/>
      <c r="BI285" s="633"/>
      <c r="BJ285" s="633"/>
      <c r="BK285" s="633"/>
      <c r="BL285" s="633"/>
    </row>
    <row r="286" spans="1:64">
      <c r="A286" s="633"/>
      <c r="B286" s="633"/>
      <c r="C286" s="633"/>
      <c r="D286" s="633"/>
      <c r="E286" s="633"/>
      <c r="F286" s="633"/>
      <c r="G286" s="633"/>
      <c r="H286" s="633"/>
      <c r="I286" s="633"/>
      <c r="N286" s="633"/>
      <c r="O286" s="633"/>
      <c r="P286" s="633"/>
      <c r="Q286" s="633"/>
      <c r="R286" s="633"/>
      <c r="S286" s="633"/>
      <c r="T286" s="633"/>
      <c r="U286" s="633"/>
      <c r="V286" s="633"/>
      <c r="W286" s="633"/>
      <c r="X286" s="633"/>
      <c r="Y286" s="633"/>
      <c r="Z286" s="633"/>
      <c r="AA286" s="633"/>
      <c r="AB286" s="633"/>
      <c r="AC286" s="633"/>
      <c r="AD286" s="633"/>
      <c r="AE286" s="633"/>
      <c r="AF286" s="633"/>
      <c r="AG286" s="633"/>
      <c r="AH286" s="633"/>
      <c r="AI286" s="633"/>
      <c r="AJ286" s="633"/>
      <c r="AK286" s="633"/>
      <c r="AL286" s="633"/>
      <c r="AM286" s="633"/>
      <c r="AN286" s="633"/>
      <c r="AO286" s="633"/>
      <c r="AP286" s="633"/>
      <c r="AQ286" s="633"/>
      <c r="AR286" s="633"/>
      <c r="AS286" s="633"/>
      <c r="AT286" s="633"/>
      <c r="AU286" s="633"/>
      <c r="AV286" s="633"/>
      <c r="AW286" s="633"/>
      <c r="AX286" s="633"/>
      <c r="AY286" s="633"/>
      <c r="AZ286" s="633"/>
      <c r="BA286" s="633"/>
      <c r="BB286" s="633"/>
      <c r="BC286" s="633"/>
      <c r="BD286" s="633"/>
      <c r="BE286" s="633"/>
      <c r="BF286" s="633"/>
      <c r="BG286" s="633"/>
      <c r="BH286" s="633"/>
      <c r="BI286" s="633"/>
      <c r="BJ286" s="633"/>
      <c r="BK286" s="633"/>
      <c r="BL286" s="633"/>
    </row>
    <row r="287" spans="1:64">
      <c r="A287" s="633"/>
      <c r="B287" s="633"/>
      <c r="C287" s="633"/>
      <c r="D287" s="633"/>
      <c r="E287" s="633"/>
      <c r="F287" s="633"/>
      <c r="G287" s="633"/>
      <c r="H287" s="633"/>
      <c r="I287" s="633"/>
      <c r="N287" s="633"/>
      <c r="O287" s="633"/>
      <c r="P287" s="633"/>
      <c r="Q287" s="633"/>
      <c r="R287" s="633"/>
      <c r="S287" s="633"/>
      <c r="T287" s="633"/>
      <c r="U287" s="633"/>
      <c r="V287" s="633"/>
      <c r="W287" s="633"/>
      <c r="X287" s="633"/>
      <c r="Y287" s="633"/>
      <c r="Z287" s="633"/>
      <c r="AA287" s="633"/>
      <c r="AB287" s="633"/>
      <c r="AC287" s="633"/>
      <c r="AD287" s="633"/>
      <c r="AE287" s="633"/>
      <c r="AF287" s="633"/>
      <c r="AG287" s="633"/>
      <c r="AH287" s="633"/>
      <c r="AI287" s="633"/>
      <c r="AJ287" s="633"/>
      <c r="AK287" s="633"/>
      <c r="AL287" s="633"/>
      <c r="AM287" s="633"/>
      <c r="AN287" s="633"/>
      <c r="AO287" s="633"/>
      <c r="AP287" s="633"/>
      <c r="AQ287" s="633"/>
      <c r="AR287" s="633"/>
      <c r="AS287" s="633"/>
      <c r="AT287" s="633"/>
      <c r="AU287" s="633"/>
      <c r="AV287" s="633"/>
      <c r="AW287" s="633"/>
      <c r="AX287" s="633"/>
      <c r="AY287" s="633"/>
      <c r="AZ287" s="633"/>
      <c r="BA287" s="633"/>
      <c r="BB287" s="633"/>
      <c r="BC287" s="633"/>
      <c r="BD287" s="633"/>
      <c r="BE287" s="633"/>
      <c r="BF287" s="633"/>
      <c r="BG287" s="633"/>
      <c r="BH287" s="633"/>
      <c r="BI287" s="633"/>
      <c r="BJ287" s="633"/>
      <c r="BK287" s="633"/>
      <c r="BL287" s="633"/>
    </row>
    <row r="288" spans="1:64">
      <c r="A288" s="633"/>
      <c r="B288" s="633"/>
      <c r="C288" s="633"/>
      <c r="D288" s="633"/>
      <c r="E288" s="633"/>
      <c r="F288" s="633"/>
      <c r="G288" s="633"/>
      <c r="H288" s="633"/>
      <c r="I288" s="633"/>
      <c r="N288" s="633"/>
      <c r="O288" s="633"/>
      <c r="P288" s="633"/>
      <c r="Q288" s="633"/>
      <c r="R288" s="633"/>
      <c r="S288" s="633"/>
      <c r="T288" s="633"/>
      <c r="U288" s="633"/>
      <c r="V288" s="633"/>
      <c r="W288" s="633"/>
      <c r="X288" s="633"/>
      <c r="Y288" s="633"/>
      <c r="Z288" s="633"/>
      <c r="AA288" s="633"/>
      <c r="AB288" s="633"/>
      <c r="AC288" s="633"/>
      <c r="AD288" s="633"/>
      <c r="AE288" s="633"/>
      <c r="AF288" s="633"/>
      <c r="AG288" s="633"/>
      <c r="AH288" s="633"/>
      <c r="AI288" s="633"/>
      <c r="AJ288" s="633"/>
      <c r="AK288" s="633"/>
      <c r="AL288" s="633"/>
      <c r="AM288" s="633"/>
      <c r="AN288" s="633"/>
      <c r="AO288" s="633"/>
      <c r="AP288" s="633"/>
      <c r="AQ288" s="633"/>
      <c r="AR288" s="633"/>
      <c r="AS288" s="633"/>
      <c r="AT288" s="633"/>
      <c r="AU288" s="633"/>
      <c r="AV288" s="633"/>
      <c r="AW288" s="633"/>
      <c r="AX288" s="633"/>
      <c r="AY288" s="633"/>
      <c r="AZ288" s="633"/>
      <c r="BA288" s="633"/>
      <c r="BB288" s="633"/>
      <c r="BC288" s="633"/>
      <c r="BD288" s="633"/>
      <c r="BE288" s="633"/>
      <c r="BF288" s="633"/>
      <c r="BG288" s="633"/>
      <c r="BH288" s="633"/>
      <c r="BI288" s="633"/>
      <c r="BJ288" s="633"/>
      <c r="BK288" s="633"/>
      <c r="BL288" s="633"/>
    </row>
    <row r="289" spans="1:64">
      <c r="A289" s="633"/>
      <c r="B289" s="633"/>
      <c r="C289" s="633"/>
      <c r="D289" s="633"/>
      <c r="E289" s="633"/>
      <c r="F289" s="633"/>
      <c r="G289" s="633"/>
      <c r="H289" s="633"/>
      <c r="I289" s="633"/>
      <c r="N289" s="633"/>
      <c r="O289" s="633"/>
      <c r="P289" s="633"/>
      <c r="Q289" s="633"/>
      <c r="R289" s="633"/>
      <c r="S289" s="633"/>
      <c r="T289" s="633"/>
      <c r="U289" s="633"/>
      <c r="V289" s="633"/>
      <c r="W289" s="633"/>
      <c r="X289" s="633"/>
      <c r="Y289" s="633"/>
      <c r="Z289" s="633"/>
      <c r="AA289" s="633"/>
      <c r="AB289" s="633"/>
      <c r="AC289" s="633"/>
      <c r="AD289" s="633"/>
      <c r="AE289" s="633"/>
      <c r="AF289" s="633"/>
      <c r="AG289" s="633"/>
      <c r="AH289" s="633"/>
      <c r="AI289" s="633"/>
      <c r="AJ289" s="633"/>
      <c r="AK289" s="633"/>
      <c r="AL289" s="633"/>
      <c r="AM289" s="633"/>
      <c r="AN289" s="633"/>
      <c r="AO289" s="633"/>
      <c r="AP289" s="633"/>
      <c r="AQ289" s="633"/>
      <c r="AR289" s="633"/>
      <c r="AS289" s="633"/>
      <c r="AT289" s="633"/>
      <c r="AU289" s="633"/>
      <c r="AV289" s="633"/>
      <c r="AW289" s="633"/>
      <c r="AX289" s="633"/>
      <c r="AY289" s="633"/>
      <c r="AZ289" s="633"/>
      <c r="BA289" s="633"/>
      <c r="BB289" s="633"/>
      <c r="BC289" s="633"/>
      <c r="BD289" s="633"/>
      <c r="BE289" s="633"/>
      <c r="BF289" s="633"/>
      <c r="BG289" s="633"/>
      <c r="BH289" s="633"/>
      <c r="BI289" s="633"/>
      <c r="BJ289" s="633"/>
      <c r="BK289" s="633"/>
      <c r="BL289" s="633"/>
    </row>
    <row r="290" spans="1:64">
      <c r="A290" s="633"/>
      <c r="B290" s="633"/>
      <c r="C290" s="633"/>
      <c r="D290" s="633"/>
      <c r="E290" s="633"/>
      <c r="F290" s="633"/>
      <c r="G290" s="633"/>
      <c r="H290" s="633"/>
      <c r="I290" s="633"/>
      <c r="N290" s="633"/>
      <c r="O290" s="633"/>
      <c r="P290" s="633"/>
      <c r="Q290" s="633"/>
      <c r="R290" s="633"/>
      <c r="S290" s="633"/>
      <c r="T290" s="633"/>
      <c r="U290" s="633"/>
      <c r="V290" s="633"/>
      <c r="W290" s="633"/>
      <c r="X290" s="633"/>
      <c r="Y290" s="633"/>
      <c r="Z290" s="633"/>
      <c r="AA290" s="633"/>
      <c r="AB290" s="633"/>
      <c r="AC290" s="633"/>
      <c r="AD290" s="633"/>
      <c r="AE290" s="633"/>
      <c r="AF290" s="633"/>
      <c r="AG290" s="633"/>
      <c r="AH290" s="633"/>
      <c r="AI290" s="633"/>
      <c r="AJ290" s="633"/>
      <c r="AK290" s="633"/>
      <c r="AL290" s="633"/>
      <c r="AM290" s="633"/>
      <c r="AN290" s="633"/>
      <c r="AO290" s="633"/>
      <c r="AP290" s="633"/>
      <c r="AQ290" s="633"/>
      <c r="AR290" s="633"/>
      <c r="AS290" s="633"/>
      <c r="AT290" s="633"/>
      <c r="AU290" s="633"/>
      <c r="AV290" s="633"/>
      <c r="AW290" s="633"/>
      <c r="AX290" s="633"/>
      <c r="AY290" s="633"/>
      <c r="AZ290" s="633"/>
      <c r="BA290" s="633"/>
      <c r="BB290" s="633"/>
      <c r="BC290" s="633"/>
      <c r="BD290" s="633"/>
      <c r="BE290" s="633"/>
      <c r="BF290" s="633"/>
      <c r="BG290" s="633"/>
      <c r="BH290" s="633"/>
      <c r="BI290" s="633"/>
      <c r="BJ290" s="633"/>
      <c r="BK290" s="633"/>
      <c r="BL290" s="633"/>
    </row>
    <row r="291" spans="1:64">
      <c r="A291" s="633"/>
      <c r="B291" s="633"/>
      <c r="C291" s="633"/>
      <c r="D291" s="633"/>
      <c r="E291" s="633"/>
      <c r="F291" s="633"/>
      <c r="G291" s="633"/>
      <c r="H291" s="633"/>
      <c r="I291" s="633"/>
      <c r="N291" s="633"/>
      <c r="O291" s="633"/>
      <c r="P291" s="633"/>
      <c r="Q291" s="633"/>
      <c r="R291" s="633"/>
      <c r="S291" s="633"/>
      <c r="T291" s="633"/>
      <c r="U291" s="633"/>
      <c r="V291" s="633"/>
      <c r="W291" s="633"/>
      <c r="X291" s="633"/>
      <c r="Y291" s="633"/>
      <c r="Z291" s="633"/>
      <c r="AA291" s="633"/>
      <c r="AB291" s="633"/>
      <c r="AC291" s="633"/>
      <c r="AD291" s="633"/>
      <c r="AE291" s="633"/>
      <c r="AF291" s="633"/>
      <c r="AG291" s="633"/>
      <c r="AH291" s="633"/>
      <c r="AI291" s="633"/>
      <c r="AJ291" s="633"/>
      <c r="AK291" s="633"/>
      <c r="AL291" s="633"/>
      <c r="AM291" s="633"/>
      <c r="AN291" s="633"/>
      <c r="AO291" s="633"/>
      <c r="AP291" s="633"/>
      <c r="AQ291" s="633"/>
      <c r="AR291" s="633"/>
      <c r="AS291" s="633"/>
      <c r="AT291" s="633"/>
      <c r="AU291" s="633"/>
      <c r="AV291" s="633"/>
      <c r="AW291" s="633"/>
      <c r="AX291" s="633"/>
      <c r="AY291" s="633"/>
      <c r="AZ291" s="633"/>
      <c r="BA291" s="633"/>
      <c r="BB291" s="633"/>
      <c r="BC291" s="633"/>
      <c r="BD291" s="633"/>
      <c r="BE291" s="633"/>
      <c r="BF291" s="633"/>
      <c r="BG291" s="633"/>
      <c r="BH291" s="633"/>
      <c r="BI291" s="633"/>
      <c r="BJ291" s="633"/>
      <c r="BK291" s="633"/>
      <c r="BL291" s="633"/>
    </row>
    <row r="292" spans="1:64">
      <c r="A292" s="633"/>
      <c r="B292" s="633"/>
      <c r="C292" s="633"/>
      <c r="D292" s="633"/>
      <c r="E292" s="633"/>
      <c r="F292" s="633"/>
      <c r="G292" s="633"/>
      <c r="H292" s="633"/>
      <c r="I292" s="633"/>
      <c r="N292" s="633"/>
      <c r="O292" s="633"/>
      <c r="P292" s="633"/>
      <c r="Q292" s="633"/>
      <c r="R292" s="633"/>
      <c r="S292" s="633"/>
      <c r="T292" s="633"/>
      <c r="U292" s="633"/>
      <c r="V292" s="633"/>
      <c r="W292" s="633"/>
      <c r="X292" s="633"/>
      <c r="Y292" s="633"/>
      <c r="Z292" s="633"/>
      <c r="AA292" s="633"/>
      <c r="AB292" s="633"/>
      <c r="AC292" s="633"/>
      <c r="AD292" s="633"/>
      <c r="AE292" s="633"/>
      <c r="AF292" s="633"/>
      <c r="AG292" s="633"/>
      <c r="AH292" s="633"/>
      <c r="AI292" s="633"/>
      <c r="AJ292" s="633"/>
      <c r="AK292" s="633"/>
      <c r="AL292" s="633"/>
      <c r="AM292" s="633"/>
      <c r="AN292" s="633"/>
      <c r="AO292" s="633"/>
      <c r="AP292" s="633"/>
      <c r="AQ292" s="633"/>
      <c r="AR292" s="633"/>
      <c r="AS292" s="633"/>
      <c r="AT292" s="633"/>
      <c r="AU292" s="633"/>
      <c r="AV292" s="633"/>
      <c r="AW292" s="633"/>
      <c r="AX292" s="633"/>
      <c r="AY292" s="633"/>
      <c r="AZ292" s="633"/>
      <c r="BA292" s="633"/>
      <c r="BB292" s="633"/>
      <c r="BC292" s="633"/>
      <c r="BD292" s="633"/>
      <c r="BE292" s="633"/>
      <c r="BF292" s="633"/>
      <c r="BG292" s="633"/>
      <c r="BH292" s="633"/>
      <c r="BI292" s="633"/>
      <c r="BJ292" s="633"/>
      <c r="BK292" s="633"/>
      <c r="BL292" s="633"/>
    </row>
    <row r="293" spans="1:64">
      <c r="A293" s="633"/>
      <c r="B293" s="633"/>
      <c r="C293" s="633"/>
      <c r="D293" s="633"/>
      <c r="E293" s="633"/>
      <c r="F293" s="633"/>
      <c r="G293" s="633"/>
      <c r="H293" s="633"/>
      <c r="I293" s="633"/>
      <c r="N293" s="633"/>
      <c r="O293" s="633"/>
      <c r="P293" s="633"/>
      <c r="Q293" s="633"/>
      <c r="R293" s="633"/>
      <c r="S293" s="633"/>
      <c r="T293" s="633"/>
      <c r="U293" s="633"/>
      <c r="V293" s="633"/>
      <c r="W293" s="633"/>
      <c r="X293" s="633"/>
      <c r="Y293" s="633"/>
      <c r="Z293" s="633"/>
      <c r="AA293" s="633"/>
      <c r="AB293" s="633"/>
      <c r="AC293" s="633"/>
      <c r="AD293" s="633"/>
      <c r="AE293" s="633"/>
      <c r="AF293" s="633"/>
      <c r="AG293" s="633"/>
      <c r="AH293" s="633"/>
      <c r="AI293" s="633"/>
      <c r="AJ293" s="633"/>
      <c r="AK293" s="633"/>
      <c r="AL293" s="633"/>
      <c r="AM293" s="633"/>
      <c r="AN293" s="633"/>
      <c r="AO293" s="633"/>
      <c r="AP293" s="633"/>
      <c r="AQ293" s="633"/>
      <c r="AR293" s="633"/>
      <c r="AS293" s="633"/>
      <c r="AT293" s="633"/>
      <c r="AU293" s="633"/>
      <c r="AV293" s="633"/>
      <c r="AW293" s="633"/>
      <c r="AX293" s="633"/>
      <c r="AY293" s="633"/>
      <c r="AZ293" s="633"/>
      <c r="BA293" s="633"/>
      <c r="BB293" s="633"/>
      <c r="BC293" s="633"/>
      <c r="BD293" s="633"/>
      <c r="BE293" s="633"/>
      <c r="BF293" s="633"/>
      <c r="BG293" s="633"/>
      <c r="BH293" s="633"/>
      <c r="BI293" s="633"/>
      <c r="BJ293" s="633"/>
      <c r="BK293" s="633"/>
      <c r="BL293" s="633"/>
    </row>
    <row r="294" spans="1:64">
      <c r="A294" s="633"/>
      <c r="B294" s="633"/>
      <c r="C294" s="633"/>
      <c r="D294" s="633"/>
      <c r="E294" s="633"/>
      <c r="F294" s="633"/>
      <c r="G294" s="633"/>
      <c r="H294" s="633"/>
      <c r="I294" s="633"/>
      <c r="N294" s="633"/>
      <c r="O294" s="633"/>
      <c r="P294" s="633"/>
      <c r="Q294" s="633"/>
      <c r="R294" s="633"/>
      <c r="S294" s="633"/>
      <c r="T294" s="633"/>
      <c r="U294" s="633"/>
      <c r="V294" s="633"/>
      <c r="W294" s="633"/>
      <c r="X294" s="633"/>
      <c r="Y294" s="633"/>
      <c r="Z294" s="633"/>
      <c r="AA294" s="633"/>
      <c r="AB294" s="633"/>
      <c r="AC294" s="633"/>
      <c r="AD294" s="633"/>
      <c r="AE294" s="633"/>
      <c r="AF294" s="633"/>
      <c r="AG294" s="633"/>
      <c r="AH294" s="633"/>
      <c r="AI294" s="633"/>
      <c r="AJ294" s="633"/>
      <c r="AK294" s="633"/>
      <c r="AL294" s="633"/>
      <c r="AM294" s="633"/>
      <c r="AN294" s="633"/>
      <c r="AO294" s="633"/>
      <c r="AP294" s="633"/>
      <c r="AQ294" s="633"/>
      <c r="AR294" s="633"/>
      <c r="AS294" s="633"/>
      <c r="AT294" s="633"/>
      <c r="AU294" s="633"/>
      <c r="AV294" s="633"/>
      <c r="AW294" s="633"/>
      <c r="AX294" s="633"/>
      <c r="AY294" s="633"/>
      <c r="AZ294" s="633"/>
      <c r="BA294" s="633"/>
      <c r="BB294" s="633"/>
      <c r="BC294" s="633"/>
      <c r="BD294" s="633"/>
      <c r="BE294" s="633"/>
      <c r="BF294" s="633"/>
      <c r="BG294" s="633"/>
      <c r="BH294" s="633"/>
      <c r="BI294" s="633"/>
      <c r="BJ294" s="633"/>
      <c r="BK294" s="633"/>
      <c r="BL294" s="633"/>
    </row>
    <row r="295" spans="1:64">
      <c r="A295" s="633"/>
      <c r="B295" s="633"/>
      <c r="C295" s="633"/>
      <c r="D295" s="633"/>
      <c r="E295" s="633"/>
      <c r="F295" s="633"/>
      <c r="G295" s="633"/>
      <c r="H295" s="633"/>
      <c r="I295" s="633"/>
      <c r="N295" s="633"/>
      <c r="O295" s="633"/>
      <c r="P295" s="633"/>
      <c r="Q295" s="633"/>
      <c r="R295" s="633"/>
      <c r="S295" s="633"/>
      <c r="T295" s="633"/>
      <c r="U295" s="633"/>
      <c r="V295" s="633"/>
      <c r="W295" s="633"/>
      <c r="X295" s="633"/>
      <c r="Y295" s="633"/>
      <c r="Z295" s="633"/>
      <c r="AA295" s="633"/>
      <c r="AB295" s="633"/>
      <c r="AC295" s="633"/>
      <c r="AD295" s="633"/>
      <c r="AE295" s="633"/>
      <c r="AF295" s="633"/>
      <c r="AG295" s="633"/>
      <c r="AH295" s="633"/>
      <c r="AI295" s="633"/>
      <c r="AJ295" s="633"/>
      <c r="AK295" s="633"/>
      <c r="AL295" s="633"/>
      <c r="AM295" s="633"/>
      <c r="AN295" s="633"/>
      <c r="AO295" s="633"/>
      <c r="AP295" s="633"/>
      <c r="AQ295" s="633"/>
      <c r="AR295" s="633"/>
      <c r="AS295" s="633"/>
      <c r="AT295" s="633"/>
      <c r="AU295" s="633"/>
      <c r="AV295" s="633"/>
      <c r="AW295" s="633"/>
      <c r="AX295" s="633"/>
      <c r="AY295" s="633"/>
      <c r="AZ295" s="633"/>
      <c r="BA295" s="633"/>
      <c r="BB295" s="633"/>
      <c r="BC295" s="633"/>
      <c r="BD295" s="633"/>
      <c r="BE295" s="633"/>
      <c r="BF295" s="633"/>
      <c r="BG295" s="633"/>
      <c r="BH295" s="633"/>
      <c r="BI295" s="633"/>
      <c r="BJ295" s="633"/>
      <c r="BK295" s="633"/>
      <c r="BL295" s="633"/>
    </row>
    <row r="296" spans="1:64">
      <c r="A296" s="633"/>
      <c r="B296" s="633"/>
      <c r="C296" s="633"/>
      <c r="D296" s="633"/>
      <c r="E296" s="633"/>
      <c r="F296" s="633"/>
      <c r="G296" s="633"/>
      <c r="H296" s="633"/>
      <c r="I296" s="633"/>
      <c r="N296" s="633"/>
      <c r="O296" s="633"/>
      <c r="P296" s="633"/>
      <c r="Q296" s="633"/>
      <c r="R296" s="633"/>
      <c r="S296" s="633"/>
      <c r="T296" s="633"/>
      <c r="U296" s="633"/>
      <c r="V296" s="633"/>
      <c r="W296" s="633"/>
      <c r="X296" s="633"/>
      <c r="Y296" s="633"/>
      <c r="Z296" s="633"/>
      <c r="AA296" s="633"/>
      <c r="AB296" s="633"/>
      <c r="AC296" s="633"/>
      <c r="AD296" s="633"/>
      <c r="AE296" s="633"/>
      <c r="AF296" s="633"/>
      <c r="AG296" s="633"/>
      <c r="AH296" s="633"/>
      <c r="AI296" s="633"/>
      <c r="AJ296" s="633"/>
      <c r="AK296" s="633"/>
      <c r="AL296" s="633"/>
      <c r="AM296" s="633"/>
      <c r="AN296" s="633"/>
      <c r="AO296" s="633"/>
      <c r="AP296" s="633"/>
      <c r="AQ296" s="633"/>
      <c r="AR296" s="633"/>
      <c r="AS296" s="633"/>
      <c r="AT296" s="633"/>
      <c r="AU296" s="633"/>
      <c r="AV296" s="633"/>
      <c r="AW296" s="633"/>
      <c r="AX296" s="633"/>
      <c r="AY296" s="633"/>
      <c r="AZ296" s="633"/>
      <c r="BA296" s="633"/>
      <c r="BB296" s="633"/>
      <c r="BC296" s="633"/>
      <c r="BD296" s="633"/>
      <c r="BE296" s="633"/>
      <c r="BF296" s="633"/>
      <c r="BG296" s="633"/>
      <c r="BH296" s="633"/>
      <c r="BI296" s="633"/>
      <c r="BJ296" s="633"/>
      <c r="BK296" s="633"/>
      <c r="BL296" s="633"/>
    </row>
    <row r="297" spans="1:64">
      <c r="A297" s="633"/>
      <c r="B297" s="633"/>
      <c r="C297" s="633"/>
      <c r="D297" s="633"/>
      <c r="E297" s="633"/>
      <c r="F297" s="633"/>
      <c r="G297" s="633"/>
      <c r="H297" s="633"/>
      <c r="I297" s="633"/>
      <c r="N297" s="633"/>
      <c r="O297" s="633"/>
      <c r="P297" s="633"/>
      <c r="Q297" s="633"/>
      <c r="R297" s="633"/>
      <c r="S297" s="633"/>
      <c r="T297" s="633"/>
      <c r="U297" s="633"/>
      <c r="V297" s="633"/>
      <c r="W297" s="633"/>
      <c r="X297" s="633"/>
      <c r="Y297" s="633"/>
      <c r="Z297" s="633"/>
      <c r="AA297" s="633"/>
      <c r="AB297" s="633"/>
      <c r="AC297" s="633"/>
      <c r="AD297" s="633"/>
      <c r="AE297" s="633"/>
      <c r="AF297" s="633"/>
      <c r="AG297" s="633"/>
      <c r="AH297" s="633"/>
      <c r="AI297" s="633"/>
      <c r="AJ297" s="633"/>
      <c r="AK297" s="633"/>
      <c r="AL297" s="633"/>
      <c r="AM297" s="633"/>
      <c r="AN297" s="633"/>
      <c r="AO297" s="633"/>
      <c r="AP297" s="633"/>
      <c r="AQ297" s="633"/>
      <c r="AR297" s="633"/>
      <c r="AS297" s="633"/>
      <c r="AT297" s="633"/>
      <c r="AU297" s="633"/>
      <c r="AV297" s="633"/>
      <c r="AW297" s="633"/>
      <c r="AX297" s="633"/>
      <c r="AY297" s="633"/>
      <c r="AZ297" s="633"/>
      <c r="BA297" s="633"/>
      <c r="BB297" s="633"/>
      <c r="BC297" s="633"/>
      <c r="BD297" s="633"/>
      <c r="BE297" s="633"/>
      <c r="BF297" s="633"/>
      <c r="BG297" s="633"/>
      <c r="BH297" s="633"/>
      <c r="BI297" s="633"/>
      <c r="BJ297" s="633"/>
      <c r="BK297" s="633"/>
      <c r="BL297" s="633"/>
    </row>
    <row r="298" spans="1:64">
      <c r="A298" s="633"/>
      <c r="B298" s="633"/>
      <c r="C298" s="633"/>
      <c r="D298" s="633"/>
      <c r="E298" s="633"/>
      <c r="F298" s="633"/>
      <c r="G298" s="633"/>
      <c r="H298" s="633"/>
      <c r="I298" s="633"/>
      <c r="N298" s="633"/>
      <c r="O298" s="633"/>
      <c r="P298" s="633"/>
      <c r="Q298" s="633"/>
      <c r="R298" s="633"/>
      <c r="S298" s="633"/>
      <c r="T298" s="633"/>
      <c r="U298" s="633"/>
      <c r="V298" s="633"/>
      <c r="W298" s="633"/>
      <c r="X298" s="633"/>
      <c r="Y298" s="633"/>
      <c r="Z298" s="633"/>
      <c r="AA298" s="633"/>
      <c r="AB298" s="633"/>
      <c r="AC298" s="633"/>
      <c r="AD298" s="633"/>
      <c r="AE298" s="633"/>
      <c r="AF298" s="633"/>
      <c r="AG298" s="633"/>
      <c r="AH298" s="633"/>
      <c r="AI298" s="633"/>
      <c r="AJ298" s="633"/>
      <c r="AK298" s="633"/>
      <c r="AL298" s="633"/>
      <c r="AM298" s="633"/>
      <c r="AN298" s="633"/>
      <c r="AO298" s="633"/>
      <c r="AP298" s="633"/>
      <c r="AQ298" s="633"/>
      <c r="AR298" s="633"/>
      <c r="AS298" s="633"/>
      <c r="AT298" s="633"/>
      <c r="AU298" s="633"/>
      <c r="AV298" s="633"/>
      <c r="AW298" s="633"/>
      <c r="AX298" s="633"/>
      <c r="AY298" s="633"/>
      <c r="AZ298" s="633"/>
      <c r="BA298" s="633"/>
      <c r="BB298" s="633"/>
      <c r="BC298" s="633"/>
      <c r="BD298" s="633"/>
      <c r="BE298" s="633"/>
      <c r="BF298" s="633"/>
      <c r="BG298" s="633"/>
      <c r="BH298" s="633"/>
      <c r="BI298" s="633"/>
      <c r="BJ298" s="633"/>
      <c r="BK298" s="633"/>
      <c r="BL298" s="633"/>
    </row>
    <row r="299" spans="1:64">
      <c r="A299" s="633"/>
      <c r="B299" s="633"/>
      <c r="C299" s="633"/>
      <c r="D299" s="633"/>
      <c r="E299" s="633"/>
      <c r="F299" s="633"/>
      <c r="G299" s="633"/>
      <c r="H299" s="633"/>
      <c r="I299" s="633"/>
      <c r="N299" s="633"/>
      <c r="O299" s="633"/>
      <c r="P299" s="633"/>
      <c r="Q299" s="633"/>
      <c r="R299" s="633"/>
      <c r="S299" s="633"/>
      <c r="T299" s="633"/>
      <c r="U299" s="633"/>
      <c r="V299" s="633"/>
      <c r="W299" s="633"/>
      <c r="X299" s="633"/>
      <c r="Y299" s="633"/>
      <c r="Z299" s="633"/>
      <c r="AA299" s="633"/>
      <c r="AB299" s="633"/>
      <c r="AC299" s="633"/>
      <c r="AD299" s="633"/>
      <c r="AE299" s="633"/>
      <c r="AF299" s="633"/>
      <c r="AG299" s="633"/>
      <c r="AH299" s="633"/>
      <c r="AI299" s="633"/>
      <c r="AJ299" s="633"/>
      <c r="AK299" s="633"/>
      <c r="AL299" s="633"/>
      <c r="AM299" s="633"/>
      <c r="AN299" s="633"/>
      <c r="AO299" s="633"/>
      <c r="AP299" s="633"/>
      <c r="AQ299" s="633"/>
      <c r="AR299" s="633"/>
      <c r="AS299" s="633"/>
      <c r="AT299" s="633"/>
      <c r="AU299" s="633"/>
      <c r="AV299" s="633"/>
      <c r="AW299" s="633"/>
      <c r="AX299" s="633"/>
      <c r="AY299" s="633"/>
      <c r="AZ299" s="633"/>
      <c r="BA299" s="633"/>
      <c r="BB299" s="633"/>
      <c r="BC299" s="633"/>
      <c r="BD299" s="633"/>
      <c r="BE299" s="633"/>
      <c r="BF299" s="633"/>
      <c r="BG299" s="633"/>
      <c r="BH299" s="633"/>
      <c r="BI299" s="633"/>
      <c r="BJ299" s="633"/>
      <c r="BK299" s="633"/>
      <c r="BL299" s="633"/>
    </row>
    <row r="300" spans="1:64">
      <c r="A300" s="633"/>
      <c r="B300" s="633"/>
      <c r="C300" s="633"/>
      <c r="D300" s="633"/>
      <c r="E300" s="633"/>
      <c r="F300" s="633"/>
      <c r="G300" s="633"/>
      <c r="H300" s="633"/>
      <c r="I300" s="633"/>
      <c r="N300" s="633"/>
      <c r="O300" s="633"/>
      <c r="P300" s="633"/>
      <c r="Q300" s="633"/>
      <c r="R300" s="633"/>
      <c r="S300" s="633"/>
      <c r="T300" s="633"/>
      <c r="U300" s="633"/>
      <c r="V300" s="633"/>
      <c r="W300" s="633"/>
      <c r="X300" s="633"/>
      <c r="Y300" s="633"/>
      <c r="Z300" s="633"/>
      <c r="AA300" s="633"/>
      <c r="AB300" s="633"/>
      <c r="AC300" s="633"/>
      <c r="AD300" s="633"/>
      <c r="AE300" s="633"/>
      <c r="AF300" s="633"/>
      <c r="AG300" s="633"/>
      <c r="AH300" s="633"/>
      <c r="AI300" s="633"/>
      <c r="AJ300" s="633"/>
      <c r="AK300" s="633"/>
      <c r="AL300" s="633"/>
      <c r="AM300" s="633"/>
      <c r="AN300" s="633"/>
      <c r="AO300" s="633"/>
      <c r="AP300" s="633"/>
      <c r="AQ300" s="633"/>
      <c r="AR300" s="633"/>
      <c r="AS300" s="633"/>
      <c r="AT300" s="633"/>
      <c r="AU300" s="633"/>
      <c r="AV300" s="633"/>
      <c r="AW300" s="633"/>
      <c r="AX300" s="633"/>
      <c r="AY300" s="633"/>
      <c r="AZ300" s="633"/>
      <c r="BA300" s="633"/>
      <c r="BB300" s="633"/>
      <c r="BC300" s="633"/>
      <c r="BD300" s="633"/>
      <c r="BE300" s="633"/>
      <c r="BF300" s="633"/>
      <c r="BG300" s="633"/>
      <c r="BH300" s="633"/>
      <c r="BI300" s="633"/>
      <c r="BJ300" s="633"/>
      <c r="BK300" s="633"/>
      <c r="BL300" s="633"/>
    </row>
    <row r="301" spans="1:64">
      <c r="A301" s="633"/>
      <c r="B301" s="633"/>
      <c r="C301" s="633"/>
      <c r="D301" s="633"/>
      <c r="E301" s="633"/>
      <c r="F301" s="633"/>
      <c r="G301" s="633"/>
      <c r="H301" s="633"/>
      <c r="I301" s="633"/>
      <c r="N301" s="633"/>
      <c r="O301" s="633"/>
      <c r="P301" s="633"/>
      <c r="Q301" s="633"/>
      <c r="R301" s="633"/>
      <c r="S301" s="633"/>
      <c r="T301" s="633"/>
      <c r="U301" s="633"/>
      <c r="V301" s="633"/>
      <c r="W301" s="633"/>
      <c r="X301" s="633"/>
      <c r="Y301" s="633"/>
      <c r="Z301" s="633"/>
      <c r="AA301" s="633"/>
      <c r="AB301" s="633"/>
      <c r="AC301" s="633"/>
      <c r="AD301" s="633"/>
      <c r="AE301" s="633"/>
      <c r="AF301" s="633"/>
      <c r="AG301" s="633"/>
      <c r="AH301" s="633"/>
      <c r="AI301" s="633"/>
      <c r="AJ301" s="633"/>
      <c r="AK301" s="633"/>
      <c r="AL301" s="633"/>
      <c r="AM301" s="633"/>
      <c r="AN301" s="633"/>
      <c r="AO301" s="633"/>
      <c r="AP301" s="633"/>
      <c r="AQ301" s="633"/>
      <c r="AR301" s="633"/>
      <c r="AS301" s="633"/>
      <c r="AT301" s="633"/>
      <c r="AU301" s="633"/>
      <c r="AV301" s="633"/>
      <c r="AW301" s="633"/>
      <c r="AX301" s="633"/>
      <c r="AY301" s="633"/>
      <c r="AZ301" s="633"/>
      <c r="BA301" s="633"/>
      <c r="BB301" s="633"/>
      <c r="BC301" s="633"/>
      <c r="BD301" s="633"/>
      <c r="BE301" s="633"/>
      <c r="BF301" s="633"/>
      <c r="BG301" s="633"/>
      <c r="BH301" s="633"/>
      <c r="BI301" s="633"/>
      <c r="BJ301" s="633"/>
      <c r="BK301" s="633"/>
      <c r="BL301" s="633"/>
    </row>
    <row r="302" spans="1:64">
      <c r="A302" s="633"/>
      <c r="B302" s="633"/>
      <c r="C302" s="633"/>
      <c r="D302" s="633"/>
      <c r="E302" s="633"/>
      <c r="F302" s="633"/>
      <c r="G302" s="633"/>
      <c r="H302" s="633"/>
      <c r="I302" s="633"/>
      <c r="N302" s="633"/>
      <c r="O302" s="633"/>
      <c r="P302" s="633"/>
      <c r="Q302" s="633"/>
      <c r="R302" s="633"/>
      <c r="S302" s="633"/>
      <c r="T302" s="633"/>
      <c r="U302" s="633"/>
      <c r="V302" s="633"/>
      <c r="W302" s="633"/>
      <c r="X302" s="633"/>
      <c r="Y302" s="633"/>
      <c r="Z302" s="633"/>
      <c r="AA302" s="633"/>
      <c r="AB302" s="633"/>
      <c r="AC302" s="633"/>
      <c r="AD302" s="633"/>
      <c r="AE302" s="633"/>
      <c r="AF302" s="633"/>
      <c r="AG302" s="633"/>
      <c r="AH302" s="633"/>
      <c r="AI302" s="633"/>
      <c r="AJ302" s="633"/>
      <c r="AK302" s="633"/>
      <c r="AL302" s="633"/>
      <c r="AM302" s="633"/>
      <c r="AN302" s="633"/>
      <c r="AO302" s="633"/>
      <c r="AP302" s="633"/>
      <c r="AQ302" s="633"/>
      <c r="AR302" s="633"/>
      <c r="AS302" s="633"/>
      <c r="AT302" s="633"/>
      <c r="AU302" s="633"/>
      <c r="AV302" s="633"/>
      <c r="AW302" s="633"/>
      <c r="AX302" s="633"/>
      <c r="AY302" s="633"/>
      <c r="AZ302" s="633"/>
      <c r="BA302" s="633"/>
      <c r="BB302" s="633"/>
      <c r="BC302" s="633"/>
      <c r="BD302" s="633"/>
      <c r="BE302" s="633"/>
      <c r="BF302" s="633"/>
      <c r="BG302" s="633"/>
      <c r="BH302" s="633"/>
      <c r="BI302" s="633"/>
      <c r="BJ302" s="633"/>
      <c r="BK302" s="633"/>
      <c r="BL302" s="633"/>
    </row>
    <row r="303" spans="1:64">
      <c r="A303" s="633"/>
      <c r="B303" s="633"/>
      <c r="C303" s="633"/>
      <c r="D303" s="633"/>
      <c r="E303" s="633"/>
      <c r="F303" s="633"/>
      <c r="G303" s="633"/>
      <c r="H303" s="633"/>
      <c r="I303" s="633"/>
      <c r="N303" s="633"/>
      <c r="O303" s="633"/>
      <c r="P303" s="633"/>
      <c r="Q303" s="633"/>
      <c r="R303" s="633"/>
      <c r="S303" s="633"/>
      <c r="T303" s="633"/>
      <c r="U303" s="633"/>
      <c r="V303" s="633"/>
      <c r="W303" s="633"/>
      <c r="X303" s="633"/>
      <c r="Y303" s="633"/>
      <c r="Z303" s="633"/>
      <c r="AA303" s="633"/>
      <c r="AB303" s="633"/>
      <c r="AC303" s="633"/>
      <c r="AD303" s="633"/>
      <c r="AE303" s="633"/>
      <c r="AF303" s="633"/>
      <c r="AG303" s="633"/>
      <c r="AH303" s="633"/>
      <c r="AI303" s="633"/>
      <c r="AJ303" s="633"/>
      <c r="AK303" s="633"/>
      <c r="AL303" s="633"/>
      <c r="AM303" s="633"/>
      <c r="AN303" s="633"/>
      <c r="AO303" s="633"/>
      <c r="AP303" s="633"/>
      <c r="AQ303" s="633"/>
      <c r="AR303" s="633"/>
      <c r="AS303" s="633"/>
      <c r="AT303" s="633"/>
      <c r="AU303" s="633"/>
      <c r="AV303" s="633"/>
      <c r="AW303" s="633"/>
      <c r="AX303" s="633"/>
      <c r="AY303" s="633"/>
      <c r="AZ303" s="633"/>
      <c r="BA303" s="633"/>
      <c r="BB303" s="633"/>
      <c r="BC303" s="633"/>
      <c r="BD303" s="633"/>
      <c r="BE303" s="633"/>
      <c r="BF303" s="633"/>
      <c r="BG303" s="633"/>
      <c r="BH303" s="633"/>
      <c r="BI303" s="633"/>
      <c r="BJ303" s="633"/>
      <c r="BK303" s="633"/>
      <c r="BL303" s="633"/>
    </row>
    <row r="304" spans="1:64">
      <c r="A304" s="633"/>
      <c r="B304" s="633"/>
      <c r="C304" s="633"/>
      <c r="D304" s="633"/>
      <c r="E304" s="633"/>
      <c r="F304" s="633"/>
      <c r="G304" s="633"/>
      <c r="H304" s="633"/>
      <c r="I304" s="633"/>
      <c r="N304" s="633"/>
      <c r="O304" s="633"/>
      <c r="P304" s="633"/>
      <c r="Q304" s="633"/>
      <c r="R304" s="633"/>
      <c r="S304" s="633"/>
      <c r="T304" s="633"/>
      <c r="U304" s="633"/>
      <c r="V304" s="633"/>
      <c r="W304" s="633"/>
      <c r="X304" s="633"/>
      <c r="Y304" s="633"/>
      <c r="Z304" s="633"/>
      <c r="AA304" s="633"/>
      <c r="AB304" s="633"/>
      <c r="AC304" s="633"/>
      <c r="AD304" s="633"/>
      <c r="AE304" s="633"/>
      <c r="AF304" s="633"/>
      <c r="AG304" s="633"/>
      <c r="AH304" s="633"/>
      <c r="AI304" s="633"/>
      <c r="AJ304" s="633"/>
      <c r="AK304" s="633"/>
      <c r="AL304" s="633"/>
      <c r="AM304" s="633"/>
      <c r="AN304" s="633"/>
      <c r="AO304" s="633"/>
      <c r="AP304" s="633"/>
      <c r="AQ304" s="633"/>
      <c r="AR304" s="633"/>
      <c r="AS304" s="633"/>
      <c r="AT304" s="633"/>
      <c r="AU304" s="633"/>
      <c r="AV304" s="633"/>
      <c r="AW304" s="633"/>
      <c r="AX304" s="633"/>
      <c r="AY304" s="633"/>
      <c r="AZ304" s="633"/>
      <c r="BA304" s="633"/>
      <c r="BB304" s="633"/>
      <c r="BC304" s="633"/>
      <c r="BD304" s="633"/>
      <c r="BE304" s="633"/>
      <c r="BF304" s="633"/>
      <c r="BG304" s="633"/>
      <c r="BH304" s="633"/>
      <c r="BI304" s="633"/>
      <c r="BJ304" s="633"/>
      <c r="BK304" s="633"/>
      <c r="BL304" s="633"/>
    </row>
    <row r="305" spans="1:64">
      <c r="A305" s="633"/>
      <c r="B305" s="633"/>
      <c r="C305" s="633"/>
      <c r="D305" s="633"/>
      <c r="E305" s="633"/>
      <c r="F305" s="633"/>
      <c r="G305" s="633"/>
      <c r="H305" s="633"/>
      <c r="I305" s="633"/>
      <c r="N305" s="633"/>
      <c r="O305" s="633"/>
      <c r="P305" s="633"/>
      <c r="Q305" s="633"/>
      <c r="R305" s="633"/>
      <c r="S305" s="633"/>
      <c r="T305" s="633"/>
      <c r="U305" s="633"/>
      <c r="V305" s="633"/>
      <c r="W305" s="633"/>
      <c r="X305" s="633"/>
      <c r="Y305" s="633"/>
      <c r="Z305" s="633"/>
      <c r="AA305" s="633"/>
      <c r="AB305" s="633"/>
      <c r="AC305" s="633"/>
      <c r="AD305" s="633"/>
      <c r="AE305" s="633"/>
      <c r="AF305" s="633"/>
      <c r="AG305" s="633"/>
      <c r="AH305" s="633"/>
      <c r="AI305" s="633"/>
      <c r="AJ305" s="633"/>
      <c r="AK305" s="633"/>
      <c r="AL305" s="633"/>
      <c r="AM305" s="633"/>
      <c r="AN305" s="633"/>
      <c r="AO305" s="633"/>
      <c r="AP305" s="633"/>
      <c r="AQ305" s="633"/>
      <c r="AR305" s="633"/>
      <c r="AS305" s="633"/>
      <c r="AT305" s="633"/>
      <c r="AU305" s="633"/>
      <c r="AV305" s="633"/>
      <c r="AW305" s="633"/>
      <c r="AX305" s="633"/>
      <c r="AY305" s="633"/>
      <c r="AZ305" s="633"/>
      <c r="BA305" s="633"/>
      <c r="BB305" s="633"/>
      <c r="BC305" s="633"/>
      <c r="BD305" s="633"/>
      <c r="BE305" s="633"/>
      <c r="BF305" s="633"/>
      <c r="BG305" s="633"/>
      <c r="BH305" s="633"/>
      <c r="BI305" s="633"/>
      <c r="BJ305" s="633"/>
      <c r="BK305" s="633"/>
      <c r="BL305" s="633"/>
    </row>
    <row r="306" spans="1:64">
      <c r="A306" s="633"/>
      <c r="B306" s="633"/>
      <c r="C306" s="633"/>
      <c r="D306" s="633"/>
      <c r="E306" s="633"/>
      <c r="F306" s="633"/>
      <c r="G306" s="633"/>
      <c r="H306" s="633"/>
      <c r="I306" s="633"/>
      <c r="N306" s="633"/>
      <c r="O306" s="633"/>
      <c r="P306" s="633"/>
      <c r="Q306" s="633"/>
      <c r="R306" s="633"/>
      <c r="S306" s="633"/>
      <c r="T306" s="633"/>
      <c r="U306" s="633"/>
      <c r="V306" s="633"/>
      <c r="W306" s="633"/>
      <c r="X306" s="633"/>
      <c r="Y306" s="633"/>
      <c r="Z306" s="633"/>
      <c r="AA306" s="633"/>
      <c r="AB306" s="633"/>
      <c r="AC306" s="633"/>
      <c r="AD306" s="633"/>
      <c r="AE306" s="633"/>
      <c r="AF306" s="633"/>
      <c r="AG306" s="633"/>
      <c r="AH306" s="633"/>
      <c r="AI306" s="633"/>
      <c r="AJ306" s="633"/>
      <c r="AK306" s="633"/>
      <c r="AL306" s="633"/>
      <c r="AM306" s="633"/>
      <c r="AN306" s="633"/>
      <c r="AO306" s="633"/>
      <c r="AP306" s="633"/>
      <c r="AQ306" s="633"/>
      <c r="AR306" s="633"/>
      <c r="AS306" s="633"/>
      <c r="AT306" s="633"/>
      <c r="AU306" s="633"/>
      <c r="AV306" s="633"/>
      <c r="AW306" s="633"/>
      <c r="AX306" s="633"/>
      <c r="AY306" s="633"/>
      <c r="AZ306" s="633"/>
      <c r="BA306" s="633"/>
      <c r="BB306" s="633"/>
      <c r="BC306" s="633"/>
      <c r="BD306" s="633"/>
      <c r="BE306" s="633"/>
      <c r="BF306" s="633"/>
      <c r="BG306" s="633"/>
      <c r="BH306" s="633"/>
      <c r="BI306" s="633"/>
      <c r="BJ306" s="633"/>
      <c r="BK306" s="633"/>
      <c r="BL306" s="633"/>
    </row>
    <row r="307" spans="1:64">
      <c r="A307" s="633"/>
      <c r="B307" s="633"/>
      <c r="C307" s="633"/>
      <c r="D307" s="633"/>
      <c r="E307" s="633"/>
      <c r="F307" s="633"/>
      <c r="G307" s="633"/>
      <c r="H307" s="633"/>
      <c r="I307" s="633"/>
      <c r="N307" s="633"/>
      <c r="O307" s="633"/>
      <c r="P307" s="633"/>
      <c r="Q307" s="633"/>
      <c r="R307" s="633"/>
      <c r="S307" s="633"/>
      <c r="T307" s="633"/>
      <c r="U307" s="633"/>
      <c r="V307" s="633"/>
      <c r="W307" s="633"/>
      <c r="X307" s="633"/>
      <c r="Y307" s="633"/>
      <c r="Z307" s="633"/>
      <c r="AA307" s="633"/>
      <c r="AB307" s="633"/>
      <c r="AC307" s="633"/>
      <c r="AD307" s="633"/>
      <c r="AE307" s="633"/>
      <c r="AF307" s="633"/>
      <c r="AG307" s="633"/>
      <c r="AH307" s="633"/>
      <c r="AI307" s="633"/>
      <c r="AJ307" s="633"/>
      <c r="AK307" s="633"/>
      <c r="AL307" s="633"/>
      <c r="AM307" s="633"/>
      <c r="AN307" s="633"/>
      <c r="AO307" s="633"/>
      <c r="AP307" s="633"/>
      <c r="AQ307" s="633"/>
      <c r="AR307" s="633"/>
      <c r="AS307" s="633"/>
      <c r="AT307" s="633"/>
      <c r="AU307" s="633"/>
      <c r="AV307" s="633"/>
      <c r="AW307" s="633"/>
      <c r="AX307" s="633"/>
      <c r="AY307" s="633"/>
      <c r="AZ307" s="633"/>
      <c r="BA307" s="633"/>
      <c r="BB307" s="633"/>
      <c r="BC307" s="633"/>
      <c r="BD307" s="633"/>
      <c r="BE307" s="633"/>
      <c r="BF307" s="633"/>
      <c r="BG307" s="633"/>
      <c r="BH307" s="633"/>
      <c r="BI307" s="633"/>
      <c r="BJ307" s="633"/>
      <c r="BK307" s="633"/>
      <c r="BL307" s="633"/>
    </row>
    <row r="308" spans="1:64">
      <c r="A308" s="633"/>
      <c r="B308" s="633"/>
      <c r="C308" s="633"/>
      <c r="D308" s="633"/>
      <c r="E308" s="633"/>
      <c r="F308" s="633"/>
      <c r="G308" s="633"/>
      <c r="H308" s="633"/>
      <c r="I308" s="633"/>
      <c r="N308" s="633"/>
      <c r="O308" s="633"/>
      <c r="P308" s="633"/>
      <c r="Q308" s="633"/>
      <c r="R308" s="633"/>
      <c r="S308" s="633"/>
      <c r="T308" s="633"/>
      <c r="U308" s="633"/>
      <c r="V308" s="633"/>
      <c r="W308" s="633"/>
      <c r="X308" s="633"/>
      <c r="Y308" s="633"/>
      <c r="Z308" s="633"/>
      <c r="AA308" s="633"/>
      <c r="AB308" s="633"/>
      <c r="AC308" s="633"/>
      <c r="AD308" s="633"/>
      <c r="AE308" s="633"/>
      <c r="AF308" s="633"/>
      <c r="AG308" s="633"/>
      <c r="AH308" s="633"/>
      <c r="AI308" s="633"/>
      <c r="AJ308" s="633"/>
      <c r="AK308" s="633"/>
      <c r="AL308" s="633"/>
      <c r="AM308" s="633"/>
      <c r="AN308" s="633"/>
      <c r="AO308" s="633"/>
      <c r="AP308" s="633"/>
      <c r="AQ308" s="633"/>
      <c r="AR308" s="633"/>
      <c r="AS308" s="633"/>
      <c r="AT308" s="633"/>
      <c r="AU308" s="633"/>
      <c r="AV308" s="633"/>
      <c r="AW308" s="633"/>
      <c r="AX308" s="633"/>
      <c r="AY308" s="633"/>
      <c r="AZ308" s="633"/>
      <c r="BA308" s="633"/>
      <c r="BB308" s="633"/>
      <c r="BC308" s="633"/>
      <c r="BD308" s="633"/>
      <c r="BE308" s="633"/>
      <c r="BF308" s="633"/>
      <c r="BG308" s="633"/>
      <c r="BH308" s="633"/>
      <c r="BI308" s="633"/>
      <c r="BJ308" s="633"/>
      <c r="BK308" s="633"/>
      <c r="BL308" s="633"/>
    </row>
    <row r="309" spans="1:64">
      <c r="A309" s="633"/>
      <c r="B309" s="633"/>
      <c r="C309" s="633"/>
      <c r="D309" s="633"/>
      <c r="E309" s="633"/>
      <c r="F309" s="633"/>
      <c r="G309" s="633"/>
      <c r="H309" s="633"/>
      <c r="I309" s="633"/>
      <c r="N309" s="633"/>
      <c r="O309" s="633"/>
      <c r="P309" s="633"/>
      <c r="Q309" s="633"/>
      <c r="R309" s="633"/>
      <c r="S309" s="633"/>
      <c r="T309" s="633"/>
      <c r="U309" s="633"/>
      <c r="V309" s="633"/>
      <c r="W309" s="633"/>
      <c r="X309" s="633"/>
      <c r="Y309" s="633"/>
      <c r="Z309" s="633"/>
      <c r="AA309" s="633"/>
      <c r="AB309" s="633"/>
      <c r="AC309" s="633"/>
      <c r="AD309" s="633"/>
      <c r="AE309" s="633"/>
      <c r="AF309" s="633"/>
      <c r="AG309" s="633"/>
      <c r="AH309" s="633"/>
      <c r="AI309" s="633"/>
      <c r="AJ309" s="633"/>
      <c r="AK309" s="633"/>
      <c r="AL309" s="633"/>
      <c r="AM309" s="633"/>
      <c r="AN309" s="633"/>
      <c r="AO309" s="633"/>
      <c r="AP309" s="633"/>
      <c r="AQ309" s="633"/>
      <c r="AR309" s="633"/>
      <c r="AS309" s="633"/>
      <c r="AT309" s="633"/>
      <c r="AU309" s="633"/>
      <c r="AV309" s="633"/>
      <c r="AW309" s="633"/>
      <c r="AX309" s="633"/>
      <c r="AY309" s="633"/>
      <c r="AZ309" s="633"/>
      <c r="BA309" s="633"/>
      <c r="BB309" s="633"/>
      <c r="BC309" s="633"/>
      <c r="BD309" s="633"/>
      <c r="BE309" s="633"/>
      <c r="BF309" s="633"/>
      <c r="BG309" s="633"/>
      <c r="BH309" s="633"/>
      <c r="BI309" s="633"/>
      <c r="BJ309" s="633"/>
      <c r="BK309" s="633"/>
      <c r="BL309" s="633"/>
    </row>
    <row r="310" spans="1:64">
      <c r="A310" s="633"/>
      <c r="B310" s="633"/>
      <c r="C310" s="633"/>
      <c r="D310" s="633"/>
      <c r="E310" s="633"/>
      <c r="F310" s="633"/>
      <c r="G310" s="633"/>
      <c r="H310" s="633"/>
      <c r="I310" s="633"/>
      <c r="N310" s="633"/>
      <c r="O310" s="633"/>
      <c r="P310" s="633"/>
      <c r="Q310" s="633"/>
      <c r="R310" s="633"/>
      <c r="S310" s="633"/>
      <c r="T310" s="633"/>
      <c r="U310" s="633"/>
      <c r="V310" s="633"/>
      <c r="W310" s="633"/>
      <c r="X310" s="633"/>
      <c r="Y310" s="633"/>
      <c r="Z310" s="633"/>
      <c r="AA310" s="633"/>
      <c r="AB310" s="633"/>
      <c r="AC310" s="633"/>
      <c r="AD310" s="633"/>
      <c r="AE310" s="633"/>
      <c r="AF310" s="633"/>
      <c r="AG310" s="633"/>
      <c r="AH310" s="633"/>
      <c r="AI310" s="633"/>
      <c r="AJ310" s="633"/>
      <c r="AK310" s="633"/>
      <c r="AL310" s="633"/>
      <c r="AM310" s="633"/>
      <c r="AN310" s="633"/>
      <c r="AO310" s="633"/>
      <c r="AP310" s="633"/>
      <c r="AQ310" s="633"/>
      <c r="AR310" s="633"/>
      <c r="AS310" s="633"/>
      <c r="AT310" s="633"/>
      <c r="AU310" s="633"/>
      <c r="AV310" s="633"/>
      <c r="AW310" s="633"/>
      <c r="AX310" s="633"/>
      <c r="AY310" s="633"/>
      <c r="AZ310" s="633"/>
      <c r="BA310" s="633"/>
      <c r="BB310" s="633"/>
      <c r="BC310" s="633"/>
      <c r="BD310" s="633"/>
      <c r="BE310" s="633"/>
      <c r="BF310" s="633"/>
      <c r="BG310" s="633"/>
      <c r="BH310" s="633"/>
      <c r="BI310" s="633"/>
      <c r="BJ310" s="633"/>
      <c r="BK310" s="633"/>
      <c r="BL310" s="633"/>
    </row>
    <row r="311" spans="1:64">
      <c r="A311" s="633"/>
      <c r="B311" s="633"/>
      <c r="C311" s="633"/>
      <c r="D311" s="633"/>
      <c r="E311" s="633"/>
      <c r="F311" s="633"/>
      <c r="G311" s="633"/>
      <c r="H311" s="633"/>
      <c r="I311" s="633"/>
      <c r="N311" s="633"/>
      <c r="O311" s="633"/>
      <c r="P311" s="633"/>
      <c r="Q311" s="633"/>
      <c r="R311" s="633"/>
      <c r="S311" s="633"/>
      <c r="T311" s="633"/>
      <c r="U311" s="633"/>
      <c r="V311" s="633"/>
      <c r="W311" s="633"/>
      <c r="X311" s="633"/>
      <c r="Y311" s="633"/>
      <c r="Z311" s="633"/>
      <c r="AA311" s="633"/>
      <c r="AB311" s="633"/>
      <c r="AC311" s="633"/>
      <c r="AD311" s="633"/>
      <c r="AE311" s="633"/>
      <c r="AF311" s="633"/>
      <c r="AG311" s="633"/>
      <c r="AH311" s="633"/>
      <c r="AI311" s="633"/>
      <c r="AJ311" s="633"/>
      <c r="AK311" s="633"/>
      <c r="AL311" s="633"/>
      <c r="AM311" s="633"/>
      <c r="AN311" s="633"/>
      <c r="AO311" s="633"/>
      <c r="AP311" s="633"/>
      <c r="AQ311" s="633"/>
      <c r="AR311" s="633"/>
      <c r="AS311" s="633"/>
      <c r="AT311" s="633"/>
      <c r="AU311" s="633"/>
      <c r="AV311" s="633"/>
      <c r="AW311" s="633"/>
      <c r="AX311" s="633"/>
      <c r="AY311" s="633"/>
      <c r="AZ311" s="633"/>
      <c r="BA311" s="633"/>
      <c r="BB311" s="633"/>
      <c r="BC311" s="633"/>
      <c r="BD311" s="633"/>
      <c r="BE311" s="633"/>
      <c r="BF311" s="633"/>
      <c r="BG311" s="633"/>
      <c r="BH311" s="633"/>
      <c r="BI311" s="633"/>
      <c r="BJ311" s="633"/>
      <c r="BK311" s="633"/>
      <c r="BL311" s="633"/>
    </row>
    <row r="312" spans="1:64">
      <c r="A312" s="633"/>
      <c r="B312" s="633"/>
      <c r="C312" s="633"/>
      <c r="D312" s="633"/>
      <c r="E312" s="633"/>
      <c r="F312" s="633"/>
      <c r="G312" s="633"/>
      <c r="H312" s="633"/>
      <c r="I312" s="633"/>
      <c r="N312" s="633"/>
      <c r="O312" s="633"/>
      <c r="P312" s="633"/>
      <c r="Q312" s="633"/>
      <c r="R312" s="633"/>
      <c r="S312" s="633"/>
      <c r="T312" s="633"/>
      <c r="U312" s="633"/>
      <c r="V312" s="633"/>
      <c r="W312" s="633"/>
      <c r="X312" s="633"/>
      <c r="Y312" s="633"/>
      <c r="Z312" s="633"/>
      <c r="AA312" s="633"/>
      <c r="AB312" s="633"/>
      <c r="AC312" s="633"/>
      <c r="AD312" s="633"/>
      <c r="AE312" s="633"/>
      <c r="AF312" s="633"/>
      <c r="AG312" s="633"/>
      <c r="AH312" s="633"/>
      <c r="AI312" s="633"/>
      <c r="AJ312" s="633"/>
      <c r="AK312" s="633"/>
      <c r="AL312" s="633"/>
      <c r="AM312" s="633"/>
      <c r="AN312" s="633"/>
      <c r="AO312" s="633"/>
      <c r="AP312" s="633"/>
      <c r="AQ312" s="633"/>
      <c r="AR312" s="633"/>
      <c r="AS312" s="633"/>
      <c r="AT312" s="633"/>
      <c r="AU312" s="633"/>
      <c r="AV312" s="633"/>
      <c r="AW312" s="633"/>
      <c r="AX312" s="633"/>
      <c r="AY312" s="633"/>
      <c r="AZ312" s="633"/>
      <c r="BA312" s="633"/>
      <c r="BB312" s="633"/>
      <c r="BC312" s="633"/>
      <c r="BD312" s="633"/>
      <c r="BE312" s="633"/>
      <c r="BF312" s="633"/>
      <c r="BG312" s="633"/>
      <c r="BH312" s="633"/>
      <c r="BI312" s="633"/>
      <c r="BJ312" s="633"/>
      <c r="BK312" s="633"/>
      <c r="BL312" s="633"/>
    </row>
    <row r="313" spans="1:64">
      <c r="A313" s="633"/>
      <c r="B313" s="633"/>
      <c r="C313" s="633"/>
      <c r="D313" s="633"/>
      <c r="E313" s="633"/>
      <c r="F313" s="633"/>
      <c r="G313" s="633"/>
      <c r="H313" s="633"/>
      <c r="I313" s="633"/>
      <c r="N313" s="633"/>
      <c r="O313" s="633"/>
      <c r="P313" s="633"/>
      <c r="Q313" s="633"/>
      <c r="R313" s="633"/>
      <c r="S313" s="633"/>
      <c r="T313" s="633"/>
      <c r="U313" s="633"/>
      <c r="V313" s="633"/>
      <c r="W313" s="633"/>
      <c r="X313" s="633"/>
      <c r="Y313" s="633"/>
      <c r="Z313" s="633"/>
      <c r="AA313" s="633"/>
      <c r="AB313" s="633"/>
      <c r="AC313" s="633"/>
      <c r="AD313" s="633"/>
      <c r="AE313" s="633"/>
      <c r="AF313" s="633"/>
      <c r="AG313" s="633"/>
      <c r="AH313" s="633"/>
      <c r="AI313" s="633"/>
      <c r="AJ313" s="633"/>
      <c r="AK313" s="633"/>
      <c r="AL313" s="633"/>
      <c r="AM313" s="633"/>
      <c r="AN313" s="633"/>
      <c r="AO313" s="633"/>
      <c r="AP313" s="633"/>
      <c r="AQ313" s="633"/>
      <c r="AR313" s="633"/>
      <c r="AS313" s="633"/>
      <c r="AT313" s="633"/>
      <c r="AU313" s="633"/>
      <c r="AV313" s="633"/>
      <c r="AW313" s="633"/>
      <c r="AX313" s="633"/>
      <c r="AY313" s="633"/>
      <c r="AZ313" s="633"/>
      <c r="BA313" s="633"/>
      <c r="BB313" s="633"/>
      <c r="BC313" s="633"/>
      <c r="BD313" s="633"/>
      <c r="BE313" s="633"/>
      <c r="BF313" s="633"/>
      <c r="BG313" s="633"/>
      <c r="BH313" s="633"/>
      <c r="BI313" s="633"/>
      <c r="BJ313" s="633"/>
      <c r="BK313" s="633"/>
      <c r="BL313" s="633"/>
    </row>
    <row r="314" spans="1:64">
      <c r="A314" s="633"/>
      <c r="B314" s="633"/>
      <c r="C314" s="633"/>
      <c r="D314" s="633"/>
      <c r="E314" s="633"/>
      <c r="F314" s="633"/>
      <c r="G314" s="633"/>
      <c r="H314" s="633"/>
      <c r="I314" s="633"/>
      <c r="N314" s="633"/>
      <c r="O314" s="633"/>
      <c r="P314" s="633"/>
      <c r="Q314" s="633"/>
      <c r="R314" s="633"/>
      <c r="S314" s="633"/>
      <c r="T314" s="633"/>
      <c r="U314" s="633"/>
      <c r="V314" s="633"/>
      <c r="W314" s="633"/>
      <c r="X314" s="633"/>
      <c r="Y314" s="633"/>
      <c r="Z314" s="633"/>
      <c r="AA314" s="633"/>
      <c r="AB314" s="633"/>
      <c r="AC314" s="633"/>
      <c r="AD314" s="633"/>
      <c r="AE314" s="633"/>
      <c r="AF314" s="633"/>
      <c r="AG314" s="633"/>
      <c r="AH314" s="633"/>
      <c r="AI314" s="633"/>
      <c r="AJ314" s="633"/>
      <c r="AK314" s="633"/>
      <c r="AL314" s="633"/>
      <c r="AM314" s="633"/>
      <c r="AN314" s="633"/>
      <c r="AO314" s="633"/>
      <c r="AP314" s="633"/>
      <c r="AQ314" s="633"/>
      <c r="AR314" s="633"/>
      <c r="AS314" s="633"/>
      <c r="AT314" s="633"/>
      <c r="AU314" s="633"/>
      <c r="AV314" s="633"/>
      <c r="AW314" s="633"/>
      <c r="AX314" s="633"/>
      <c r="AY314" s="633"/>
      <c r="AZ314" s="633"/>
      <c r="BA314" s="633"/>
      <c r="BB314" s="633"/>
      <c r="BC314" s="633"/>
      <c r="BD314" s="633"/>
      <c r="BE314" s="633"/>
      <c r="BF314" s="633"/>
      <c r="BG314" s="633"/>
      <c r="BH314" s="633"/>
      <c r="BI314" s="633"/>
      <c r="BJ314" s="633"/>
      <c r="BK314" s="633"/>
      <c r="BL314" s="633"/>
    </row>
    <row r="315" spans="1:64">
      <c r="A315" s="633"/>
      <c r="B315" s="633"/>
      <c r="C315" s="633"/>
      <c r="D315" s="633"/>
      <c r="E315" s="633"/>
      <c r="F315" s="633"/>
      <c r="G315" s="633"/>
      <c r="H315" s="633"/>
      <c r="I315" s="633"/>
      <c r="N315" s="633"/>
      <c r="O315" s="633"/>
      <c r="P315" s="633"/>
      <c r="Q315" s="633"/>
      <c r="R315" s="633"/>
      <c r="S315" s="633"/>
      <c r="T315" s="633"/>
      <c r="U315" s="633"/>
      <c r="V315" s="633"/>
      <c r="W315" s="633"/>
      <c r="X315" s="633"/>
      <c r="Y315" s="633"/>
      <c r="Z315" s="633"/>
      <c r="AA315" s="633"/>
      <c r="AB315" s="633"/>
      <c r="AC315" s="633"/>
      <c r="AD315" s="633"/>
      <c r="AE315" s="633"/>
      <c r="AF315" s="633"/>
      <c r="AG315" s="633"/>
      <c r="AH315" s="633"/>
      <c r="AI315" s="633"/>
      <c r="AJ315" s="633"/>
      <c r="AK315" s="633"/>
      <c r="AL315" s="633"/>
      <c r="AM315" s="633"/>
      <c r="AN315" s="633"/>
      <c r="AO315" s="633"/>
      <c r="AP315" s="633"/>
      <c r="AQ315" s="633"/>
      <c r="AR315" s="633"/>
      <c r="AS315" s="633"/>
      <c r="AT315" s="633"/>
      <c r="AU315" s="633"/>
      <c r="AV315" s="633"/>
      <c r="AW315" s="633"/>
      <c r="AX315" s="633"/>
      <c r="AY315" s="633"/>
      <c r="AZ315" s="633"/>
      <c r="BA315" s="633"/>
      <c r="BB315" s="633"/>
      <c r="BC315" s="633"/>
      <c r="BD315" s="633"/>
      <c r="BE315" s="633"/>
      <c r="BF315" s="633"/>
      <c r="BG315" s="633"/>
      <c r="BH315" s="633"/>
      <c r="BI315" s="633"/>
      <c r="BJ315" s="633"/>
      <c r="BK315" s="633"/>
      <c r="BL315" s="633"/>
    </row>
    <row r="316" spans="1:64">
      <c r="A316" s="633"/>
      <c r="B316" s="633"/>
      <c r="C316" s="633"/>
      <c r="D316" s="633"/>
      <c r="E316" s="633"/>
      <c r="F316" s="633"/>
      <c r="G316" s="633"/>
      <c r="H316" s="633"/>
      <c r="I316" s="633"/>
      <c r="N316" s="633"/>
      <c r="O316" s="633"/>
      <c r="P316" s="633"/>
      <c r="Q316" s="633"/>
      <c r="R316" s="633"/>
      <c r="S316" s="633"/>
      <c r="T316" s="633"/>
      <c r="U316" s="633"/>
      <c r="V316" s="633"/>
      <c r="W316" s="633"/>
      <c r="X316" s="633"/>
      <c r="Y316" s="633"/>
      <c r="Z316" s="633"/>
      <c r="AA316" s="633"/>
      <c r="AB316" s="633"/>
      <c r="AC316" s="633"/>
      <c r="AD316" s="633"/>
      <c r="AE316" s="633"/>
      <c r="AF316" s="633"/>
      <c r="AG316" s="633"/>
      <c r="AH316" s="633"/>
      <c r="AI316" s="633"/>
      <c r="AJ316" s="633"/>
      <c r="AK316" s="633"/>
      <c r="AL316" s="633"/>
      <c r="AM316" s="633"/>
      <c r="AN316" s="633"/>
      <c r="AO316" s="633"/>
      <c r="AP316" s="633"/>
      <c r="AQ316" s="633"/>
      <c r="AR316" s="633"/>
      <c r="AS316" s="633"/>
      <c r="AT316" s="633"/>
      <c r="AU316" s="633"/>
      <c r="AV316" s="633"/>
      <c r="AW316" s="633"/>
      <c r="AX316" s="633"/>
      <c r="AY316" s="633"/>
      <c r="AZ316" s="633"/>
      <c r="BA316" s="633"/>
      <c r="BB316" s="633"/>
      <c r="BC316" s="633"/>
      <c r="BD316" s="633"/>
      <c r="BE316" s="633"/>
      <c r="BF316" s="633"/>
      <c r="BG316" s="633"/>
      <c r="BH316" s="633"/>
      <c r="BI316" s="633"/>
      <c r="BJ316" s="633"/>
      <c r="BK316" s="633"/>
      <c r="BL316" s="633"/>
    </row>
    <row r="317" spans="1:64">
      <c r="A317" s="633"/>
      <c r="B317" s="633"/>
      <c r="C317" s="633"/>
      <c r="D317" s="633"/>
      <c r="E317" s="633"/>
      <c r="F317" s="633"/>
      <c r="G317" s="633"/>
      <c r="H317" s="633"/>
      <c r="I317" s="633"/>
      <c r="N317" s="633"/>
      <c r="O317" s="633"/>
      <c r="P317" s="633"/>
      <c r="Q317" s="633"/>
      <c r="R317" s="633"/>
      <c r="S317" s="633"/>
      <c r="T317" s="633"/>
      <c r="U317" s="633"/>
      <c r="V317" s="633"/>
      <c r="W317" s="633"/>
      <c r="X317" s="633"/>
      <c r="Y317" s="633"/>
      <c r="Z317" s="633"/>
      <c r="AA317" s="633"/>
      <c r="AB317" s="633"/>
      <c r="AC317" s="633"/>
      <c r="AD317" s="633"/>
      <c r="AE317" s="633"/>
      <c r="AF317" s="633"/>
      <c r="AG317" s="633"/>
      <c r="AH317" s="633"/>
      <c r="AI317" s="633"/>
      <c r="AJ317" s="633"/>
      <c r="AK317" s="633"/>
      <c r="AL317" s="633"/>
      <c r="AM317" s="633"/>
      <c r="AN317" s="633"/>
      <c r="AO317" s="633"/>
      <c r="AP317" s="633"/>
      <c r="AQ317" s="633"/>
      <c r="AR317" s="633"/>
      <c r="AS317" s="633"/>
      <c r="AT317" s="633"/>
      <c r="AU317" s="633"/>
      <c r="AV317" s="633"/>
      <c r="AW317" s="633"/>
      <c r="AX317" s="633"/>
      <c r="AY317" s="633"/>
      <c r="AZ317" s="633"/>
      <c r="BA317" s="633"/>
      <c r="BB317" s="633"/>
      <c r="BC317" s="633"/>
      <c r="BD317" s="633"/>
      <c r="BE317" s="633"/>
      <c r="BF317" s="633"/>
      <c r="BG317" s="633"/>
      <c r="BH317" s="633"/>
      <c r="BI317" s="633"/>
      <c r="BJ317" s="633"/>
      <c r="BK317" s="633"/>
      <c r="BL317" s="633"/>
    </row>
    <row r="318" spans="1:64">
      <c r="A318" s="633"/>
      <c r="B318" s="633"/>
      <c r="C318" s="633"/>
      <c r="D318" s="633"/>
      <c r="E318" s="633"/>
      <c r="F318" s="633"/>
      <c r="G318" s="633"/>
      <c r="H318" s="633"/>
      <c r="I318" s="633"/>
      <c r="N318" s="633"/>
      <c r="O318" s="633"/>
      <c r="P318" s="633"/>
      <c r="Q318" s="633"/>
      <c r="R318" s="633"/>
      <c r="S318" s="633"/>
      <c r="T318" s="633"/>
      <c r="U318" s="633"/>
      <c r="V318" s="633"/>
      <c r="W318" s="633"/>
      <c r="X318" s="633"/>
      <c r="Y318" s="633"/>
      <c r="Z318" s="633"/>
      <c r="AA318" s="633"/>
      <c r="AB318" s="633"/>
      <c r="AC318" s="633"/>
      <c r="AD318" s="633"/>
      <c r="AE318" s="633"/>
      <c r="AF318" s="633"/>
      <c r="AG318" s="633"/>
      <c r="AH318" s="633"/>
      <c r="AI318" s="633"/>
      <c r="AJ318" s="633"/>
      <c r="AK318" s="633"/>
      <c r="AL318" s="633"/>
      <c r="AM318" s="633"/>
      <c r="AN318" s="633"/>
      <c r="AO318" s="633"/>
      <c r="AP318" s="633"/>
      <c r="AQ318" s="633"/>
      <c r="AR318" s="633"/>
      <c r="AS318" s="633"/>
      <c r="AT318" s="633"/>
      <c r="AU318" s="633"/>
      <c r="AV318" s="633"/>
      <c r="AW318" s="633"/>
      <c r="AX318" s="633"/>
      <c r="AY318" s="633"/>
      <c r="AZ318" s="633"/>
      <c r="BA318" s="633"/>
      <c r="BB318" s="633"/>
      <c r="BC318" s="633"/>
      <c r="BD318" s="633"/>
      <c r="BE318" s="633"/>
      <c r="BF318" s="633"/>
      <c r="BG318" s="633"/>
      <c r="BH318" s="633"/>
      <c r="BI318" s="633"/>
      <c r="BJ318" s="633"/>
      <c r="BK318" s="633"/>
      <c r="BL318" s="633"/>
    </row>
    <row r="319" spans="1:64">
      <c r="A319" s="633"/>
      <c r="B319" s="633"/>
      <c r="C319" s="633"/>
      <c r="D319" s="633"/>
      <c r="E319" s="633"/>
      <c r="F319" s="633"/>
      <c r="G319" s="633"/>
      <c r="H319" s="633"/>
      <c r="I319" s="633"/>
      <c r="N319" s="633"/>
      <c r="O319" s="633"/>
      <c r="P319" s="633"/>
      <c r="Q319" s="633"/>
      <c r="R319" s="633"/>
      <c r="S319" s="633"/>
      <c r="T319" s="633"/>
      <c r="U319" s="633"/>
      <c r="V319" s="633"/>
      <c r="W319" s="633"/>
      <c r="X319" s="633"/>
      <c r="Y319" s="633"/>
      <c r="Z319" s="633"/>
      <c r="AA319" s="633"/>
      <c r="AB319" s="633"/>
      <c r="AC319" s="633"/>
      <c r="AD319" s="633"/>
      <c r="AE319" s="633"/>
      <c r="AF319" s="633"/>
      <c r="AG319" s="633"/>
      <c r="AH319" s="633"/>
      <c r="AI319" s="633"/>
      <c r="AJ319" s="633"/>
      <c r="AK319" s="633"/>
      <c r="AL319" s="633"/>
      <c r="AM319" s="633"/>
      <c r="AN319" s="633"/>
      <c r="AO319" s="633"/>
      <c r="AP319" s="633"/>
      <c r="AQ319" s="633"/>
      <c r="AR319" s="633"/>
      <c r="AS319" s="633"/>
      <c r="AT319" s="633"/>
      <c r="AU319" s="633"/>
      <c r="AV319" s="633"/>
      <c r="AW319" s="633"/>
      <c r="AX319" s="633"/>
      <c r="AY319" s="633"/>
      <c r="AZ319" s="633"/>
      <c r="BA319" s="633"/>
      <c r="BB319" s="633"/>
      <c r="BC319" s="633"/>
      <c r="BD319" s="633"/>
      <c r="BE319" s="633"/>
      <c r="BF319" s="633"/>
      <c r="BG319" s="633"/>
      <c r="BH319" s="633"/>
      <c r="BI319" s="633"/>
      <c r="BJ319" s="633"/>
      <c r="BK319" s="633"/>
      <c r="BL319" s="633"/>
    </row>
    <row r="320" spans="1:64">
      <c r="A320" s="633"/>
      <c r="B320" s="633"/>
      <c r="C320" s="633"/>
      <c r="D320" s="633"/>
      <c r="E320" s="633"/>
      <c r="F320" s="633"/>
      <c r="G320" s="633"/>
      <c r="H320" s="633"/>
      <c r="I320" s="633"/>
      <c r="N320" s="633"/>
      <c r="O320" s="633"/>
      <c r="P320" s="633"/>
      <c r="Q320" s="633"/>
      <c r="R320" s="633"/>
      <c r="S320" s="633"/>
      <c r="T320" s="633"/>
      <c r="U320" s="633"/>
      <c r="V320" s="633"/>
      <c r="W320" s="633"/>
      <c r="X320" s="633"/>
      <c r="Y320" s="633"/>
      <c r="Z320" s="633"/>
      <c r="AA320" s="633"/>
      <c r="AB320" s="633"/>
      <c r="AC320" s="633"/>
      <c r="AD320" s="633"/>
      <c r="AE320" s="633"/>
      <c r="AF320" s="633"/>
      <c r="AG320" s="633"/>
      <c r="AH320" s="633"/>
      <c r="AI320" s="633"/>
      <c r="AJ320" s="633"/>
      <c r="AK320" s="633"/>
      <c r="AL320" s="633"/>
      <c r="AM320" s="633"/>
      <c r="AN320" s="633"/>
      <c r="AO320" s="633"/>
      <c r="AP320" s="633"/>
      <c r="AQ320" s="633"/>
      <c r="AR320" s="633"/>
      <c r="AS320" s="633"/>
      <c r="AT320" s="633"/>
      <c r="AU320" s="633"/>
      <c r="AV320" s="633"/>
      <c r="AW320" s="633"/>
      <c r="AX320" s="633"/>
      <c r="AY320" s="633"/>
      <c r="AZ320" s="633"/>
      <c r="BA320" s="633"/>
      <c r="BB320" s="633"/>
      <c r="BC320" s="633"/>
      <c r="BD320" s="633"/>
      <c r="BE320" s="633"/>
      <c r="BF320" s="633"/>
      <c r="BG320" s="633"/>
      <c r="BH320" s="633"/>
      <c r="BI320" s="633"/>
      <c r="BJ320" s="633"/>
      <c r="BK320" s="633"/>
      <c r="BL320" s="633"/>
    </row>
    <row r="321" spans="1:64">
      <c r="A321" s="633"/>
      <c r="B321" s="633"/>
      <c r="C321" s="633"/>
      <c r="D321" s="633"/>
      <c r="E321" s="633"/>
      <c r="F321" s="633"/>
      <c r="G321" s="633"/>
      <c r="H321" s="633"/>
      <c r="I321" s="633"/>
      <c r="N321" s="633"/>
      <c r="O321" s="633"/>
      <c r="P321" s="633"/>
      <c r="Q321" s="633"/>
      <c r="R321" s="633"/>
      <c r="S321" s="633"/>
      <c r="T321" s="633"/>
      <c r="U321" s="633"/>
      <c r="V321" s="633"/>
      <c r="W321" s="633"/>
      <c r="X321" s="633"/>
      <c r="Y321" s="633"/>
      <c r="Z321" s="633"/>
      <c r="AA321" s="633"/>
      <c r="AB321" s="633"/>
      <c r="AC321" s="633"/>
      <c r="AD321" s="633"/>
      <c r="AE321" s="633"/>
      <c r="AF321" s="633"/>
      <c r="AG321" s="633"/>
      <c r="AH321" s="633"/>
      <c r="AI321" s="633"/>
      <c r="AJ321" s="633"/>
      <c r="AK321" s="633"/>
      <c r="AL321" s="633"/>
      <c r="AM321" s="633"/>
      <c r="AN321" s="633"/>
      <c r="AO321" s="633"/>
      <c r="AP321" s="633"/>
      <c r="AQ321" s="633"/>
      <c r="AR321" s="633"/>
      <c r="AS321" s="633"/>
      <c r="AT321" s="633"/>
      <c r="AU321" s="633"/>
      <c r="AV321" s="633"/>
      <c r="AW321" s="633"/>
      <c r="AX321" s="633"/>
      <c r="AY321" s="633"/>
      <c r="AZ321" s="633"/>
      <c r="BA321" s="633"/>
      <c r="BB321" s="633"/>
      <c r="BC321" s="633"/>
      <c r="BD321" s="633"/>
      <c r="BE321" s="633"/>
      <c r="BF321" s="633"/>
      <c r="BG321" s="633"/>
      <c r="BH321" s="633"/>
      <c r="BI321" s="633"/>
      <c r="BJ321" s="633"/>
      <c r="BK321" s="633"/>
      <c r="BL321" s="633"/>
    </row>
    <row r="322" spans="1:64">
      <c r="A322" s="633"/>
      <c r="B322" s="633"/>
      <c r="C322" s="633"/>
      <c r="D322" s="633"/>
      <c r="E322" s="633"/>
      <c r="F322" s="633"/>
      <c r="G322" s="633"/>
      <c r="H322" s="633"/>
      <c r="I322" s="633"/>
      <c r="N322" s="633"/>
      <c r="O322" s="633"/>
      <c r="P322" s="633"/>
      <c r="Q322" s="633"/>
      <c r="R322" s="633"/>
      <c r="S322" s="633"/>
      <c r="T322" s="633"/>
      <c r="U322" s="633"/>
      <c r="V322" s="633"/>
      <c r="W322" s="633"/>
      <c r="X322" s="633"/>
      <c r="Y322" s="633"/>
      <c r="Z322" s="633"/>
      <c r="AA322" s="633"/>
      <c r="AB322" s="633"/>
      <c r="AC322" s="633"/>
      <c r="AD322" s="633"/>
      <c r="AE322" s="633"/>
      <c r="AF322" s="633"/>
      <c r="AG322" s="633"/>
      <c r="AH322" s="633"/>
      <c r="AI322" s="633"/>
      <c r="AJ322" s="633"/>
      <c r="AK322" s="633"/>
      <c r="AL322" s="633"/>
      <c r="AM322" s="633"/>
      <c r="AN322" s="633"/>
      <c r="AO322" s="633"/>
      <c r="AP322" s="633"/>
      <c r="AQ322" s="633"/>
      <c r="AR322" s="633"/>
      <c r="AS322" s="633"/>
      <c r="AT322" s="633"/>
      <c r="AU322" s="633"/>
      <c r="AV322" s="633"/>
      <c r="AW322" s="633"/>
      <c r="AX322" s="633"/>
      <c r="AY322" s="633"/>
      <c r="AZ322" s="633"/>
      <c r="BA322" s="633"/>
      <c r="BB322" s="633"/>
      <c r="BC322" s="633"/>
      <c r="BD322" s="633"/>
      <c r="BE322" s="633"/>
      <c r="BF322" s="633"/>
      <c r="BG322" s="633"/>
      <c r="BH322" s="633"/>
      <c r="BI322" s="633"/>
      <c r="BJ322" s="633"/>
      <c r="BK322" s="633"/>
      <c r="BL322" s="633"/>
    </row>
    <row r="323" spans="1:64">
      <c r="A323" s="633"/>
      <c r="B323" s="633"/>
      <c r="C323" s="633"/>
      <c r="D323" s="633"/>
      <c r="E323" s="633"/>
      <c r="F323" s="633"/>
      <c r="G323" s="633"/>
      <c r="H323" s="633"/>
      <c r="I323" s="633"/>
      <c r="N323" s="633"/>
      <c r="O323" s="633"/>
      <c r="P323" s="633"/>
      <c r="Q323" s="633"/>
      <c r="R323" s="633"/>
      <c r="S323" s="633"/>
      <c r="T323" s="633"/>
      <c r="U323" s="633"/>
      <c r="V323" s="633"/>
      <c r="W323" s="633"/>
      <c r="X323" s="633"/>
      <c r="Y323" s="633"/>
      <c r="Z323" s="633"/>
      <c r="AA323" s="633"/>
      <c r="AB323" s="633"/>
      <c r="AC323" s="633"/>
      <c r="AD323" s="633"/>
      <c r="AE323" s="633"/>
      <c r="AF323" s="633"/>
      <c r="AG323" s="633"/>
      <c r="AH323" s="633"/>
      <c r="AI323" s="633"/>
      <c r="AJ323" s="633"/>
      <c r="AK323" s="633"/>
      <c r="AL323" s="633"/>
      <c r="AM323" s="633"/>
      <c r="AN323" s="633"/>
      <c r="AO323" s="633"/>
      <c r="AP323" s="633"/>
      <c r="AQ323" s="633"/>
      <c r="AR323" s="633"/>
      <c r="AS323" s="633"/>
      <c r="AT323" s="633"/>
      <c r="AU323" s="633"/>
      <c r="AV323" s="633"/>
      <c r="AW323" s="633"/>
      <c r="AX323" s="633"/>
      <c r="AY323" s="633"/>
      <c r="AZ323" s="633"/>
      <c r="BA323" s="633"/>
      <c r="BB323" s="633"/>
      <c r="BC323" s="633"/>
      <c r="BD323" s="633"/>
      <c r="BE323" s="633"/>
      <c r="BF323" s="633"/>
      <c r="BG323" s="633"/>
      <c r="BH323" s="633"/>
      <c r="BI323" s="633"/>
      <c r="BJ323" s="633"/>
      <c r="BK323" s="633"/>
      <c r="BL323" s="633"/>
    </row>
    <row r="324" spans="1:64">
      <c r="A324" s="633"/>
      <c r="B324" s="633"/>
      <c r="C324" s="633"/>
      <c r="D324" s="633"/>
      <c r="E324" s="633"/>
      <c r="F324" s="633"/>
      <c r="G324" s="633"/>
      <c r="H324" s="633"/>
      <c r="I324" s="633"/>
      <c r="N324" s="633"/>
      <c r="O324" s="633"/>
      <c r="P324" s="633"/>
      <c r="Q324" s="633"/>
      <c r="R324" s="633"/>
      <c r="S324" s="633"/>
      <c r="T324" s="633"/>
      <c r="U324" s="633"/>
      <c r="V324" s="633"/>
      <c r="W324" s="633"/>
      <c r="X324" s="633"/>
      <c r="Y324" s="633"/>
      <c r="Z324" s="633"/>
      <c r="AA324" s="633"/>
      <c r="AB324" s="633"/>
      <c r="AC324" s="633"/>
      <c r="AD324" s="633"/>
      <c r="AE324" s="633"/>
      <c r="AF324" s="633"/>
      <c r="AG324" s="633"/>
      <c r="AH324" s="633"/>
      <c r="AI324" s="633"/>
      <c r="AJ324" s="633"/>
      <c r="AK324" s="633"/>
      <c r="AL324" s="633"/>
      <c r="AM324" s="633"/>
      <c r="AN324" s="633"/>
      <c r="AO324" s="633"/>
      <c r="AP324" s="633"/>
      <c r="AQ324" s="633"/>
      <c r="AR324" s="633"/>
      <c r="AS324" s="633"/>
      <c r="AT324" s="633"/>
      <c r="AU324" s="633"/>
      <c r="AV324" s="633"/>
      <c r="AW324" s="633"/>
      <c r="AX324" s="633"/>
      <c r="AY324" s="633"/>
      <c r="AZ324" s="633"/>
      <c r="BA324" s="633"/>
      <c r="BB324" s="633"/>
      <c r="BC324" s="633"/>
      <c r="BD324" s="633"/>
      <c r="BE324" s="633"/>
      <c r="BF324" s="633"/>
      <c r="BG324" s="633"/>
      <c r="BH324" s="633"/>
      <c r="BI324" s="633"/>
      <c r="BJ324" s="633"/>
      <c r="BK324" s="633"/>
      <c r="BL324" s="633"/>
    </row>
    <row r="325" spans="1:64">
      <c r="A325" s="633"/>
      <c r="B325" s="633"/>
      <c r="C325" s="633"/>
      <c r="D325" s="633"/>
      <c r="E325" s="633"/>
      <c r="F325" s="633"/>
      <c r="G325" s="633"/>
      <c r="H325" s="633"/>
      <c r="I325" s="633"/>
      <c r="N325" s="633"/>
      <c r="O325" s="633"/>
      <c r="P325" s="633"/>
      <c r="Q325" s="633"/>
      <c r="R325" s="633"/>
      <c r="S325" s="633"/>
      <c r="T325" s="633"/>
      <c r="U325" s="633"/>
      <c r="V325" s="633"/>
      <c r="W325" s="633"/>
      <c r="X325" s="633"/>
      <c r="Y325" s="633"/>
      <c r="Z325" s="633"/>
      <c r="AA325" s="633"/>
      <c r="AB325" s="633"/>
      <c r="AC325" s="633"/>
      <c r="AD325" s="633"/>
      <c r="AE325" s="633"/>
      <c r="AF325" s="633"/>
      <c r="AG325" s="633"/>
      <c r="AH325" s="633"/>
      <c r="AI325" s="633"/>
      <c r="AJ325" s="633"/>
      <c r="AK325" s="633"/>
      <c r="AL325" s="633"/>
      <c r="AM325" s="633"/>
      <c r="AN325" s="633"/>
      <c r="AO325" s="633"/>
      <c r="AP325" s="633"/>
      <c r="AQ325" s="633"/>
      <c r="AR325" s="633"/>
      <c r="AS325" s="633"/>
      <c r="AT325" s="633"/>
      <c r="AU325" s="633"/>
      <c r="AV325" s="633"/>
      <c r="AW325" s="633"/>
      <c r="AX325" s="633"/>
      <c r="AY325" s="633"/>
      <c r="AZ325" s="633"/>
      <c r="BA325" s="633"/>
      <c r="BB325" s="633"/>
      <c r="BC325" s="633"/>
      <c r="BD325" s="633"/>
      <c r="BE325" s="633"/>
      <c r="BF325" s="633"/>
      <c r="BG325" s="633"/>
      <c r="BH325" s="633"/>
      <c r="BI325" s="633"/>
      <c r="BJ325" s="633"/>
      <c r="BK325" s="633"/>
      <c r="BL325" s="633"/>
    </row>
    <row r="326" spans="1:64">
      <c r="A326" s="633"/>
      <c r="B326" s="633"/>
      <c r="C326" s="633"/>
      <c r="D326" s="633"/>
      <c r="E326" s="633"/>
      <c r="F326" s="633"/>
      <c r="G326" s="633"/>
      <c r="H326" s="633"/>
      <c r="I326" s="633"/>
      <c r="N326" s="633"/>
      <c r="O326" s="633"/>
      <c r="P326" s="633"/>
      <c r="Q326" s="633"/>
      <c r="R326" s="633"/>
      <c r="S326" s="633"/>
      <c r="T326" s="633"/>
      <c r="U326" s="633"/>
      <c r="V326" s="633"/>
      <c r="W326" s="633"/>
      <c r="X326" s="633"/>
      <c r="Y326" s="633"/>
      <c r="Z326" s="633"/>
      <c r="AA326" s="633"/>
      <c r="AB326" s="633"/>
      <c r="AC326" s="633"/>
      <c r="AD326" s="633"/>
      <c r="AE326" s="633"/>
      <c r="AF326" s="633"/>
      <c r="AG326" s="633"/>
      <c r="AH326" s="633"/>
      <c r="AI326" s="633"/>
      <c r="AJ326" s="633"/>
      <c r="AK326" s="633"/>
      <c r="AL326" s="633"/>
      <c r="AM326" s="633"/>
      <c r="AN326" s="633"/>
      <c r="AO326" s="633"/>
      <c r="AP326" s="633"/>
      <c r="AQ326" s="633"/>
      <c r="AR326" s="633"/>
      <c r="AS326" s="633"/>
      <c r="AT326" s="633"/>
      <c r="AU326" s="633"/>
      <c r="AV326" s="633"/>
      <c r="AW326" s="633"/>
      <c r="AX326" s="633"/>
      <c r="AY326" s="633"/>
      <c r="AZ326" s="633"/>
      <c r="BA326" s="633"/>
      <c r="BB326" s="633"/>
      <c r="BC326" s="633"/>
      <c r="BD326" s="633"/>
      <c r="BE326" s="633"/>
      <c r="BF326" s="633"/>
      <c r="BG326" s="633"/>
      <c r="BH326" s="633"/>
      <c r="BI326" s="633"/>
      <c r="BJ326" s="633"/>
      <c r="BK326" s="633"/>
      <c r="BL326" s="633"/>
    </row>
    <row r="327" spans="1:64">
      <c r="A327" s="633"/>
      <c r="B327" s="633"/>
      <c r="C327" s="633"/>
      <c r="D327" s="633"/>
      <c r="E327" s="633"/>
      <c r="F327" s="633"/>
      <c r="G327" s="633"/>
      <c r="H327" s="633"/>
      <c r="I327" s="633"/>
      <c r="N327" s="633"/>
      <c r="O327" s="633"/>
      <c r="P327" s="633"/>
      <c r="Q327" s="633"/>
      <c r="R327" s="633"/>
      <c r="S327" s="633"/>
      <c r="T327" s="633"/>
      <c r="U327" s="633"/>
      <c r="V327" s="633"/>
      <c r="W327" s="633"/>
      <c r="X327" s="633"/>
      <c r="Y327" s="633"/>
      <c r="Z327" s="633"/>
      <c r="AA327" s="633"/>
      <c r="AB327" s="633"/>
      <c r="AC327" s="633"/>
      <c r="AD327" s="633"/>
      <c r="AE327" s="633"/>
      <c r="AF327" s="633"/>
      <c r="AG327" s="633"/>
      <c r="AH327" s="633"/>
      <c r="AI327" s="633"/>
      <c r="AJ327" s="633"/>
      <c r="AK327" s="633"/>
      <c r="AL327" s="633"/>
      <c r="AM327" s="633"/>
      <c r="AN327" s="633"/>
      <c r="AO327" s="633"/>
      <c r="AP327" s="633"/>
      <c r="AQ327" s="633"/>
      <c r="AR327" s="633"/>
      <c r="AS327" s="633"/>
      <c r="AT327" s="633"/>
      <c r="AU327" s="633"/>
      <c r="AV327" s="633"/>
      <c r="AW327" s="633"/>
      <c r="AX327" s="633"/>
      <c r="AY327" s="633"/>
      <c r="AZ327" s="633"/>
      <c r="BA327" s="633"/>
      <c r="BB327" s="633"/>
      <c r="BC327" s="633"/>
      <c r="BD327" s="633"/>
      <c r="BE327" s="633"/>
      <c r="BF327" s="633"/>
      <c r="BG327" s="633"/>
      <c r="BH327" s="633"/>
      <c r="BI327" s="633"/>
      <c r="BJ327" s="633"/>
      <c r="BK327" s="633"/>
      <c r="BL327" s="633"/>
    </row>
    <row r="328" spans="1:64">
      <c r="A328" s="633"/>
      <c r="B328" s="633"/>
      <c r="C328" s="633"/>
      <c r="D328" s="633"/>
      <c r="E328" s="633"/>
      <c r="F328" s="633"/>
      <c r="G328" s="633"/>
      <c r="H328" s="633"/>
      <c r="I328" s="633"/>
      <c r="N328" s="633"/>
      <c r="O328" s="633"/>
      <c r="P328" s="633"/>
      <c r="Q328" s="633"/>
      <c r="R328" s="633"/>
      <c r="S328" s="633"/>
      <c r="T328" s="633"/>
      <c r="U328" s="633"/>
      <c r="V328" s="633"/>
      <c r="W328" s="633"/>
      <c r="X328" s="633"/>
      <c r="Y328" s="633"/>
      <c r="Z328" s="633"/>
      <c r="AA328" s="633"/>
      <c r="AB328" s="633"/>
      <c r="AC328" s="633"/>
      <c r="AD328" s="633"/>
      <c r="AE328" s="633"/>
      <c r="AF328" s="633"/>
      <c r="AG328" s="633"/>
      <c r="AH328" s="633"/>
      <c r="AI328" s="633"/>
      <c r="AJ328" s="633"/>
      <c r="AK328" s="633"/>
      <c r="AL328" s="633"/>
      <c r="AM328" s="633"/>
      <c r="AN328" s="633"/>
      <c r="AO328" s="633"/>
      <c r="AP328" s="633"/>
      <c r="AQ328" s="633"/>
      <c r="AR328" s="633"/>
      <c r="AS328" s="633"/>
      <c r="AT328" s="633"/>
      <c r="AU328" s="633"/>
      <c r="AV328" s="633"/>
      <c r="AW328" s="633"/>
      <c r="AX328" s="633"/>
      <c r="AY328" s="633"/>
      <c r="AZ328" s="633"/>
      <c r="BA328" s="633"/>
      <c r="BB328" s="633"/>
      <c r="BC328" s="633"/>
      <c r="BD328" s="633"/>
      <c r="BE328" s="633"/>
      <c r="BF328" s="633"/>
      <c r="BG328" s="633"/>
      <c r="BH328" s="633"/>
      <c r="BI328" s="633"/>
      <c r="BJ328" s="633"/>
      <c r="BK328" s="633"/>
      <c r="BL328" s="633"/>
    </row>
    <row r="329" spans="1:64">
      <c r="A329" s="633"/>
      <c r="B329" s="633"/>
      <c r="C329" s="633"/>
      <c r="D329" s="633"/>
      <c r="E329" s="633"/>
      <c r="F329" s="633"/>
      <c r="G329" s="633"/>
      <c r="H329" s="633"/>
      <c r="I329" s="633"/>
      <c r="N329" s="633"/>
      <c r="O329" s="633"/>
      <c r="P329" s="633"/>
      <c r="Q329" s="633"/>
      <c r="R329" s="633"/>
      <c r="S329" s="633"/>
      <c r="T329" s="633"/>
      <c r="U329" s="633"/>
      <c r="V329" s="633"/>
      <c r="W329" s="633"/>
      <c r="X329" s="633"/>
      <c r="Y329" s="633"/>
      <c r="Z329" s="633"/>
      <c r="AA329" s="633"/>
      <c r="AB329" s="633"/>
      <c r="AC329" s="633"/>
      <c r="AD329" s="633"/>
      <c r="AE329" s="633"/>
      <c r="AF329" s="633"/>
      <c r="AG329" s="633"/>
      <c r="AH329" s="633"/>
      <c r="AI329" s="633"/>
      <c r="AJ329" s="633"/>
      <c r="AK329" s="633"/>
      <c r="AL329" s="633"/>
      <c r="AM329" s="633"/>
      <c r="AN329" s="633"/>
      <c r="AO329" s="633"/>
      <c r="AP329" s="633"/>
      <c r="AQ329" s="633"/>
      <c r="AR329" s="633"/>
      <c r="AS329" s="633"/>
      <c r="AT329" s="633"/>
      <c r="AU329" s="633"/>
      <c r="AV329" s="633"/>
      <c r="AW329" s="633"/>
      <c r="AX329" s="633"/>
      <c r="AY329" s="633"/>
      <c r="AZ329" s="633"/>
      <c r="BA329" s="633"/>
      <c r="BB329" s="633"/>
      <c r="BC329" s="633"/>
      <c r="BD329" s="633"/>
      <c r="BE329" s="633"/>
      <c r="BF329" s="633"/>
      <c r="BG329" s="633"/>
      <c r="BH329" s="633"/>
      <c r="BI329" s="633"/>
      <c r="BJ329" s="633"/>
      <c r="BK329" s="633"/>
      <c r="BL329" s="633"/>
    </row>
    <row r="330" spans="1:64">
      <c r="A330" s="633"/>
      <c r="B330" s="633"/>
      <c r="C330" s="633"/>
      <c r="D330" s="633"/>
      <c r="E330" s="633"/>
      <c r="F330" s="633"/>
      <c r="G330" s="633"/>
      <c r="H330" s="633"/>
      <c r="I330" s="633"/>
      <c r="N330" s="633"/>
      <c r="O330" s="633"/>
      <c r="P330" s="633"/>
      <c r="Q330" s="633"/>
      <c r="R330" s="633"/>
      <c r="S330" s="633"/>
      <c r="T330" s="633"/>
      <c r="U330" s="633"/>
      <c r="V330" s="633"/>
      <c r="W330" s="633"/>
      <c r="X330" s="633"/>
      <c r="Y330" s="633"/>
      <c r="Z330" s="633"/>
      <c r="AA330" s="633"/>
      <c r="AB330" s="633"/>
      <c r="AC330" s="633"/>
      <c r="AD330" s="633"/>
      <c r="AE330" s="633"/>
      <c r="AF330" s="633"/>
      <c r="AG330" s="633"/>
      <c r="AH330" s="633"/>
      <c r="AI330" s="633"/>
      <c r="AJ330" s="633"/>
      <c r="AK330" s="633"/>
      <c r="AL330" s="633"/>
      <c r="AM330" s="633"/>
      <c r="AN330" s="633"/>
      <c r="AO330" s="633"/>
      <c r="AP330" s="633"/>
      <c r="AQ330" s="633"/>
      <c r="AR330" s="633"/>
      <c r="AS330" s="633"/>
      <c r="AT330" s="633"/>
      <c r="AU330" s="633"/>
      <c r="AV330" s="633"/>
      <c r="AW330" s="633"/>
      <c r="AX330" s="633"/>
      <c r="AY330" s="633"/>
      <c r="AZ330" s="633"/>
      <c r="BA330" s="633"/>
      <c r="BB330" s="633"/>
      <c r="BC330" s="633"/>
      <c r="BD330" s="633"/>
      <c r="BE330" s="633"/>
      <c r="BF330" s="633"/>
      <c r="BG330" s="633"/>
      <c r="BH330" s="633"/>
      <c r="BI330" s="633"/>
      <c r="BJ330" s="633"/>
      <c r="BK330" s="633"/>
      <c r="BL330" s="633"/>
    </row>
  </sheetData>
  <mergeCells count="1">
    <mergeCell ref="A4:A5"/>
  </mergeCells>
  <hyperlinks>
    <hyperlink ref="A21" location="Inhaltsverzeichnis!A1" display="Zurück zum Inhaltsverzeichnis"/>
  </hyperlinks>
  <pageMargins left="0.78740157480314965" right="0.78740157480314965" top="0.19685039370078741" bottom="0.19685039370078741" header="0.19685039370078741" footer="0.19685039370078741"/>
  <pageSetup paperSize="9" scale="99" orientation="portrait" horizontalDpi="4294967292" verticalDpi="300" r:id="rId1"/>
  <headerFooter alignWithMargins="0">
    <oddFooter>&amp;L&amp;F</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7">
    <tabColor rgb="FFF9E03A"/>
  </sheetPr>
  <dimension ref="A1:O406"/>
  <sheetViews>
    <sheetView showGridLines="0" showZeros="0" zoomScale="140" zoomScaleNormal="140" workbookViewId="0">
      <pane ySplit="5" topLeftCell="A6" activePane="bottomLeft" state="frozen"/>
      <selection activeCell="I14" sqref="I14:I15"/>
      <selection pane="bottomLeft"/>
    </sheetView>
  </sheetViews>
  <sheetFormatPr baseColWidth="10" defaultColWidth="11.5703125" defaultRowHeight="8.25"/>
  <cols>
    <col min="1" max="1" width="10.28515625" style="869" customWidth="1"/>
    <col min="2" max="2" width="15" style="869" customWidth="1"/>
    <col min="3" max="14" width="8.85546875" style="869" customWidth="1"/>
    <col min="15" max="15" width="10.5703125" style="869" customWidth="1"/>
    <col min="16" max="16384" width="11.5703125" style="869"/>
  </cols>
  <sheetData>
    <row r="1" spans="1:15" ht="82.5" customHeight="1">
      <c r="A1" s="866" t="s">
        <v>1113</v>
      </c>
      <c r="B1" s="867"/>
      <c r="C1" s="867"/>
      <c r="D1" s="867"/>
      <c r="E1" s="867"/>
      <c r="F1" s="867"/>
      <c r="G1" s="867"/>
      <c r="H1" s="867"/>
      <c r="I1" s="868"/>
      <c r="J1" s="868"/>
      <c r="K1" s="868"/>
      <c r="L1" s="868"/>
      <c r="M1" s="868"/>
      <c r="N1" s="868"/>
      <c r="O1" s="868"/>
    </row>
    <row r="2" spans="1:15" ht="17.25">
      <c r="A2" s="870" t="s">
        <v>2040</v>
      </c>
      <c r="B2" s="867"/>
      <c r="C2" s="867"/>
      <c r="D2" s="867"/>
      <c r="E2" s="867"/>
      <c r="F2" s="867"/>
      <c r="G2" s="867"/>
      <c r="H2" s="867"/>
      <c r="I2" s="868"/>
      <c r="J2" s="868"/>
      <c r="K2" s="868"/>
      <c r="L2" s="868"/>
      <c r="M2" s="868"/>
      <c r="N2" s="868"/>
      <c r="O2" s="868"/>
    </row>
    <row r="3" spans="1:15" ht="13.5" customHeight="1">
      <c r="A3" s="871" t="s">
        <v>1112</v>
      </c>
      <c r="B3" s="868"/>
      <c r="C3" s="868"/>
      <c r="D3" s="868"/>
      <c r="E3" s="868"/>
      <c r="F3" s="868"/>
      <c r="G3" s="868"/>
      <c r="H3" s="868"/>
      <c r="I3" s="868"/>
      <c r="J3" s="868"/>
      <c r="K3" s="868"/>
      <c r="L3" s="868"/>
      <c r="M3" s="868"/>
      <c r="N3" s="868"/>
      <c r="O3" s="868"/>
    </row>
    <row r="4" spans="1:15" ht="13.5" customHeight="1">
      <c r="A4" s="872" t="s">
        <v>2310</v>
      </c>
      <c r="B4" s="873"/>
      <c r="C4" s="868"/>
      <c r="D4" s="868"/>
      <c r="E4" s="868"/>
      <c r="F4" s="868"/>
      <c r="G4" s="868"/>
      <c r="H4" s="872"/>
      <c r="I4" s="872"/>
      <c r="J4" s="868"/>
      <c r="K4" s="868"/>
      <c r="L4" s="868"/>
      <c r="M4" s="868"/>
      <c r="N4" s="868"/>
      <c r="O4" s="868"/>
    </row>
    <row r="5" spans="1:15" ht="13.5" customHeight="1">
      <c r="A5" s="874" t="s">
        <v>1108</v>
      </c>
      <c r="B5" s="875" t="s">
        <v>1111</v>
      </c>
      <c r="C5" s="876" t="s">
        <v>1110</v>
      </c>
      <c r="D5" s="877" t="s">
        <v>193</v>
      </c>
      <c r="E5" s="877" t="s">
        <v>1</v>
      </c>
      <c r="F5" s="877" t="s">
        <v>14</v>
      </c>
      <c r="G5" s="877" t="s">
        <v>13</v>
      </c>
      <c r="H5" s="877" t="s">
        <v>4</v>
      </c>
      <c r="I5" s="877" t="s">
        <v>22</v>
      </c>
      <c r="J5" s="877" t="s">
        <v>197</v>
      </c>
      <c r="K5" s="877" t="s">
        <v>3</v>
      </c>
      <c r="L5" s="877" t="s">
        <v>196</v>
      </c>
      <c r="M5" s="877" t="s">
        <v>195</v>
      </c>
      <c r="N5" s="877" t="s">
        <v>2</v>
      </c>
      <c r="O5" s="878" t="s">
        <v>1109</v>
      </c>
    </row>
    <row r="6" spans="1:15">
      <c r="A6" s="879" t="s">
        <v>1107</v>
      </c>
      <c r="B6" s="880" t="s">
        <v>1106</v>
      </c>
      <c r="C6" s="881" t="s">
        <v>7</v>
      </c>
      <c r="D6" s="709" t="s">
        <v>7</v>
      </c>
      <c r="E6" s="709" t="s">
        <v>7</v>
      </c>
      <c r="F6" s="709" t="s">
        <v>7</v>
      </c>
      <c r="G6" s="882" t="s">
        <v>7</v>
      </c>
      <c r="H6" s="883" t="s">
        <v>7</v>
      </c>
      <c r="I6" s="884" t="s">
        <v>7</v>
      </c>
      <c r="J6" s="883" t="s">
        <v>7</v>
      </c>
      <c r="K6" s="885" t="s">
        <v>7</v>
      </c>
      <c r="L6" s="885" t="s">
        <v>7</v>
      </c>
      <c r="M6" s="885" t="s">
        <v>7</v>
      </c>
      <c r="N6" s="885" t="s">
        <v>7</v>
      </c>
      <c r="O6" s="886" t="s">
        <v>7</v>
      </c>
    </row>
    <row r="7" spans="1:15">
      <c r="A7" s="879" t="s">
        <v>1105</v>
      </c>
      <c r="B7" s="887" t="s">
        <v>1104</v>
      </c>
      <c r="C7" s="709" t="s">
        <v>7</v>
      </c>
      <c r="D7" s="709" t="s">
        <v>7</v>
      </c>
      <c r="E7" s="709" t="s">
        <v>7</v>
      </c>
      <c r="F7" s="709" t="s">
        <v>7</v>
      </c>
      <c r="G7" s="882" t="s">
        <v>7</v>
      </c>
      <c r="H7" s="883" t="s">
        <v>7</v>
      </c>
      <c r="I7" s="888" t="s">
        <v>7</v>
      </c>
      <c r="J7" s="883" t="s">
        <v>7</v>
      </c>
      <c r="K7" s="885" t="s">
        <v>7</v>
      </c>
      <c r="L7" s="885" t="s">
        <v>7</v>
      </c>
      <c r="M7" s="885" t="s">
        <v>7</v>
      </c>
      <c r="N7" s="885" t="s">
        <v>7</v>
      </c>
      <c r="O7" s="886" t="s">
        <v>7</v>
      </c>
    </row>
    <row r="8" spans="1:15">
      <c r="A8" s="879" t="s">
        <v>1103</v>
      </c>
      <c r="B8" s="887" t="s">
        <v>1102</v>
      </c>
      <c r="C8" s="709" t="s">
        <v>7</v>
      </c>
      <c r="D8" s="709" t="s">
        <v>7</v>
      </c>
      <c r="E8" s="709" t="s">
        <v>7</v>
      </c>
      <c r="F8" s="709" t="s">
        <v>7</v>
      </c>
      <c r="G8" s="882" t="s">
        <v>7</v>
      </c>
      <c r="H8" s="883" t="s">
        <v>7</v>
      </c>
      <c r="I8" s="888" t="s">
        <v>7</v>
      </c>
      <c r="J8" s="883" t="s">
        <v>7</v>
      </c>
      <c r="K8" s="885" t="s">
        <v>7</v>
      </c>
      <c r="L8" s="885" t="s">
        <v>7</v>
      </c>
      <c r="M8" s="885" t="s">
        <v>7</v>
      </c>
      <c r="N8" s="885" t="s">
        <v>7</v>
      </c>
      <c r="O8" s="886" t="s">
        <v>7</v>
      </c>
    </row>
    <row r="9" spans="1:15">
      <c r="A9" s="879" t="s">
        <v>1101</v>
      </c>
      <c r="B9" s="887" t="s">
        <v>1100</v>
      </c>
      <c r="C9" s="709" t="s">
        <v>7</v>
      </c>
      <c r="D9" s="709" t="s">
        <v>7</v>
      </c>
      <c r="E9" s="709" t="s">
        <v>7</v>
      </c>
      <c r="F9" s="709" t="s">
        <v>7</v>
      </c>
      <c r="G9" s="882" t="s">
        <v>7</v>
      </c>
      <c r="H9" s="883" t="s">
        <v>7</v>
      </c>
      <c r="I9" s="888" t="s">
        <v>7</v>
      </c>
      <c r="J9" s="883" t="s">
        <v>7</v>
      </c>
      <c r="K9" s="885" t="s">
        <v>7</v>
      </c>
      <c r="L9" s="885" t="s">
        <v>7</v>
      </c>
      <c r="M9" s="885" t="s">
        <v>7</v>
      </c>
      <c r="N9" s="885" t="s">
        <v>7</v>
      </c>
      <c r="O9" s="886" t="s">
        <v>7</v>
      </c>
    </row>
    <row r="10" spans="1:15">
      <c r="A10" s="879" t="s">
        <v>1099</v>
      </c>
      <c r="B10" s="887" t="s">
        <v>1098</v>
      </c>
      <c r="C10" s="709">
        <v>25606390</v>
      </c>
      <c r="D10" s="709">
        <v>24326009</v>
      </c>
      <c r="E10" s="709">
        <v>26107074</v>
      </c>
      <c r="F10" s="709">
        <v>25613989</v>
      </c>
      <c r="G10" s="882">
        <v>26783880</v>
      </c>
      <c r="H10" s="883">
        <v>25394243</v>
      </c>
      <c r="I10" s="888">
        <v>25526659</v>
      </c>
      <c r="J10" s="883">
        <v>24800604</v>
      </c>
      <c r="K10" s="885">
        <v>22967916</v>
      </c>
      <c r="L10" s="885">
        <v>23183864</v>
      </c>
      <c r="M10" s="885">
        <v>22524926</v>
      </c>
      <c r="N10" s="885" t="s">
        <v>7</v>
      </c>
      <c r="O10" s="886">
        <v>272835554</v>
      </c>
    </row>
    <row r="11" spans="1:15">
      <c r="A11" s="879" t="s">
        <v>1097</v>
      </c>
      <c r="B11" s="887" t="s">
        <v>1096</v>
      </c>
      <c r="C11" s="709">
        <v>5391156</v>
      </c>
      <c r="D11" s="709">
        <v>5124553</v>
      </c>
      <c r="E11" s="709">
        <v>5603308</v>
      </c>
      <c r="F11" s="709">
        <v>5430014</v>
      </c>
      <c r="G11" s="882">
        <v>5602369</v>
      </c>
      <c r="H11" s="883">
        <v>5281218</v>
      </c>
      <c r="I11" s="888">
        <v>5320733</v>
      </c>
      <c r="J11" s="883">
        <v>5159487</v>
      </c>
      <c r="K11" s="885">
        <v>4818088</v>
      </c>
      <c r="L11" s="885">
        <v>4935670</v>
      </c>
      <c r="M11" s="885">
        <v>4743172</v>
      </c>
      <c r="N11" s="885" t="s">
        <v>7</v>
      </c>
      <c r="O11" s="886">
        <v>57409768</v>
      </c>
    </row>
    <row r="12" spans="1:15">
      <c r="A12" s="879" t="s">
        <v>1095</v>
      </c>
      <c r="B12" s="887" t="s">
        <v>1094</v>
      </c>
      <c r="C12" s="709">
        <v>46663303</v>
      </c>
      <c r="D12" s="709">
        <v>44351532</v>
      </c>
      <c r="E12" s="709">
        <v>47643606</v>
      </c>
      <c r="F12" s="709">
        <v>46717370</v>
      </c>
      <c r="G12" s="882">
        <v>48849273</v>
      </c>
      <c r="H12" s="883">
        <v>46726106</v>
      </c>
      <c r="I12" s="888">
        <v>47055752</v>
      </c>
      <c r="J12" s="883">
        <v>45611959</v>
      </c>
      <c r="K12" s="885">
        <v>41998338</v>
      </c>
      <c r="L12" s="885">
        <v>42908602</v>
      </c>
      <c r="M12" s="885">
        <v>42061969</v>
      </c>
      <c r="N12" s="885" t="s">
        <v>7</v>
      </c>
      <c r="O12" s="886">
        <v>500587810</v>
      </c>
    </row>
    <row r="13" spans="1:15">
      <c r="A13" s="879" t="s">
        <v>1093</v>
      </c>
      <c r="B13" s="887" t="s">
        <v>1092</v>
      </c>
      <c r="C13" s="709">
        <v>5471674</v>
      </c>
      <c r="D13" s="709">
        <v>5194675</v>
      </c>
      <c r="E13" s="709">
        <v>5685596</v>
      </c>
      <c r="F13" s="709">
        <v>5535899</v>
      </c>
      <c r="G13" s="882">
        <v>5744196</v>
      </c>
      <c r="H13" s="883">
        <v>5451282</v>
      </c>
      <c r="I13" s="888">
        <v>5540184</v>
      </c>
      <c r="J13" s="883">
        <v>5318126</v>
      </c>
      <c r="K13" s="885">
        <v>4884769</v>
      </c>
      <c r="L13" s="885">
        <v>4919833</v>
      </c>
      <c r="M13" s="885">
        <v>4780298</v>
      </c>
      <c r="N13" s="885" t="s">
        <v>7</v>
      </c>
      <c r="O13" s="886">
        <v>58526532</v>
      </c>
    </row>
    <row r="14" spans="1:15">
      <c r="A14" s="879" t="s">
        <v>1091</v>
      </c>
      <c r="B14" s="887" t="s">
        <v>1090</v>
      </c>
      <c r="C14" s="709" t="s">
        <v>7</v>
      </c>
      <c r="D14" s="709" t="s">
        <v>7</v>
      </c>
      <c r="E14" s="709" t="s">
        <v>7</v>
      </c>
      <c r="F14" s="709" t="s">
        <v>7</v>
      </c>
      <c r="G14" s="882" t="s">
        <v>7</v>
      </c>
      <c r="H14" s="883" t="s">
        <v>7</v>
      </c>
      <c r="I14" s="888" t="s">
        <v>7</v>
      </c>
      <c r="J14" s="883" t="s">
        <v>7</v>
      </c>
      <c r="K14" s="885" t="s">
        <v>7</v>
      </c>
      <c r="L14" s="885" t="s">
        <v>7</v>
      </c>
      <c r="M14" s="885">
        <v>10297329</v>
      </c>
      <c r="N14" s="885" t="s">
        <v>7</v>
      </c>
      <c r="O14" s="886">
        <v>10297329</v>
      </c>
    </row>
    <row r="15" spans="1:15">
      <c r="A15" s="879" t="s">
        <v>1089</v>
      </c>
      <c r="B15" s="887" t="s">
        <v>1088</v>
      </c>
      <c r="C15" s="709">
        <v>12669955</v>
      </c>
      <c r="D15" s="709">
        <v>11988762</v>
      </c>
      <c r="E15" s="709">
        <v>13054038</v>
      </c>
      <c r="F15" s="709">
        <v>12717811</v>
      </c>
      <c r="G15" s="882">
        <v>13137743</v>
      </c>
      <c r="H15" s="883">
        <v>12598770</v>
      </c>
      <c r="I15" s="888">
        <v>12788381</v>
      </c>
      <c r="J15" s="883">
        <v>12250044</v>
      </c>
      <c r="K15" s="885">
        <v>11204090</v>
      </c>
      <c r="L15" s="885">
        <v>11355134</v>
      </c>
      <c r="M15" s="885">
        <v>10980732</v>
      </c>
      <c r="N15" s="885" t="s">
        <v>7</v>
      </c>
      <c r="O15" s="886">
        <v>134745460</v>
      </c>
    </row>
    <row r="16" spans="1:15">
      <c r="A16" s="879" t="s">
        <v>1087</v>
      </c>
      <c r="B16" s="887" t="s">
        <v>1086</v>
      </c>
      <c r="C16" s="709">
        <v>53088025</v>
      </c>
      <c r="D16" s="709">
        <v>50730293</v>
      </c>
      <c r="E16" s="709">
        <v>54453681</v>
      </c>
      <c r="F16" s="709">
        <v>53331244</v>
      </c>
      <c r="G16" s="882">
        <v>56166955</v>
      </c>
      <c r="H16" s="883">
        <v>54124345</v>
      </c>
      <c r="I16" s="888">
        <v>54649394</v>
      </c>
      <c r="J16" s="883">
        <v>52854533</v>
      </c>
      <c r="K16" s="885">
        <v>48667851</v>
      </c>
      <c r="L16" s="885">
        <v>49153379</v>
      </c>
      <c r="M16" s="885">
        <v>48366104</v>
      </c>
      <c r="N16" s="885" t="s">
        <v>7</v>
      </c>
      <c r="O16" s="886">
        <v>575585804</v>
      </c>
    </row>
    <row r="17" spans="1:15">
      <c r="A17" s="879" t="s">
        <v>1085</v>
      </c>
      <c r="B17" s="887" t="s">
        <v>1084</v>
      </c>
      <c r="C17" s="709">
        <v>46458828</v>
      </c>
      <c r="D17" s="709">
        <v>43991922</v>
      </c>
      <c r="E17" s="709">
        <v>47744910</v>
      </c>
      <c r="F17" s="709">
        <v>46558994</v>
      </c>
      <c r="G17" s="882">
        <v>48381149</v>
      </c>
      <c r="H17" s="883">
        <v>46498460</v>
      </c>
      <c r="I17" s="888">
        <v>46906780</v>
      </c>
      <c r="J17" s="883">
        <v>45112717</v>
      </c>
      <c r="K17" s="885">
        <v>41883199</v>
      </c>
      <c r="L17" s="885">
        <v>43099220</v>
      </c>
      <c r="M17" s="885">
        <v>41831657</v>
      </c>
      <c r="N17" s="885" t="s">
        <v>7</v>
      </c>
      <c r="O17" s="886">
        <v>498467836</v>
      </c>
    </row>
    <row r="18" spans="1:15">
      <c r="A18" s="879" t="s">
        <v>1083</v>
      </c>
      <c r="B18" s="887" t="s">
        <v>1082</v>
      </c>
      <c r="C18" s="709">
        <v>16324372</v>
      </c>
      <c r="D18" s="709">
        <v>15580442</v>
      </c>
      <c r="E18" s="709">
        <v>16889687</v>
      </c>
      <c r="F18" s="709">
        <v>16520215</v>
      </c>
      <c r="G18" s="882">
        <v>17221424</v>
      </c>
      <c r="H18" s="883">
        <v>16523811</v>
      </c>
      <c r="I18" s="888">
        <v>16691870</v>
      </c>
      <c r="J18" s="883">
        <v>16219183</v>
      </c>
      <c r="K18" s="885">
        <v>14993804</v>
      </c>
      <c r="L18" s="885">
        <v>15157662</v>
      </c>
      <c r="M18" s="885">
        <v>14823798</v>
      </c>
      <c r="N18" s="885" t="s">
        <v>7</v>
      </c>
      <c r="O18" s="886">
        <v>176946268</v>
      </c>
    </row>
    <row r="19" spans="1:15">
      <c r="A19" s="879" t="s">
        <v>1081</v>
      </c>
      <c r="B19" s="887" t="s">
        <v>1080</v>
      </c>
      <c r="C19" s="709">
        <v>24832171</v>
      </c>
      <c r="D19" s="709">
        <v>23822540</v>
      </c>
      <c r="E19" s="709">
        <v>25528640</v>
      </c>
      <c r="F19" s="709">
        <v>25140345</v>
      </c>
      <c r="G19" s="882">
        <v>26406899</v>
      </c>
      <c r="H19" s="883">
        <v>25123496</v>
      </c>
      <c r="I19" s="888">
        <v>25241504</v>
      </c>
      <c r="J19" s="883">
        <v>24540735</v>
      </c>
      <c r="K19" s="885">
        <v>22720217</v>
      </c>
      <c r="L19" s="885">
        <v>23068764</v>
      </c>
      <c r="M19" s="885">
        <v>22424872</v>
      </c>
      <c r="N19" s="885" t="s">
        <v>7</v>
      </c>
      <c r="O19" s="886">
        <v>268850183</v>
      </c>
    </row>
    <row r="20" spans="1:15">
      <c r="A20" s="879" t="s">
        <v>1079</v>
      </c>
      <c r="B20" s="887" t="s">
        <v>1078</v>
      </c>
      <c r="C20" s="709">
        <v>6323847</v>
      </c>
      <c r="D20" s="709">
        <v>6077226</v>
      </c>
      <c r="E20" s="709">
        <v>6458287</v>
      </c>
      <c r="F20" s="709">
        <v>6296811</v>
      </c>
      <c r="G20" s="882">
        <v>6590560</v>
      </c>
      <c r="H20" s="883">
        <v>6281350</v>
      </c>
      <c r="I20" s="888">
        <v>6310317</v>
      </c>
      <c r="J20" s="883">
        <v>6199011</v>
      </c>
      <c r="K20" s="885">
        <v>5744867</v>
      </c>
      <c r="L20" s="885">
        <v>5996460</v>
      </c>
      <c r="M20" s="885">
        <v>5853861</v>
      </c>
      <c r="N20" s="885" t="s">
        <v>7</v>
      </c>
      <c r="O20" s="886">
        <v>68132597</v>
      </c>
    </row>
    <row r="21" spans="1:15">
      <c r="A21" s="879" t="s">
        <v>1077</v>
      </c>
      <c r="B21" s="887" t="s">
        <v>1076</v>
      </c>
      <c r="C21" s="709" t="s">
        <v>7</v>
      </c>
      <c r="D21" s="709" t="s">
        <v>7</v>
      </c>
      <c r="E21" s="709" t="s">
        <v>7</v>
      </c>
      <c r="F21" s="709" t="s">
        <v>7</v>
      </c>
      <c r="G21" s="882" t="s">
        <v>7</v>
      </c>
      <c r="H21" s="883" t="s">
        <v>7</v>
      </c>
      <c r="I21" s="888" t="s">
        <v>7</v>
      </c>
      <c r="J21" s="883" t="s">
        <v>7</v>
      </c>
      <c r="K21" s="885" t="s">
        <v>7</v>
      </c>
      <c r="L21" s="885" t="s">
        <v>7</v>
      </c>
      <c r="M21" s="885" t="s">
        <v>7</v>
      </c>
      <c r="N21" s="885" t="s">
        <v>7</v>
      </c>
      <c r="O21" s="886" t="s">
        <v>7</v>
      </c>
    </row>
    <row r="22" spans="1:15">
      <c r="A22" s="879" t="s">
        <v>1075</v>
      </c>
      <c r="B22" s="887" t="s">
        <v>1074</v>
      </c>
      <c r="C22" s="709" t="s">
        <v>7</v>
      </c>
      <c r="D22" s="709" t="s">
        <v>7</v>
      </c>
      <c r="E22" s="709" t="s">
        <v>7</v>
      </c>
      <c r="F22" s="709" t="s">
        <v>7</v>
      </c>
      <c r="G22" s="882" t="s">
        <v>7</v>
      </c>
      <c r="H22" s="883" t="s">
        <v>7</v>
      </c>
      <c r="I22" s="888" t="s">
        <v>7</v>
      </c>
      <c r="J22" s="883" t="s">
        <v>7</v>
      </c>
      <c r="K22" s="885" t="s">
        <v>7</v>
      </c>
      <c r="L22" s="885" t="s">
        <v>7</v>
      </c>
      <c r="M22" s="885" t="s">
        <v>7</v>
      </c>
      <c r="N22" s="885" t="s">
        <v>7</v>
      </c>
      <c r="O22" s="886" t="s">
        <v>7</v>
      </c>
    </row>
    <row r="23" spans="1:15">
      <c r="A23" s="879" t="s">
        <v>1073</v>
      </c>
      <c r="B23" s="887" t="s">
        <v>1072</v>
      </c>
      <c r="C23" s="709" t="s">
        <v>7</v>
      </c>
      <c r="D23" s="709" t="s">
        <v>7</v>
      </c>
      <c r="E23" s="709" t="s">
        <v>7</v>
      </c>
      <c r="F23" s="709" t="s">
        <v>7</v>
      </c>
      <c r="G23" s="882" t="s">
        <v>7</v>
      </c>
      <c r="H23" s="883" t="s">
        <v>7</v>
      </c>
      <c r="I23" s="888" t="s">
        <v>7</v>
      </c>
      <c r="J23" s="883" t="s">
        <v>7</v>
      </c>
      <c r="K23" s="885" t="s">
        <v>7</v>
      </c>
      <c r="L23" s="885" t="s">
        <v>7</v>
      </c>
      <c r="M23" s="885" t="s">
        <v>7</v>
      </c>
      <c r="N23" s="885" t="s">
        <v>7</v>
      </c>
      <c r="O23" s="886" t="s">
        <v>7</v>
      </c>
    </row>
    <row r="24" spans="1:15">
      <c r="A24" s="879" t="s">
        <v>1071</v>
      </c>
      <c r="B24" s="887" t="s">
        <v>1070</v>
      </c>
      <c r="C24" s="709" t="s">
        <v>7</v>
      </c>
      <c r="D24" s="709" t="s">
        <v>7</v>
      </c>
      <c r="E24" s="709" t="s">
        <v>7</v>
      </c>
      <c r="F24" s="709" t="s">
        <v>7</v>
      </c>
      <c r="G24" s="882" t="s">
        <v>7</v>
      </c>
      <c r="H24" s="883" t="s">
        <v>7</v>
      </c>
      <c r="I24" s="888" t="s">
        <v>7</v>
      </c>
      <c r="J24" s="883" t="s">
        <v>7</v>
      </c>
      <c r="K24" s="885" t="s">
        <v>7</v>
      </c>
      <c r="L24" s="885" t="s">
        <v>7</v>
      </c>
      <c r="M24" s="885" t="s">
        <v>7</v>
      </c>
      <c r="N24" s="885" t="s">
        <v>7</v>
      </c>
      <c r="O24" s="886" t="s">
        <v>7</v>
      </c>
    </row>
    <row r="25" spans="1:15">
      <c r="A25" s="879" t="s">
        <v>1069</v>
      </c>
      <c r="B25" s="887" t="s">
        <v>1068</v>
      </c>
      <c r="C25" s="709">
        <v>3914793</v>
      </c>
      <c r="D25" s="709">
        <v>3738318</v>
      </c>
      <c r="E25" s="709">
        <v>4042361</v>
      </c>
      <c r="F25" s="709">
        <v>4028316</v>
      </c>
      <c r="G25" s="882">
        <v>4179191</v>
      </c>
      <c r="H25" s="883">
        <v>3930176</v>
      </c>
      <c r="I25" s="888">
        <v>4002555</v>
      </c>
      <c r="J25" s="883">
        <v>3744606</v>
      </c>
      <c r="K25" s="885">
        <v>3465342</v>
      </c>
      <c r="L25" s="885">
        <v>3574073</v>
      </c>
      <c r="M25" s="885">
        <v>3424387</v>
      </c>
      <c r="N25" s="885" t="s">
        <v>7</v>
      </c>
      <c r="O25" s="886">
        <v>42044118</v>
      </c>
    </row>
    <row r="26" spans="1:15">
      <c r="A26" s="879" t="s">
        <v>1067</v>
      </c>
      <c r="B26" s="887" t="s">
        <v>1066</v>
      </c>
      <c r="C26" s="709" t="s">
        <v>7</v>
      </c>
      <c r="D26" s="709" t="s">
        <v>7</v>
      </c>
      <c r="E26" s="709" t="s">
        <v>7</v>
      </c>
      <c r="F26" s="709" t="s">
        <v>7</v>
      </c>
      <c r="G26" s="882" t="s">
        <v>7</v>
      </c>
      <c r="H26" s="883" t="s">
        <v>7</v>
      </c>
      <c r="I26" s="888" t="s">
        <v>7</v>
      </c>
      <c r="J26" s="883" t="s">
        <v>7</v>
      </c>
      <c r="K26" s="885" t="s">
        <v>7</v>
      </c>
      <c r="L26" s="885" t="s">
        <v>7</v>
      </c>
      <c r="M26" s="885" t="s">
        <v>7</v>
      </c>
      <c r="N26" s="885" t="s">
        <v>7</v>
      </c>
      <c r="O26" s="886" t="s">
        <v>7</v>
      </c>
    </row>
    <row r="27" spans="1:15">
      <c r="A27" s="879" t="s">
        <v>1065</v>
      </c>
      <c r="B27" s="887" t="s">
        <v>1064</v>
      </c>
      <c r="C27" s="709" t="s">
        <v>7</v>
      </c>
      <c r="D27" s="709" t="s">
        <v>7</v>
      </c>
      <c r="E27" s="709" t="s">
        <v>7</v>
      </c>
      <c r="F27" s="709" t="s">
        <v>7</v>
      </c>
      <c r="G27" s="882" t="s">
        <v>7</v>
      </c>
      <c r="H27" s="883" t="s">
        <v>7</v>
      </c>
      <c r="I27" s="888" t="s">
        <v>7</v>
      </c>
      <c r="J27" s="883" t="s">
        <v>7</v>
      </c>
      <c r="K27" s="885" t="s">
        <v>7</v>
      </c>
      <c r="L27" s="885" t="s">
        <v>7</v>
      </c>
      <c r="M27" s="885" t="s">
        <v>7</v>
      </c>
      <c r="N27" s="885" t="s">
        <v>7</v>
      </c>
      <c r="O27" s="886" t="s">
        <v>7</v>
      </c>
    </row>
    <row r="28" spans="1:15">
      <c r="A28" s="879" t="s">
        <v>1063</v>
      </c>
      <c r="B28" s="887" t="s">
        <v>1062</v>
      </c>
      <c r="C28" s="709" t="s">
        <v>7</v>
      </c>
      <c r="D28" s="709" t="s">
        <v>7</v>
      </c>
      <c r="E28" s="709" t="s">
        <v>7</v>
      </c>
      <c r="F28" s="709" t="s">
        <v>7</v>
      </c>
      <c r="G28" s="882" t="s">
        <v>7</v>
      </c>
      <c r="H28" s="883" t="s">
        <v>7</v>
      </c>
      <c r="I28" s="888" t="s">
        <v>7</v>
      </c>
      <c r="J28" s="883" t="s">
        <v>7</v>
      </c>
      <c r="K28" s="885" t="s">
        <v>7</v>
      </c>
      <c r="L28" s="885" t="s">
        <v>7</v>
      </c>
      <c r="M28" s="885" t="s">
        <v>7</v>
      </c>
      <c r="N28" s="885" t="s">
        <v>7</v>
      </c>
      <c r="O28" s="886" t="s">
        <v>7</v>
      </c>
    </row>
    <row r="29" spans="1:15">
      <c r="A29" s="879" t="s">
        <v>1061</v>
      </c>
      <c r="B29" s="887" t="s">
        <v>1060</v>
      </c>
      <c r="C29" s="709" t="s">
        <v>7</v>
      </c>
      <c r="D29" s="709" t="s">
        <v>7</v>
      </c>
      <c r="E29" s="709" t="s">
        <v>7</v>
      </c>
      <c r="F29" s="709" t="s">
        <v>7</v>
      </c>
      <c r="G29" s="882" t="s">
        <v>7</v>
      </c>
      <c r="H29" s="883" t="s">
        <v>7</v>
      </c>
      <c r="I29" s="888" t="s">
        <v>7</v>
      </c>
      <c r="J29" s="883" t="s">
        <v>7</v>
      </c>
      <c r="K29" s="885" t="s">
        <v>7</v>
      </c>
      <c r="L29" s="885" t="s">
        <v>7</v>
      </c>
      <c r="M29" s="885" t="s">
        <v>7</v>
      </c>
      <c r="N29" s="885" t="s">
        <v>7</v>
      </c>
      <c r="O29" s="886" t="s">
        <v>7</v>
      </c>
    </row>
    <row r="30" spans="1:15">
      <c r="A30" s="879" t="s">
        <v>1059</v>
      </c>
      <c r="B30" s="887" t="s">
        <v>1058</v>
      </c>
      <c r="C30" s="709" t="s">
        <v>7</v>
      </c>
      <c r="D30" s="709" t="s">
        <v>7</v>
      </c>
      <c r="E30" s="709" t="s">
        <v>7</v>
      </c>
      <c r="F30" s="709" t="s">
        <v>7</v>
      </c>
      <c r="G30" s="882" t="s">
        <v>7</v>
      </c>
      <c r="H30" s="883" t="s">
        <v>7</v>
      </c>
      <c r="I30" s="888" t="s">
        <v>7</v>
      </c>
      <c r="J30" s="883" t="s">
        <v>7</v>
      </c>
      <c r="K30" s="885" t="s">
        <v>7</v>
      </c>
      <c r="L30" s="885" t="s">
        <v>7</v>
      </c>
      <c r="M30" s="885" t="s">
        <v>7</v>
      </c>
      <c r="N30" s="885" t="s">
        <v>7</v>
      </c>
      <c r="O30" s="886" t="s">
        <v>7</v>
      </c>
    </row>
    <row r="31" spans="1:15">
      <c r="A31" s="879" t="s">
        <v>1057</v>
      </c>
      <c r="B31" s="887" t="s">
        <v>1056</v>
      </c>
      <c r="C31" s="709" t="s">
        <v>7</v>
      </c>
      <c r="D31" s="709" t="s">
        <v>7</v>
      </c>
      <c r="E31" s="709" t="s">
        <v>7</v>
      </c>
      <c r="F31" s="709" t="s">
        <v>7</v>
      </c>
      <c r="G31" s="882" t="s">
        <v>7</v>
      </c>
      <c r="H31" s="883" t="s">
        <v>7</v>
      </c>
      <c r="I31" s="888" t="s">
        <v>7</v>
      </c>
      <c r="J31" s="883" t="s">
        <v>7</v>
      </c>
      <c r="K31" s="885" t="s">
        <v>7</v>
      </c>
      <c r="L31" s="885" t="s">
        <v>7</v>
      </c>
      <c r="M31" s="885" t="s">
        <v>7</v>
      </c>
      <c r="N31" s="885" t="s">
        <v>7</v>
      </c>
      <c r="O31" s="886" t="s">
        <v>7</v>
      </c>
    </row>
    <row r="32" spans="1:15">
      <c r="A32" s="879" t="s">
        <v>1055</v>
      </c>
      <c r="B32" s="887" t="s">
        <v>1054</v>
      </c>
      <c r="C32" s="709" t="s">
        <v>7</v>
      </c>
      <c r="D32" s="709" t="s">
        <v>7</v>
      </c>
      <c r="E32" s="709" t="s">
        <v>7</v>
      </c>
      <c r="F32" s="709" t="s">
        <v>7</v>
      </c>
      <c r="G32" s="882" t="s">
        <v>7</v>
      </c>
      <c r="H32" s="883" t="s">
        <v>7</v>
      </c>
      <c r="I32" s="888" t="s">
        <v>7</v>
      </c>
      <c r="J32" s="883" t="s">
        <v>7</v>
      </c>
      <c r="K32" s="885" t="s">
        <v>7</v>
      </c>
      <c r="L32" s="885" t="s">
        <v>7</v>
      </c>
      <c r="M32" s="885" t="s">
        <v>7</v>
      </c>
      <c r="N32" s="885" t="s">
        <v>7</v>
      </c>
      <c r="O32" s="886" t="s">
        <v>7</v>
      </c>
    </row>
    <row r="33" spans="1:15">
      <c r="A33" s="879" t="s">
        <v>1053</v>
      </c>
      <c r="B33" s="887" t="s">
        <v>1052</v>
      </c>
      <c r="C33" s="709" t="s">
        <v>7</v>
      </c>
      <c r="D33" s="709" t="s">
        <v>7</v>
      </c>
      <c r="E33" s="709" t="s">
        <v>7</v>
      </c>
      <c r="F33" s="709" t="s">
        <v>7</v>
      </c>
      <c r="G33" s="882" t="s">
        <v>7</v>
      </c>
      <c r="H33" s="883" t="s">
        <v>7</v>
      </c>
      <c r="I33" s="888" t="s">
        <v>7</v>
      </c>
      <c r="J33" s="883" t="s">
        <v>7</v>
      </c>
      <c r="K33" s="885" t="s">
        <v>7</v>
      </c>
      <c r="L33" s="885" t="s">
        <v>7</v>
      </c>
      <c r="M33" s="885" t="s">
        <v>7</v>
      </c>
      <c r="N33" s="885" t="s">
        <v>7</v>
      </c>
      <c r="O33" s="886" t="s">
        <v>7</v>
      </c>
    </row>
    <row r="34" spans="1:15">
      <c r="A34" s="879" t="s">
        <v>1051</v>
      </c>
      <c r="B34" s="887" t="s">
        <v>1050</v>
      </c>
      <c r="C34" s="709">
        <v>28870218</v>
      </c>
      <c r="D34" s="709">
        <v>27874190</v>
      </c>
      <c r="E34" s="709">
        <v>30019995</v>
      </c>
      <c r="F34" s="709">
        <v>29301125</v>
      </c>
      <c r="G34" s="882">
        <v>30807528</v>
      </c>
      <c r="H34" s="883">
        <v>29280786</v>
      </c>
      <c r="I34" s="888">
        <v>29701057</v>
      </c>
      <c r="J34" s="883">
        <v>27740860</v>
      </c>
      <c r="K34" s="885">
        <v>26499461</v>
      </c>
      <c r="L34" s="885">
        <v>27060544</v>
      </c>
      <c r="M34" s="885">
        <v>26322701</v>
      </c>
      <c r="N34" s="885" t="s">
        <v>7</v>
      </c>
      <c r="O34" s="886">
        <v>313478465</v>
      </c>
    </row>
    <row r="35" spans="1:15">
      <c r="A35" s="879" t="s">
        <v>1049</v>
      </c>
      <c r="B35" s="887" t="s">
        <v>1048</v>
      </c>
      <c r="C35" s="709">
        <v>1422686</v>
      </c>
      <c r="D35" s="709">
        <v>1337110</v>
      </c>
      <c r="E35" s="709">
        <v>1463465</v>
      </c>
      <c r="F35" s="709">
        <v>1417427</v>
      </c>
      <c r="G35" s="882">
        <v>1472955</v>
      </c>
      <c r="H35" s="883">
        <v>1383193</v>
      </c>
      <c r="I35" s="888">
        <v>1366951</v>
      </c>
      <c r="J35" s="883">
        <v>1213850</v>
      </c>
      <c r="K35" s="885">
        <v>1166170</v>
      </c>
      <c r="L35" s="885">
        <v>1246390</v>
      </c>
      <c r="M35" s="885">
        <v>1208489</v>
      </c>
      <c r="N35" s="885" t="s">
        <v>7</v>
      </c>
      <c r="O35" s="886">
        <v>14698686</v>
      </c>
    </row>
    <row r="36" spans="1:15">
      <c r="A36" s="879" t="s">
        <v>1047</v>
      </c>
      <c r="B36" s="887" t="s">
        <v>1046</v>
      </c>
      <c r="C36" s="709" t="s">
        <v>7</v>
      </c>
      <c r="D36" s="709" t="s">
        <v>7</v>
      </c>
      <c r="E36" s="709" t="s">
        <v>7</v>
      </c>
      <c r="F36" s="709" t="s">
        <v>7</v>
      </c>
      <c r="G36" s="882" t="s">
        <v>7</v>
      </c>
      <c r="H36" s="883" t="s">
        <v>7</v>
      </c>
      <c r="I36" s="888" t="s">
        <v>7</v>
      </c>
      <c r="J36" s="883" t="s">
        <v>7</v>
      </c>
      <c r="K36" s="885" t="s">
        <v>7</v>
      </c>
      <c r="L36" s="885" t="s">
        <v>7</v>
      </c>
      <c r="M36" s="885" t="s">
        <v>7</v>
      </c>
      <c r="N36" s="885" t="s">
        <v>7</v>
      </c>
      <c r="O36" s="886" t="s">
        <v>7</v>
      </c>
    </row>
    <row r="37" spans="1:15">
      <c r="A37" s="879" t="s">
        <v>1045</v>
      </c>
      <c r="B37" s="887" t="s">
        <v>1044</v>
      </c>
      <c r="C37" s="709">
        <v>3592429</v>
      </c>
      <c r="D37" s="709">
        <v>3544234</v>
      </c>
      <c r="E37" s="709">
        <v>3769362</v>
      </c>
      <c r="F37" s="709">
        <v>3682139</v>
      </c>
      <c r="G37" s="882">
        <v>3903355</v>
      </c>
      <c r="H37" s="883">
        <v>3803998</v>
      </c>
      <c r="I37" s="888">
        <v>3774474</v>
      </c>
      <c r="J37" s="883">
        <v>3615172</v>
      </c>
      <c r="K37" s="885">
        <v>3437250</v>
      </c>
      <c r="L37" s="885">
        <v>3517255</v>
      </c>
      <c r="M37" s="885">
        <v>3477549</v>
      </c>
      <c r="N37" s="885" t="s">
        <v>7</v>
      </c>
      <c r="O37" s="886">
        <v>40117217</v>
      </c>
    </row>
    <row r="38" spans="1:15">
      <c r="A38" s="879" t="s">
        <v>1043</v>
      </c>
      <c r="B38" s="887" t="s">
        <v>1042</v>
      </c>
      <c r="C38" s="709">
        <v>11310627</v>
      </c>
      <c r="D38" s="709">
        <v>11055038</v>
      </c>
      <c r="E38" s="709">
        <v>11826364</v>
      </c>
      <c r="F38" s="709">
        <v>11485108</v>
      </c>
      <c r="G38" s="882">
        <v>12046903</v>
      </c>
      <c r="H38" s="883">
        <v>11557107</v>
      </c>
      <c r="I38" s="888">
        <v>11537171</v>
      </c>
      <c r="J38" s="883">
        <v>11019966</v>
      </c>
      <c r="K38" s="885">
        <v>10427136</v>
      </c>
      <c r="L38" s="885">
        <v>10603467</v>
      </c>
      <c r="M38" s="885">
        <v>10319998</v>
      </c>
      <c r="N38" s="885" t="s">
        <v>7</v>
      </c>
      <c r="O38" s="886">
        <v>123188885</v>
      </c>
    </row>
    <row r="39" spans="1:15">
      <c r="A39" s="879" t="s">
        <v>1041</v>
      </c>
      <c r="B39" s="887" t="s">
        <v>1040</v>
      </c>
      <c r="C39" s="709">
        <v>2602968</v>
      </c>
      <c r="D39" s="709">
        <v>2423299</v>
      </c>
      <c r="E39" s="709">
        <v>2703416</v>
      </c>
      <c r="F39" s="709">
        <v>2664189</v>
      </c>
      <c r="G39" s="882">
        <v>2760686</v>
      </c>
      <c r="H39" s="883">
        <v>2709158</v>
      </c>
      <c r="I39" s="888">
        <v>2719986</v>
      </c>
      <c r="J39" s="883">
        <v>2394009</v>
      </c>
      <c r="K39" s="885">
        <v>2304365</v>
      </c>
      <c r="L39" s="885">
        <v>2385883</v>
      </c>
      <c r="M39" s="885">
        <v>2278419</v>
      </c>
      <c r="N39" s="885" t="s">
        <v>7</v>
      </c>
      <c r="O39" s="886">
        <v>27946378</v>
      </c>
    </row>
    <row r="40" spans="1:15">
      <c r="A40" s="879" t="s">
        <v>1039</v>
      </c>
      <c r="B40" s="887" t="s">
        <v>1038</v>
      </c>
      <c r="C40" s="709">
        <v>6925811</v>
      </c>
      <c r="D40" s="709">
        <v>6789274</v>
      </c>
      <c r="E40" s="709">
        <v>7120989</v>
      </c>
      <c r="F40" s="709">
        <v>7037606</v>
      </c>
      <c r="G40" s="882">
        <v>7404908</v>
      </c>
      <c r="H40" s="883">
        <v>6986194</v>
      </c>
      <c r="I40" s="888">
        <v>6984592</v>
      </c>
      <c r="J40" s="883">
        <v>6752126</v>
      </c>
      <c r="K40" s="885">
        <v>6295530</v>
      </c>
      <c r="L40" s="885">
        <v>6330666</v>
      </c>
      <c r="M40" s="885">
        <v>6202145</v>
      </c>
      <c r="N40" s="885" t="s">
        <v>7</v>
      </c>
      <c r="O40" s="886">
        <v>74829841</v>
      </c>
    </row>
    <row r="41" spans="1:15">
      <c r="A41" s="879" t="s">
        <v>1037</v>
      </c>
      <c r="B41" s="887" t="s">
        <v>1036</v>
      </c>
      <c r="C41" s="709">
        <v>82700432</v>
      </c>
      <c r="D41" s="709">
        <v>79742085</v>
      </c>
      <c r="E41" s="709">
        <v>85749495</v>
      </c>
      <c r="F41" s="709">
        <v>83348131</v>
      </c>
      <c r="G41" s="882">
        <v>86869494</v>
      </c>
      <c r="H41" s="883">
        <v>83203179</v>
      </c>
      <c r="I41" s="888">
        <v>83863331</v>
      </c>
      <c r="J41" s="883">
        <v>80544730</v>
      </c>
      <c r="K41" s="885">
        <v>74327065</v>
      </c>
      <c r="L41" s="885">
        <v>76036317</v>
      </c>
      <c r="M41" s="885">
        <v>73916428</v>
      </c>
      <c r="N41" s="885" t="s">
        <v>7</v>
      </c>
      <c r="O41" s="886">
        <v>890300687</v>
      </c>
    </row>
    <row r="42" spans="1:15">
      <c r="A42" s="879" t="s">
        <v>1035</v>
      </c>
      <c r="B42" s="887" t="s">
        <v>1034</v>
      </c>
      <c r="C42" s="709">
        <v>10046832</v>
      </c>
      <c r="D42" s="709">
        <v>9724568</v>
      </c>
      <c r="E42" s="709">
        <v>10387887</v>
      </c>
      <c r="F42" s="709">
        <v>10067991</v>
      </c>
      <c r="G42" s="882">
        <v>10548133</v>
      </c>
      <c r="H42" s="883">
        <v>10230480</v>
      </c>
      <c r="I42" s="888">
        <v>10435950</v>
      </c>
      <c r="J42" s="883">
        <v>10177611</v>
      </c>
      <c r="K42" s="885">
        <v>9382333</v>
      </c>
      <c r="L42" s="885">
        <v>9511318</v>
      </c>
      <c r="M42" s="885">
        <v>9124792</v>
      </c>
      <c r="N42" s="885" t="s">
        <v>7</v>
      </c>
      <c r="O42" s="886">
        <v>109637895</v>
      </c>
    </row>
    <row r="43" spans="1:15">
      <c r="A43" s="879" t="s">
        <v>1033</v>
      </c>
      <c r="B43" s="887" t="s">
        <v>1032</v>
      </c>
      <c r="C43" s="709" t="s">
        <v>7</v>
      </c>
      <c r="D43" s="709" t="s">
        <v>7</v>
      </c>
      <c r="E43" s="709" t="s">
        <v>7</v>
      </c>
      <c r="F43" s="709" t="s">
        <v>7</v>
      </c>
      <c r="G43" s="882" t="s">
        <v>7</v>
      </c>
      <c r="H43" s="883" t="s">
        <v>7</v>
      </c>
      <c r="I43" s="888" t="s">
        <v>7</v>
      </c>
      <c r="J43" s="883" t="s">
        <v>7</v>
      </c>
      <c r="K43" s="885" t="s">
        <v>7</v>
      </c>
      <c r="L43" s="885" t="s">
        <v>7</v>
      </c>
      <c r="M43" s="885" t="s">
        <v>7</v>
      </c>
      <c r="N43" s="885" t="s">
        <v>7</v>
      </c>
      <c r="O43" s="886" t="s">
        <v>7</v>
      </c>
    </row>
    <row r="44" spans="1:15">
      <c r="A44" s="879" t="s">
        <v>1031</v>
      </c>
      <c r="B44" s="887" t="s">
        <v>1030</v>
      </c>
      <c r="C44" s="709">
        <v>7451383</v>
      </c>
      <c r="D44" s="709">
        <v>7091366</v>
      </c>
      <c r="E44" s="709">
        <v>7553282</v>
      </c>
      <c r="F44" s="709">
        <v>7435578</v>
      </c>
      <c r="G44" s="882">
        <v>7819730</v>
      </c>
      <c r="H44" s="883">
        <v>7485172</v>
      </c>
      <c r="I44" s="888">
        <v>7591203</v>
      </c>
      <c r="J44" s="883">
        <v>7253820</v>
      </c>
      <c r="K44" s="885">
        <v>6871883</v>
      </c>
      <c r="L44" s="885">
        <v>7047646</v>
      </c>
      <c r="M44" s="885">
        <v>6833411</v>
      </c>
      <c r="N44" s="885" t="s">
        <v>7</v>
      </c>
      <c r="O44" s="886">
        <v>80434474</v>
      </c>
    </row>
    <row r="45" spans="1:15">
      <c r="A45" s="879" t="s">
        <v>1029</v>
      </c>
      <c r="B45" s="887" t="s">
        <v>1028</v>
      </c>
      <c r="C45" s="709">
        <v>18387712</v>
      </c>
      <c r="D45" s="709">
        <v>17607822</v>
      </c>
      <c r="E45" s="709">
        <v>19132454</v>
      </c>
      <c r="F45" s="709">
        <v>18622462</v>
      </c>
      <c r="G45" s="882">
        <v>19507474</v>
      </c>
      <c r="H45" s="883">
        <v>18711389</v>
      </c>
      <c r="I45" s="888">
        <v>18878083</v>
      </c>
      <c r="J45" s="883">
        <v>17956643</v>
      </c>
      <c r="K45" s="885">
        <v>16578530</v>
      </c>
      <c r="L45" s="885">
        <v>17128802</v>
      </c>
      <c r="M45" s="885">
        <v>16886918</v>
      </c>
      <c r="N45" s="885" t="s">
        <v>7</v>
      </c>
      <c r="O45" s="886">
        <v>199398289</v>
      </c>
    </row>
    <row r="46" spans="1:15">
      <c r="A46" s="879" t="s">
        <v>1027</v>
      </c>
      <c r="B46" s="887" t="s">
        <v>1026</v>
      </c>
      <c r="C46" s="709">
        <v>51756171</v>
      </c>
      <c r="D46" s="709">
        <v>49793151</v>
      </c>
      <c r="E46" s="709">
        <v>53623449</v>
      </c>
      <c r="F46" s="709">
        <v>51984761</v>
      </c>
      <c r="G46" s="882">
        <v>54308509</v>
      </c>
      <c r="H46" s="883">
        <v>52340443</v>
      </c>
      <c r="I46" s="888">
        <v>53287295</v>
      </c>
      <c r="J46" s="883">
        <v>51200535</v>
      </c>
      <c r="K46" s="885">
        <v>47476587</v>
      </c>
      <c r="L46" s="885">
        <v>48429801</v>
      </c>
      <c r="M46" s="885">
        <v>47241694</v>
      </c>
      <c r="N46" s="885" t="s">
        <v>7</v>
      </c>
      <c r="O46" s="886">
        <v>561442396</v>
      </c>
    </row>
    <row r="47" spans="1:15">
      <c r="A47" s="879" t="s">
        <v>1025</v>
      </c>
      <c r="B47" s="887" t="s">
        <v>1024</v>
      </c>
      <c r="C47" s="709">
        <v>10165934</v>
      </c>
      <c r="D47" s="709">
        <v>9819339</v>
      </c>
      <c r="E47" s="709">
        <v>10496530</v>
      </c>
      <c r="F47" s="709">
        <v>10334979</v>
      </c>
      <c r="G47" s="882">
        <v>10832435</v>
      </c>
      <c r="H47" s="883">
        <v>10412101</v>
      </c>
      <c r="I47" s="888">
        <v>10483822</v>
      </c>
      <c r="J47" s="883">
        <v>10024008</v>
      </c>
      <c r="K47" s="885">
        <v>9469176</v>
      </c>
      <c r="L47" s="885">
        <v>9635029</v>
      </c>
      <c r="M47" s="885">
        <v>9300301</v>
      </c>
      <c r="N47" s="885" t="s">
        <v>7</v>
      </c>
      <c r="O47" s="886">
        <v>110973654</v>
      </c>
    </row>
    <row r="48" spans="1:15">
      <c r="A48" s="879" t="s">
        <v>1023</v>
      </c>
      <c r="B48" s="887" t="s">
        <v>1022</v>
      </c>
      <c r="C48" s="709">
        <v>34150875</v>
      </c>
      <c r="D48" s="709">
        <v>32905998</v>
      </c>
      <c r="E48" s="709">
        <v>35610550</v>
      </c>
      <c r="F48" s="709">
        <v>34706409</v>
      </c>
      <c r="G48" s="882">
        <v>36294527</v>
      </c>
      <c r="H48" s="883">
        <v>34923960</v>
      </c>
      <c r="I48" s="888">
        <v>35239976</v>
      </c>
      <c r="J48" s="883">
        <v>34180841</v>
      </c>
      <c r="K48" s="885">
        <v>31536852</v>
      </c>
      <c r="L48" s="885">
        <v>31728521</v>
      </c>
      <c r="M48" s="885">
        <v>31310499</v>
      </c>
      <c r="N48" s="885" t="s">
        <v>7</v>
      </c>
      <c r="O48" s="886">
        <v>372589008</v>
      </c>
    </row>
    <row r="49" spans="1:15">
      <c r="A49" s="879" t="s">
        <v>1021</v>
      </c>
      <c r="B49" s="887" t="s">
        <v>1020</v>
      </c>
      <c r="C49" s="709" t="s">
        <v>7</v>
      </c>
      <c r="D49" s="709" t="s">
        <v>7</v>
      </c>
      <c r="E49" s="709" t="s">
        <v>7</v>
      </c>
      <c r="F49" s="709" t="s">
        <v>7</v>
      </c>
      <c r="G49" s="882" t="s">
        <v>7</v>
      </c>
      <c r="H49" s="883" t="s">
        <v>7</v>
      </c>
      <c r="I49" s="888" t="s">
        <v>7</v>
      </c>
      <c r="J49" s="883" t="s">
        <v>7</v>
      </c>
      <c r="K49" s="885" t="s">
        <v>7</v>
      </c>
      <c r="L49" s="885" t="s">
        <v>7</v>
      </c>
      <c r="M49" s="885" t="s">
        <v>7</v>
      </c>
      <c r="N49" s="885" t="s">
        <v>7</v>
      </c>
      <c r="O49" s="886" t="s">
        <v>7</v>
      </c>
    </row>
    <row r="50" spans="1:15">
      <c r="A50" s="879" t="s">
        <v>1019</v>
      </c>
      <c r="B50" s="887" t="s">
        <v>1018</v>
      </c>
      <c r="C50" s="709">
        <v>12631919</v>
      </c>
      <c r="D50" s="709">
        <v>12041712</v>
      </c>
      <c r="E50" s="709">
        <v>13043219</v>
      </c>
      <c r="F50" s="709">
        <v>12726834</v>
      </c>
      <c r="G50" s="882">
        <v>13245294</v>
      </c>
      <c r="H50" s="883">
        <v>12724816</v>
      </c>
      <c r="I50" s="888">
        <v>12787023</v>
      </c>
      <c r="J50" s="883">
        <v>12175696</v>
      </c>
      <c r="K50" s="885">
        <v>11517707</v>
      </c>
      <c r="L50" s="885">
        <v>11655127</v>
      </c>
      <c r="M50" s="885">
        <v>11284412</v>
      </c>
      <c r="N50" s="885" t="s">
        <v>7</v>
      </c>
      <c r="O50" s="886">
        <v>135833759</v>
      </c>
    </row>
    <row r="51" spans="1:15">
      <c r="A51" s="879" t="s">
        <v>1017</v>
      </c>
      <c r="B51" s="887" t="s">
        <v>1016</v>
      </c>
      <c r="C51" s="709" t="s">
        <v>7</v>
      </c>
      <c r="D51" s="709" t="s">
        <v>7</v>
      </c>
      <c r="E51" s="709" t="s">
        <v>7</v>
      </c>
      <c r="F51" s="709" t="s">
        <v>7</v>
      </c>
      <c r="G51" s="882" t="s">
        <v>7</v>
      </c>
      <c r="H51" s="883" t="s">
        <v>7</v>
      </c>
      <c r="I51" s="888" t="s">
        <v>7</v>
      </c>
      <c r="J51" s="883" t="s">
        <v>7</v>
      </c>
      <c r="K51" s="885" t="s">
        <v>7</v>
      </c>
      <c r="L51" s="885" t="s">
        <v>7</v>
      </c>
      <c r="M51" s="885" t="s">
        <v>7</v>
      </c>
      <c r="N51" s="885" t="s">
        <v>7</v>
      </c>
      <c r="O51" s="886" t="s">
        <v>7</v>
      </c>
    </row>
    <row r="52" spans="1:15">
      <c r="A52" s="879" t="s">
        <v>1015</v>
      </c>
      <c r="B52" s="887" t="s">
        <v>1014</v>
      </c>
      <c r="C52" s="709" t="s">
        <v>7</v>
      </c>
      <c r="D52" s="709" t="s">
        <v>7</v>
      </c>
      <c r="E52" s="709" t="s">
        <v>7</v>
      </c>
      <c r="F52" s="709" t="s">
        <v>7</v>
      </c>
      <c r="G52" s="882" t="s">
        <v>7</v>
      </c>
      <c r="H52" s="883" t="s">
        <v>7</v>
      </c>
      <c r="I52" s="888" t="s">
        <v>7</v>
      </c>
      <c r="J52" s="883" t="s">
        <v>7</v>
      </c>
      <c r="K52" s="885" t="s">
        <v>7</v>
      </c>
      <c r="L52" s="885" t="s">
        <v>7</v>
      </c>
      <c r="M52" s="885" t="s">
        <v>7</v>
      </c>
      <c r="N52" s="885" t="s">
        <v>7</v>
      </c>
      <c r="O52" s="886" t="s">
        <v>7</v>
      </c>
    </row>
    <row r="53" spans="1:15">
      <c r="A53" s="879" t="s">
        <v>1013</v>
      </c>
      <c r="B53" s="887" t="s">
        <v>1012</v>
      </c>
      <c r="C53" s="709" t="s">
        <v>7</v>
      </c>
      <c r="D53" s="709" t="s">
        <v>7</v>
      </c>
      <c r="E53" s="709" t="s">
        <v>7</v>
      </c>
      <c r="F53" s="709" t="s">
        <v>7</v>
      </c>
      <c r="G53" s="882" t="s">
        <v>7</v>
      </c>
      <c r="H53" s="883" t="s">
        <v>7</v>
      </c>
      <c r="I53" s="888" t="s">
        <v>7</v>
      </c>
      <c r="J53" s="883" t="s">
        <v>7</v>
      </c>
      <c r="K53" s="885" t="s">
        <v>7</v>
      </c>
      <c r="L53" s="885" t="s">
        <v>7</v>
      </c>
      <c r="M53" s="885" t="s">
        <v>7</v>
      </c>
      <c r="N53" s="885" t="s">
        <v>7</v>
      </c>
      <c r="O53" s="886" t="s">
        <v>7</v>
      </c>
    </row>
    <row r="54" spans="1:15">
      <c r="A54" s="879" t="s">
        <v>1011</v>
      </c>
      <c r="B54" s="887" t="s">
        <v>1010</v>
      </c>
      <c r="C54" s="709" t="s">
        <v>7</v>
      </c>
      <c r="D54" s="709" t="s">
        <v>7</v>
      </c>
      <c r="E54" s="709" t="s">
        <v>7</v>
      </c>
      <c r="F54" s="709" t="s">
        <v>7</v>
      </c>
      <c r="G54" s="882" t="s">
        <v>7</v>
      </c>
      <c r="H54" s="883" t="s">
        <v>7</v>
      </c>
      <c r="I54" s="888" t="s">
        <v>7</v>
      </c>
      <c r="J54" s="883" t="s">
        <v>7</v>
      </c>
      <c r="K54" s="885" t="s">
        <v>7</v>
      </c>
      <c r="L54" s="885" t="s">
        <v>7</v>
      </c>
      <c r="M54" s="885" t="s">
        <v>7</v>
      </c>
      <c r="N54" s="885" t="s">
        <v>7</v>
      </c>
      <c r="O54" s="886" t="s">
        <v>7</v>
      </c>
    </row>
    <row r="55" spans="1:15">
      <c r="A55" s="879" t="s">
        <v>1009</v>
      </c>
      <c r="B55" s="887" t="s">
        <v>1008</v>
      </c>
      <c r="C55" s="709" t="s">
        <v>7</v>
      </c>
      <c r="D55" s="709" t="s">
        <v>7</v>
      </c>
      <c r="E55" s="709" t="s">
        <v>7</v>
      </c>
      <c r="F55" s="709" t="s">
        <v>7</v>
      </c>
      <c r="G55" s="882" t="s">
        <v>7</v>
      </c>
      <c r="H55" s="883" t="s">
        <v>7</v>
      </c>
      <c r="I55" s="888" t="s">
        <v>7</v>
      </c>
      <c r="J55" s="883" t="s">
        <v>7</v>
      </c>
      <c r="K55" s="885" t="s">
        <v>7</v>
      </c>
      <c r="L55" s="885" t="s">
        <v>7</v>
      </c>
      <c r="M55" s="885" t="s">
        <v>7</v>
      </c>
      <c r="N55" s="885" t="s">
        <v>7</v>
      </c>
      <c r="O55" s="886" t="s">
        <v>7</v>
      </c>
    </row>
    <row r="56" spans="1:15">
      <c r="A56" s="879" t="s">
        <v>1007</v>
      </c>
      <c r="B56" s="887" t="s">
        <v>1006</v>
      </c>
      <c r="C56" s="709" t="s">
        <v>7</v>
      </c>
      <c r="D56" s="709" t="s">
        <v>7</v>
      </c>
      <c r="E56" s="709" t="s">
        <v>7</v>
      </c>
      <c r="F56" s="709" t="s">
        <v>7</v>
      </c>
      <c r="G56" s="882" t="s">
        <v>7</v>
      </c>
      <c r="H56" s="883" t="s">
        <v>7</v>
      </c>
      <c r="I56" s="888" t="s">
        <v>7</v>
      </c>
      <c r="J56" s="883" t="s">
        <v>7</v>
      </c>
      <c r="K56" s="885" t="s">
        <v>7</v>
      </c>
      <c r="L56" s="885" t="s">
        <v>7</v>
      </c>
      <c r="M56" s="885" t="s">
        <v>7</v>
      </c>
      <c r="N56" s="885" t="s">
        <v>7</v>
      </c>
      <c r="O56" s="886" t="s">
        <v>7</v>
      </c>
    </row>
    <row r="57" spans="1:15">
      <c r="A57" s="879" t="s">
        <v>1005</v>
      </c>
      <c r="B57" s="887" t="s">
        <v>1004</v>
      </c>
      <c r="C57" s="709">
        <v>34439029</v>
      </c>
      <c r="D57" s="709">
        <v>33003464</v>
      </c>
      <c r="E57" s="709">
        <v>36066407</v>
      </c>
      <c r="F57" s="709">
        <v>35485568</v>
      </c>
      <c r="G57" s="882">
        <v>37241123</v>
      </c>
      <c r="H57" s="883">
        <v>35633849</v>
      </c>
      <c r="I57" s="888">
        <v>35549676</v>
      </c>
      <c r="J57" s="883">
        <v>33157699</v>
      </c>
      <c r="K57" s="885">
        <v>31574009</v>
      </c>
      <c r="L57" s="885">
        <v>32120145</v>
      </c>
      <c r="M57" s="885">
        <v>30956969</v>
      </c>
      <c r="N57" s="885" t="s">
        <v>7</v>
      </c>
      <c r="O57" s="886">
        <v>375227938</v>
      </c>
    </row>
    <row r="58" spans="1:15">
      <c r="A58" s="879" t="s">
        <v>1003</v>
      </c>
      <c r="B58" s="887" t="s">
        <v>1002</v>
      </c>
      <c r="C58" s="709" t="s">
        <v>7</v>
      </c>
      <c r="D58" s="709" t="s">
        <v>7</v>
      </c>
      <c r="E58" s="709" t="s">
        <v>7</v>
      </c>
      <c r="F58" s="709" t="s">
        <v>7</v>
      </c>
      <c r="G58" s="882" t="s">
        <v>7</v>
      </c>
      <c r="H58" s="883" t="s">
        <v>7</v>
      </c>
      <c r="I58" s="888" t="s">
        <v>7</v>
      </c>
      <c r="J58" s="883" t="s">
        <v>7</v>
      </c>
      <c r="K58" s="885" t="s">
        <v>7</v>
      </c>
      <c r="L58" s="885" t="s">
        <v>7</v>
      </c>
      <c r="M58" s="885" t="s">
        <v>7</v>
      </c>
      <c r="N58" s="885" t="s">
        <v>7</v>
      </c>
      <c r="O58" s="886" t="s">
        <v>7</v>
      </c>
    </row>
    <row r="59" spans="1:15">
      <c r="A59" s="879" t="s">
        <v>1001</v>
      </c>
      <c r="B59" s="887" t="s">
        <v>1000</v>
      </c>
      <c r="C59" s="709">
        <v>26421169</v>
      </c>
      <c r="D59" s="709">
        <v>25018283</v>
      </c>
      <c r="E59" s="709">
        <v>27231210</v>
      </c>
      <c r="F59" s="709">
        <v>26381574</v>
      </c>
      <c r="G59" s="882">
        <v>27348532</v>
      </c>
      <c r="H59" s="883">
        <v>26433556</v>
      </c>
      <c r="I59" s="888">
        <v>26565601</v>
      </c>
      <c r="J59" s="883">
        <v>24981847</v>
      </c>
      <c r="K59" s="885">
        <v>24148807</v>
      </c>
      <c r="L59" s="885">
        <v>24713514</v>
      </c>
      <c r="M59" s="885">
        <v>23765500</v>
      </c>
      <c r="N59" s="885" t="s">
        <v>7</v>
      </c>
      <c r="O59" s="886">
        <v>283009593</v>
      </c>
    </row>
    <row r="60" spans="1:15">
      <c r="A60" s="879" t="s">
        <v>999</v>
      </c>
      <c r="B60" s="887" t="s">
        <v>998</v>
      </c>
      <c r="C60" s="709" t="s">
        <v>7</v>
      </c>
      <c r="D60" s="709" t="s">
        <v>7</v>
      </c>
      <c r="E60" s="709" t="s">
        <v>7</v>
      </c>
      <c r="F60" s="709" t="s">
        <v>7</v>
      </c>
      <c r="G60" s="882" t="s">
        <v>7</v>
      </c>
      <c r="H60" s="883" t="s">
        <v>7</v>
      </c>
      <c r="I60" s="888" t="s">
        <v>7</v>
      </c>
      <c r="J60" s="883" t="s">
        <v>7</v>
      </c>
      <c r="K60" s="885" t="s">
        <v>7</v>
      </c>
      <c r="L60" s="885" t="s">
        <v>7</v>
      </c>
      <c r="M60" s="885" t="s">
        <v>7</v>
      </c>
      <c r="N60" s="885" t="s">
        <v>7</v>
      </c>
      <c r="O60" s="886" t="s">
        <v>7</v>
      </c>
    </row>
    <row r="61" spans="1:15">
      <c r="A61" s="879" t="s">
        <v>997</v>
      </c>
      <c r="B61" s="887" t="s">
        <v>996</v>
      </c>
      <c r="C61" s="709">
        <v>31355041</v>
      </c>
      <c r="D61" s="709">
        <v>30263495</v>
      </c>
      <c r="E61" s="709">
        <v>32562070</v>
      </c>
      <c r="F61" s="709">
        <v>31617387</v>
      </c>
      <c r="G61" s="882">
        <v>32995010</v>
      </c>
      <c r="H61" s="883">
        <v>31664416</v>
      </c>
      <c r="I61" s="888">
        <v>31736531</v>
      </c>
      <c r="J61" s="883">
        <v>29982339</v>
      </c>
      <c r="K61" s="885">
        <v>29100117</v>
      </c>
      <c r="L61" s="885">
        <v>29802270</v>
      </c>
      <c r="M61" s="885">
        <v>29145462</v>
      </c>
      <c r="N61" s="885" t="s">
        <v>7</v>
      </c>
      <c r="O61" s="886">
        <v>340224138</v>
      </c>
    </row>
    <row r="62" spans="1:15">
      <c r="A62" s="879" t="s">
        <v>995</v>
      </c>
      <c r="B62" s="887" t="s">
        <v>994</v>
      </c>
      <c r="C62" s="709" t="s">
        <v>7</v>
      </c>
      <c r="D62" s="709" t="s">
        <v>7</v>
      </c>
      <c r="E62" s="709" t="s">
        <v>7</v>
      </c>
      <c r="F62" s="709" t="s">
        <v>7</v>
      </c>
      <c r="G62" s="882" t="s">
        <v>7</v>
      </c>
      <c r="H62" s="883" t="s">
        <v>7</v>
      </c>
      <c r="I62" s="888" t="s">
        <v>7</v>
      </c>
      <c r="J62" s="883" t="s">
        <v>7</v>
      </c>
      <c r="K62" s="885" t="s">
        <v>7</v>
      </c>
      <c r="L62" s="885" t="s">
        <v>7</v>
      </c>
      <c r="M62" s="885" t="s">
        <v>7</v>
      </c>
      <c r="N62" s="885" t="s">
        <v>7</v>
      </c>
      <c r="O62" s="886" t="s">
        <v>7</v>
      </c>
    </row>
    <row r="63" spans="1:15">
      <c r="A63" s="879" t="s">
        <v>993</v>
      </c>
      <c r="B63" s="887" t="s">
        <v>992</v>
      </c>
      <c r="C63" s="709" t="s">
        <v>7</v>
      </c>
      <c r="D63" s="709" t="s">
        <v>7</v>
      </c>
      <c r="E63" s="709" t="s">
        <v>7</v>
      </c>
      <c r="F63" s="709" t="s">
        <v>7</v>
      </c>
      <c r="G63" s="882" t="s">
        <v>7</v>
      </c>
      <c r="H63" s="883" t="s">
        <v>7</v>
      </c>
      <c r="I63" s="888" t="s">
        <v>7</v>
      </c>
      <c r="J63" s="883" t="s">
        <v>7</v>
      </c>
      <c r="K63" s="885" t="s">
        <v>7</v>
      </c>
      <c r="L63" s="885" t="s">
        <v>7</v>
      </c>
      <c r="M63" s="885" t="s">
        <v>7</v>
      </c>
      <c r="N63" s="885" t="s">
        <v>7</v>
      </c>
      <c r="O63" s="886" t="s">
        <v>7</v>
      </c>
    </row>
    <row r="64" spans="1:15">
      <c r="A64" s="879" t="s">
        <v>991</v>
      </c>
      <c r="B64" s="887" t="s">
        <v>990</v>
      </c>
      <c r="C64" s="709">
        <v>26386147</v>
      </c>
      <c r="D64" s="709">
        <v>25418041</v>
      </c>
      <c r="E64" s="709">
        <v>27211464</v>
      </c>
      <c r="F64" s="709">
        <v>26510317</v>
      </c>
      <c r="G64" s="882">
        <v>27822349</v>
      </c>
      <c r="H64" s="883">
        <v>26764810</v>
      </c>
      <c r="I64" s="888">
        <v>26636247</v>
      </c>
      <c r="J64" s="883">
        <v>25093068</v>
      </c>
      <c r="K64" s="885">
        <v>24270650</v>
      </c>
      <c r="L64" s="885">
        <v>24787876</v>
      </c>
      <c r="M64" s="885">
        <v>24128204</v>
      </c>
      <c r="N64" s="885" t="s">
        <v>7</v>
      </c>
      <c r="O64" s="886">
        <v>285029173</v>
      </c>
    </row>
    <row r="65" spans="1:15">
      <c r="A65" s="879" t="s">
        <v>989</v>
      </c>
      <c r="B65" s="887" t="s">
        <v>988</v>
      </c>
      <c r="C65" s="709">
        <v>4991857</v>
      </c>
      <c r="D65" s="709">
        <v>4815413</v>
      </c>
      <c r="E65" s="709">
        <v>5174817</v>
      </c>
      <c r="F65" s="709">
        <v>5132243</v>
      </c>
      <c r="G65" s="882">
        <v>5347031</v>
      </c>
      <c r="H65" s="883">
        <v>5067030</v>
      </c>
      <c r="I65" s="888">
        <v>5005450</v>
      </c>
      <c r="J65" s="883">
        <v>4738307</v>
      </c>
      <c r="K65" s="885">
        <v>4529509</v>
      </c>
      <c r="L65" s="885">
        <v>4644356</v>
      </c>
      <c r="M65" s="885">
        <v>4491780</v>
      </c>
      <c r="N65" s="885" t="s">
        <v>7</v>
      </c>
      <c r="O65" s="886">
        <v>53937793</v>
      </c>
    </row>
    <row r="66" spans="1:15">
      <c r="A66" s="879" t="s">
        <v>987</v>
      </c>
      <c r="B66" s="887" t="s">
        <v>986</v>
      </c>
      <c r="C66" s="709" t="s">
        <v>7</v>
      </c>
      <c r="D66" s="709" t="s">
        <v>7</v>
      </c>
      <c r="E66" s="709" t="s">
        <v>7</v>
      </c>
      <c r="F66" s="709" t="s">
        <v>7</v>
      </c>
      <c r="G66" s="882" t="s">
        <v>7</v>
      </c>
      <c r="H66" s="883" t="s">
        <v>7</v>
      </c>
      <c r="I66" s="888" t="s">
        <v>7</v>
      </c>
      <c r="J66" s="883" t="s">
        <v>7</v>
      </c>
      <c r="K66" s="885" t="s">
        <v>7</v>
      </c>
      <c r="L66" s="885" t="s">
        <v>7</v>
      </c>
      <c r="M66" s="885" t="s">
        <v>7</v>
      </c>
      <c r="N66" s="885" t="s">
        <v>7</v>
      </c>
      <c r="O66" s="886" t="s">
        <v>7</v>
      </c>
    </row>
    <row r="67" spans="1:15">
      <c r="A67" s="879" t="s">
        <v>985</v>
      </c>
      <c r="B67" s="887" t="s">
        <v>984</v>
      </c>
      <c r="C67" s="709" t="s">
        <v>7</v>
      </c>
      <c r="D67" s="709" t="s">
        <v>7</v>
      </c>
      <c r="E67" s="709" t="s">
        <v>7</v>
      </c>
      <c r="F67" s="709" t="s">
        <v>7</v>
      </c>
      <c r="G67" s="882" t="s">
        <v>7</v>
      </c>
      <c r="H67" s="883" t="s">
        <v>7</v>
      </c>
      <c r="I67" s="888" t="s">
        <v>7</v>
      </c>
      <c r="J67" s="883" t="s">
        <v>7</v>
      </c>
      <c r="K67" s="885" t="s">
        <v>7</v>
      </c>
      <c r="L67" s="885" t="s">
        <v>7</v>
      </c>
      <c r="M67" s="885" t="s">
        <v>7</v>
      </c>
      <c r="N67" s="885" t="s">
        <v>7</v>
      </c>
      <c r="O67" s="886" t="s">
        <v>7</v>
      </c>
    </row>
    <row r="68" spans="1:15">
      <c r="A68" s="879" t="s">
        <v>983</v>
      </c>
      <c r="B68" s="887" t="s">
        <v>982</v>
      </c>
      <c r="C68" s="709" t="s">
        <v>7</v>
      </c>
      <c r="D68" s="709" t="s">
        <v>7</v>
      </c>
      <c r="E68" s="709">
        <v>2193606</v>
      </c>
      <c r="F68" s="709">
        <v>2111494</v>
      </c>
      <c r="G68" s="882" t="s">
        <v>7</v>
      </c>
      <c r="H68" s="883">
        <v>2121457</v>
      </c>
      <c r="I68" s="888">
        <v>2086373</v>
      </c>
      <c r="J68" s="883" t="s">
        <v>7</v>
      </c>
      <c r="K68" s="885">
        <v>1868513</v>
      </c>
      <c r="L68" s="885">
        <v>1874592</v>
      </c>
      <c r="M68" s="885">
        <v>1850236</v>
      </c>
      <c r="N68" s="885" t="s">
        <v>7</v>
      </c>
      <c r="O68" s="886">
        <v>14106271</v>
      </c>
    </row>
    <row r="69" spans="1:15">
      <c r="A69" s="879" t="s">
        <v>981</v>
      </c>
      <c r="B69" s="887" t="s">
        <v>980</v>
      </c>
      <c r="C69" s="709" t="s">
        <v>7</v>
      </c>
      <c r="D69" s="709" t="s">
        <v>7</v>
      </c>
      <c r="E69" s="709" t="s">
        <v>7</v>
      </c>
      <c r="F69" s="709" t="s">
        <v>7</v>
      </c>
      <c r="G69" s="882" t="s">
        <v>7</v>
      </c>
      <c r="H69" s="883" t="s">
        <v>7</v>
      </c>
      <c r="I69" s="888" t="s">
        <v>7</v>
      </c>
      <c r="J69" s="883" t="s">
        <v>7</v>
      </c>
      <c r="K69" s="885" t="s">
        <v>7</v>
      </c>
      <c r="L69" s="885" t="s">
        <v>7</v>
      </c>
      <c r="M69" s="885" t="s">
        <v>7</v>
      </c>
      <c r="N69" s="885" t="s">
        <v>7</v>
      </c>
      <c r="O69" s="886" t="s">
        <v>7</v>
      </c>
    </row>
    <row r="70" spans="1:15">
      <c r="A70" s="879" t="s">
        <v>979</v>
      </c>
      <c r="B70" s="887" t="s">
        <v>978</v>
      </c>
      <c r="C70" s="709" t="s">
        <v>7</v>
      </c>
      <c r="D70" s="709" t="s">
        <v>7</v>
      </c>
      <c r="E70" s="709" t="s">
        <v>7</v>
      </c>
      <c r="F70" s="709" t="s">
        <v>7</v>
      </c>
      <c r="G70" s="882" t="s">
        <v>7</v>
      </c>
      <c r="H70" s="883" t="s">
        <v>7</v>
      </c>
      <c r="I70" s="888" t="s">
        <v>7</v>
      </c>
      <c r="J70" s="883" t="s">
        <v>7</v>
      </c>
      <c r="K70" s="885" t="s">
        <v>7</v>
      </c>
      <c r="L70" s="885" t="s">
        <v>7</v>
      </c>
      <c r="M70" s="885" t="s">
        <v>7</v>
      </c>
      <c r="N70" s="885" t="s">
        <v>7</v>
      </c>
      <c r="O70" s="886" t="s">
        <v>7</v>
      </c>
    </row>
    <row r="71" spans="1:15">
      <c r="A71" s="879" t="s">
        <v>977</v>
      </c>
      <c r="B71" s="887" t="s">
        <v>976</v>
      </c>
      <c r="C71" s="709" t="s">
        <v>7</v>
      </c>
      <c r="D71" s="709" t="s">
        <v>7</v>
      </c>
      <c r="E71" s="709" t="s">
        <v>7</v>
      </c>
      <c r="F71" s="709" t="s">
        <v>7</v>
      </c>
      <c r="G71" s="882" t="s">
        <v>7</v>
      </c>
      <c r="H71" s="883" t="s">
        <v>7</v>
      </c>
      <c r="I71" s="888" t="s">
        <v>7</v>
      </c>
      <c r="J71" s="883" t="s">
        <v>7</v>
      </c>
      <c r="K71" s="885" t="s">
        <v>7</v>
      </c>
      <c r="L71" s="885" t="s">
        <v>7</v>
      </c>
      <c r="M71" s="885" t="s">
        <v>7</v>
      </c>
      <c r="N71" s="885" t="s">
        <v>7</v>
      </c>
      <c r="O71" s="886" t="s">
        <v>7</v>
      </c>
    </row>
    <row r="72" spans="1:15">
      <c r="A72" s="879" t="s">
        <v>975</v>
      </c>
      <c r="B72" s="887" t="s">
        <v>974</v>
      </c>
      <c r="C72" s="709" t="s">
        <v>7</v>
      </c>
      <c r="D72" s="709" t="s">
        <v>7</v>
      </c>
      <c r="E72" s="709" t="s">
        <v>7</v>
      </c>
      <c r="F72" s="709" t="s">
        <v>7</v>
      </c>
      <c r="G72" s="882" t="s">
        <v>7</v>
      </c>
      <c r="H72" s="883" t="s">
        <v>7</v>
      </c>
      <c r="I72" s="888" t="s">
        <v>7</v>
      </c>
      <c r="J72" s="883" t="s">
        <v>7</v>
      </c>
      <c r="K72" s="885" t="s">
        <v>7</v>
      </c>
      <c r="L72" s="885" t="s">
        <v>7</v>
      </c>
      <c r="M72" s="885" t="s">
        <v>7</v>
      </c>
      <c r="N72" s="885" t="s">
        <v>7</v>
      </c>
      <c r="O72" s="886" t="s">
        <v>7</v>
      </c>
    </row>
    <row r="73" spans="1:15">
      <c r="A73" s="879" t="s">
        <v>973</v>
      </c>
      <c r="B73" s="887" t="s">
        <v>972</v>
      </c>
      <c r="C73" s="709" t="s">
        <v>7</v>
      </c>
      <c r="D73" s="709" t="s">
        <v>7</v>
      </c>
      <c r="E73" s="709" t="s">
        <v>7</v>
      </c>
      <c r="F73" s="709" t="s">
        <v>7</v>
      </c>
      <c r="G73" s="882" t="s">
        <v>7</v>
      </c>
      <c r="H73" s="883" t="s">
        <v>7</v>
      </c>
      <c r="I73" s="888" t="s">
        <v>7</v>
      </c>
      <c r="J73" s="883" t="s">
        <v>7</v>
      </c>
      <c r="K73" s="885" t="s">
        <v>7</v>
      </c>
      <c r="L73" s="885" t="s">
        <v>7</v>
      </c>
      <c r="M73" s="885" t="s">
        <v>7</v>
      </c>
      <c r="N73" s="885" t="s">
        <v>7</v>
      </c>
      <c r="O73" s="886" t="s">
        <v>7</v>
      </c>
    </row>
    <row r="74" spans="1:15">
      <c r="A74" s="879" t="s">
        <v>971</v>
      </c>
      <c r="B74" s="887" t="s">
        <v>970</v>
      </c>
      <c r="C74" s="709" t="s">
        <v>7</v>
      </c>
      <c r="D74" s="709" t="s">
        <v>7</v>
      </c>
      <c r="E74" s="709" t="s">
        <v>7</v>
      </c>
      <c r="F74" s="709" t="s">
        <v>7</v>
      </c>
      <c r="G74" s="882" t="s">
        <v>7</v>
      </c>
      <c r="H74" s="883" t="s">
        <v>7</v>
      </c>
      <c r="I74" s="888" t="s">
        <v>7</v>
      </c>
      <c r="J74" s="883" t="s">
        <v>7</v>
      </c>
      <c r="K74" s="885" t="s">
        <v>7</v>
      </c>
      <c r="L74" s="885" t="s">
        <v>7</v>
      </c>
      <c r="M74" s="885" t="s">
        <v>7</v>
      </c>
      <c r="N74" s="885" t="s">
        <v>7</v>
      </c>
      <c r="O74" s="886" t="s">
        <v>7</v>
      </c>
    </row>
    <row r="75" spans="1:15">
      <c r="A75" s="879" t="s">
        <v>969</v>
      </c>
      <c r="B75" s="887" t="s">
        <v>968</v>
      </c>
      <c r="C75" s="709" t="s">
        <v>7</v>
      </c>
      <c r="D75" s="709" t="s">
        <v>7</v>
      </c>
      <c r="E75" s="709" t="s">
        <v>7</v>
      </c>
      <c r="F75" s="709" t="s">
        <v>7</v>
      </c>
      <c r="G75" s="882" t="s">
        <v>7</v>
      </c>
      <c r="H75" s="883" t="s">
        <v>7</v>
      </c>
      <c r="I75" s="888" t="s">
        <v>7</v>
      </c>
      <c r="J75" s="883" t="s">
        <v>7</v>
      </c>
      <c r="K75" s="885" t="s">
        <v>7</v>
      </c>
      <c r="L75" s="885" t="s">
        <v>7</v>
      </c>
      <c r="M75" s="885" t="s">
        <v>7</v>
      </c>
      <c r="N75" s="885" t="s">
        <v>7</v>
      </c>
      <c r="O75" s="886" t="s">
        <v>7</v>
      </c>
    </row>
    <row r="76" spans="1:15">
      <c r="A76" s="879" t="s">
        <v>967</v>
      </c>
      <c r="B76" s="887" t="s">
        <v>966</v>
      </c>
      <c r="C76" s="709" t="s">
        <v>7</v>
      </c>
      <c r="D76" s="709" t="s">
        <v>7</v>
      </c>
      <c r="E76" s="709" t="s">
        <v>7</v>
      </c>
      <c r="F76" s="709" t="s">
        <v>7</v>
      </c>
      <c r="G76" s="882" t="s">
        <v>7</v>
      </c>
      <c r="H76" s="883" t="s">
        <v>7</v>
      </c>
      <c r="I76" s="888" t="s">
        <v>7</v>
      </c>
      <c r="J76" s="883" t="s">
        <v>7</v>
      </c>
      <c r="K76" s="885" t="s">
        <v>7</v>
      </c>
      <c r="L76" s="885" t="s">
        <v>7</v>
      </c>
      <c r="M76" s="885" t="s">
        <v>7</v>
      </c>
      <c r="N76" s="885" t="s">
        <v>7</v>
      </c>
      <c r="O76" s="886" t="s">
        <v>7</v>
      </c>
    </row>
    <row r="77" spans="1:15">
      <c r="A77" s="879" t="s">
        <v>965</v>
      </c>
      <c r="B77" s="887" t="s">
        <v>964</v>
      </c>
      <c r="C77" s="709" t="s">
        <v>7</v>
      </c>
      <c r="D77" s="709" t="s">
        <v>7</v>
      </c>
      <c r="E77" s="709" t="s">
        <v>7</v>
      </c>
      <c r="F77" s="709" t="s">
        <v>7</v>
      </c>
      <c r="G77" s="882" t="s">
        <v>7</v>
      </c>
      <c r="H77" s="883" t="s">
        <v>7</v>
      </c>
      <c r="I77" s="888" t="s">
        <v>7</v>
      </c>
      <c r="J77" s="883" t="s">
        <v>7</v>
      </c>
      <c r="K77" s="885" t="s">
        <v>7</v>
      </c>
      <c r="L77" s="885" t="s">
        <v>7</v>
      </c>
      <c r="M77" s="885" t="s">
        <v>7</v>
      </c>
      <c r="N77" s="885" t="s">
        <v>7</v>
      </c>
      <c r="O77" s="886" t="s">
        <v>7</v>
      </c>
    </row>
    <row r="78" spans="1:15">
      <c r="A78" s="879" t="s">
        <v>963</v>
      </c>
      <c r="B78" s="887" t="s">
        <v>962</v>
      </c>
      <c r="C78" s="709" t="s">
        <v>7</v>
      </c>
      <c r="D78" s="709" t="s">
        <v>7</v>
      </c>
      <c r="E78" s="709" t="s">
        <v>7</v>
      </c>
      <c r="F78" s="709" t="s">
        <v>7</v>
      </c>
      <c r="G78" s="882" t="s">
        <v>7</v>
      </c>
      <c r="H78" s="883" t="s">
        <v>7</v>
      </c>
      <c r="I78" s="888" t="s">
        <v>7</v>
      </c>
      <c r="J78" s="883" t="s">
        <v>7</v>
      </c>
      <c r="K78" s="885" t="s">
        <v>7</v>
      </c>
      <c r="L78" s="885" t="s">
        <v>7</v>
      </c>
      <c r="M78" s="885" t="s">
        <v>7</v>
      </c>
      <c r="N78" s="885" t="s">
        <v>7</v>
      </c>
      <c r="O78" s="886" t="s">
        <v>7</v>
      </c>
    </row>
    <row r="79" spans="1:15">
      <c r="A79" s="879" t="s">
        <v>961</v>
      </c>
      <c r="B79" s="887" t="s">
        <v>960</v>
      </c>
      <c r="C79" s="709" t="s">
        <v>7</v>
      </c>
      <c r="D79" s="709" t="s">
        <v>7</v>
      </c>
      <c r="E79" s="709" t="s">
        <v>7</v>
      </c>
      <c r="F79" s="709" t="s">
        <v>7</v>
      </c>
      <c r="G79" s="882" t="s">
        <v>7</v>
      </c>
      <c r="H79" s="883" t="s">
        <v>7</v>
      </c>
      <c r="I79" s="888" t="s">
        <v>7</v>
      </c>
      <c r="J79" s="883" t="s">
        <v>7</v>
      </c>
      <c r="K79" s="885" t="s">
        <v>7</v>
      </c>
      <c r="L79" s="885" t="s">
        <v>7</v>
      </c>
      <c r="M79" s="885" t="s">
        <v>7</v>
      </c>
      <c r="N79" s="885" t="s">
        <v>7</v>
      </c>
      <c r="O79" s="886" t="s">
        <v>7</v>
      </c>
    </row>
    <row r="80" spans="1:15">
      <c r="A80" s="879" t="s">
        <v>959</v>
      </c>
      <c r="B80" s="887" t="s">
        <v>958</v>
      </c>
      <c r="C80" s="709">
        <v>43612863</v>
      </c>
      <c r="D80" s="709">
        <v>41094441</v>
      </c>
      <c r="E80" s="709">
        <v>44850112</v>
      </c>
      <c r="F80" s="709">
        <v>43117881</v>
      </c>
      <c r="G80" s="882">
        <v>44656365</v>
      </c>
      <c r="H80" s="883">
        <v>42585634</v>
      </c>
      <c r="I80" s="888">
        <v>42291145</v>
      </c>
      <c r="J80" s="883">
        <v>40539821</v>
      </c>
      <c r="K80" s="885">
        <v>38908230</v>
      </c>
      <c r="L80" s="885">
        <v>40094004</v>
      </c>
      <c r="M80" s="885">
        <v>38806536</v>
      </c>
      <c r="N80" s="885" t="s">
        <v>7</v>
      </c>
      <c r="O80" s="886">
        <v>460557032</v>
      </c>
    </row>
    <row r="81" spans="1:15">
      <c r="A81" s="879" t="s">
        <v>957</v>
      </c>
      <c r="B81" s="887" t="s">
        <v>956</v>
      </c>
      <c r="C81" s="709" t="s">
        <v>7</v>
      </c>
      <c r="D81" s="709" t="s">
        <v>7</v>
      </c>
      <c r="E81" s="709" t="s">
        <v>7</v>
      </c>
      <c r="F81" s="709" t="s">
        <v>7</v>
      </c>
      <c r="G81" s="882" t="s">
        <v>7</v>
      </c>
      <c r="H81" s="883" t="s">
        <v>7</v>
      </c>
      <c r="I81" s="888" t="s">
        <v>7</v>
      </c>
      <c r="J81" s="883" t="s">
        <v>7</v>
      </c>
      <c r="K81" s="885" t="s">
        <v>7</v>
      </c>
      <c r="L81" s="885" t="s">
        <v>7</v>
      </c>
      <c r="M81" s="885" t="s">
        <v>7</v>
      </c>
      <c r="N81" s="885" t="s">
        <v>7</v>
      </c>
      <c r="O81" s="886" t="s">
        <v>7</v>
      </c>
    </row>
    <row r="82" spans="1:15">
      <c r="A82" s="879" t="s">
        <v>955</v>
      </c>
      <c r="B82" s="887" t="s">
        <v>954</v>
      </c>
      <c r="C82" s="709">
        <v>1183495</v>
      </c>
      <c r="D82" s="709">
        <v>1184001</v>
      </c>
      <c r="E82" s="709">
        <v>1246200</v>
      </c>
      <c r="F82" s="709">
        <v>1255333</v>
      </c>
      <c r="G82" s="882">
        <v>1326995</v>
      </c>
      <c r="H82" s="883">
        <v>1259678</v>
      </c>
      <c r="I82" s="888">
        <v>1239994</v>
      </c>
      <c r="J82" s="883">
        <v>1141611</v>
      </c>
      <c r="K82" s="885">
        <v>1046094</v>
      </c>
      <c r="L82" s="885">
        <v>1042013</v>
      </c>
      <c r="M82" s="885" t="s">
        <v>7</v>
      </c>
      <c r="N82" s="885" t="s">
        <v>7</v>
      </c>
      <c r="O82" s="886">
        <v>11925414</v>
      </c>
    </row>
    <row r="83" spans="1:15">
      <c r="A83" s="879" t="s">
        <v>953</v>
      </c>
      <c r="B83" s="887" t="s">
        <v>952</v>
      </c>
      <c r="C83" s="709" t="s">
        <v>7</v>
      </c>
      <c r="D83" s="709" t="s">
        <v>7</v>
      </c>
      <c r="E83" s="709" t="s">
        <v>7</v>
      </c>
      <c r="F83" s="709" t="s">
        <v>7</v>
      </c>
      <c r="G83" s="882" t="s">
        <v>7</v>
      </c>
      <c r="H83" s="883" t="s">
        <v>7</v>
      </c>
      <c r="I83" s="888" t="s">
        <v>7</v>
      </c>
      <c r="J83" s="883">
        <v>9387106</v>
      </c>
      <c r="K83" s="885">
        <v>9125250</v>
      </c>
      <c r="L83" s="885">
        <v>9664813</v>
      </c>
      <c r="M83" s="885">
        <v>9360106</v>
      </c>
      <c r="N83" s="885" t="s">
        <v>7</v>
      </c>
      <c r="O83" s="886">
        <v>37537275</v>
      </c>
    </row>
    <row r="84" spans="1:15">
      <c r="A84" s="879" t="s">
        <v>951</v>
      </c>
      <c r="B84" s="887" t="s">
        <v>950</v>
      </c>
      <c r="C84" s="709">
        <v>20844394</v>
      </c>
      <c r="D84" s="709">
        <v>20421003</v>
      </c>
      <c r="E84" s="709">
        <v>22067241</v>
      </c>
      <c r="F84" s="709">
        <v>21493040</v>
      </c>
      <c r="G84" s="882">
        <v>22564447</v>
      </c>
      <c r="H84" s="883">
        <v>21536107</v>
      </c>
      <c r="I84" s="888">
        <v>21306310</v>
      </c>
      <c r="J84" s="883">
        <v>20535178</v>
      </c>
      <c r="K84" s="885">
        <v>19208434</v>
      </c>
      <c r="L84" s="885">
        <v>19573559</v>
      </c>
      <c r="M84" s="885">
        <v>19189530</v>
      </c>
      <c r="N84" s="885" t="s">
        <v>7</v>
      </c>
      <c r="O84" s="886">
        <v>228739243</v>
      </c>
    </row>
    <row r="85" spans="1:15">
      <c r="A85" s="879" t="s">
        <v>949</v>
      </c>
      <c r="B85" s="887" t="s">
        <v>948</v>
      </c>
      <c r="C85" s="709" t="s">
        <v>7</v>
      </c>
      <c r="D85" s="709" t="s">
        <v>7</v>
      </c>
      <c r="E85" s="709" t="s">
        <v>7</v>
      </c>
      <c r="F85" s="709" t="s">
        <v>7</v>
      </c>
      <c r="G85" s="882" t="s">
        <v>7</v>
      </c>
      <c r="H85" s="883" t="s">
        <v>7</v>
      </c>
      <c r="I85" s="888" t="s">
        <v>7</v>
      </c>
      <c r="J85" s="883" t="s">
        <v>7</v>
      </c>
      <c r="K85" s="885" t="s">
        <v>7</v>
      </c>
      <c r="L85" s="885" t="s">
        <v>7</v>
      </c>
      <c r="M85" s="885" t="s">
        <v>7</v>
      </c>
      <c r="N85" s="885" t="s">
        <v>7</v>
      </c>
      <c r="O85" s="886" t="s">
        <v>7</v>
      </c>
    </row>
    <row r="86" spans="1:15">
      <c r="A86" s="879" t="s">
        <v>947</v>
      </c>
      <c r="B86" s="887" t="s">
        <v>946</v>
      </c>
      <c r="C86" s="709" t="s">
        <v>7</v>
      </c>
      <c r="D86" s="709" t="s">
        <v>7</v>
      </c>
      <c r="E86" s="709" t="s">
        <v>7</v>
      </c>
      <c r="F86" s="709" t="s">
        <v>7</v>
      </c>
      <c r="G86" s="882" t="s">
        <v>7</v>
      </c>
      <c r="H86" s="883" t="s">
        <v>7</v>
      </c>
      <c r="I86" s="888" t="s">
        <v>7</v>
      </c>
      <c r="J86" s="889" t="s">
        <v>7</v>
      </c>
      <c r="K86" s="885" t="s">
        <v>7</v>
      </c>
      <c r="L86" s="885" t="s">
        <v>7</v>
      </c>
      <c r="M86" s="885" t="s">
        <v>7</v>
      </c>
      <c r="N86" s="885" t="s">
        <v>7</v>
      </c>
      <c r="O86" s="885" t="s">
        <v>7</v>
      </c>
    </row>
    <row r="87" spans="1:15">
      <c r="A87" s="879" t="s">
        <v>945</v>
      </c>
      <c r="B87" s="887" t="s">
        <v>944</v>
      </c>
      <c r="C87" s="709" t="s">
        <v>7</v>
      </c>
      <c r="D87" s="709" t="s">
        <v>7</v>
      </c>
      <c r="E87" s="709" t="s">
        <v>7</v>
      </c>
      <c r="F87" s="709" t="s">
        <v>7</v>
      </c>
      <c r="G87" s="709" t="s">
        <v>7</v>
      </c>
      <c r="H87" s="709" t="s">
        <v>7</v>
      </c>
      <c r="I87" s="888" t="s">
        <v>7</v>
      </c>
      <c r="J87" s="883" t="s">
        <v>7</v>
      </c>
      <c r="K87" s="885" t="s">
        <v>7</v>
      </c>
      <c r="L87" s="885" t="s">
        <v>7</v>
      </c>
      <c r="M87" s="885" t="s">
        <v>7</v>
      </c>
      <c r="N87" s="888" t="s">
        <v>7</v>
      </c>
      <c r="O87" s="890" t="s">
        <v>7</v>
      </c>
    </row>
    <row r="88" spans="1:15">
      <c r="A88" s="879" t="s">
        <v>943</v>
      </c>
      <c r="B88" s="887" t="s">
        <v>942</v>
      </c>
      <c r="C88" s="709" t="s">
        <v>7</v>
      </c>
      <c r="D88" s="709" t="s">
        <v>7</v>
      </c>
      <c r="E88" s="709" t="s">
        <v>7</v>
      </c>
      <c r="F88" s="709" t="s">
        <v>7</v>
      </c>
      <c r="G88" s="709">
        <v>6231469</v>
      </c>
      <c r="H88" s="709">
        <v>5721542</v>
      </c>
      <c r="I88" s="888">
        <v>5689908</v>
      </c>
      <c r="J88" s="883">
        <v>5435591</v>
      </c>
      <c r="K88" s="885">
        <v>5184517</v>
      </c>
      <c r="L88" s="885">
        <v>5175951</v>
      </c>
      <c r="M88" s="885">
        <v>5041341</v>
      </c>
      <c r="N88" s="888" t="s">
        <v>7</v>
      </c>
      <c r="O88" s="890">
        <v>38480319</v>
      </c>
    </row>
    <row r="89" spans="1:15">
      <c r="A89" s="879" t="s">
        <v>941</v>
      </c>
      <c r="B89" s="887" t="s">
        <v>940</v>
      </c>
      <c r="C89" s="709" t="s">
        <v>7</v>
      </c>
      <c r="D89" s="709" t="s">
        <v>7</v>
      </c>
      <c r="E89" s="709" t="s">
        <v>7</v>
      </c>
      <c r="F89" s="709" t="s">
        <v>7</v>
      </c>
      <c r="G89" s="709" t="s">
        <v>7</v>
      </c>
      <c r="H89" s="709" t="s">
        <v>7</v>
      </c>
      <c r="I89" s="888" t="s">
        <v>7</v>
      </c>
      <c r="J89" s="883" t="s">
        <v>7</v>
      </c>
      <c r="K89" s="885" t="s">
        <v>7</v>
      </c>
      <c r="L89" s="885" t="s">
        <v>7</v>
      </c>
      <c r="M89" s="885" t="s">
        <v>7</v>
      </c>
      <c r="N89" s="888" t="s">
        <v>7</v>
      </c>
      <c r="O89" s="890" t="s">
        <v>7</v>
      </c>
    </row>
    <row r="90" spans="1:15">
      <c r="A90" s="879" t="s">
        <v>939</v>
      </c>
      <c r="B90" s="887" t="s">
        <v>938</v>
      </c>
      <c r="C90" s="709" t="s">
        <v>7</v>
      </c>
      <c r="D90" s="709" t="s">
        <v>7</v>
      </c>
      <c r="E90" s="709" t="s">
        <v>7</v>
      </c>
      <c r="F90" s="709" t="s">
        <v>7</v>
      </c>
      <c r="G90" s="709" t="s">
        <v>7</v>
      </c>
      <c r="H90" s="709" t="s">
        <v>7</v>
      </c>
      <c r="I90" s="888" t="s">
        <v>7</v>
      </c>
      <c r="J90" s="883" t="s">
        <v>7</v>
      </c>
      <c r="K90" s="885" t="s">
        <v>7</v>
      </c>
      <c r="L90" s="885" t="s">
        <v>7</v>
      </c>
      <c r="M90" s="885" t="s">
        <v>7</v>
      </c>
      <c r="N90" s="888" t="s">
        <v>7</v>
      </c>
      <c r="O90" s="890" t="s">
        <v>7</v>
      </c>
    </row>
    <row r="91" spans="1:15">
      <c r="A91" s="879" t="s">
        <v>937</v>
      </c>
      <c r="B91" s="887" t="s">
        <v>936</v>
      </c>
      <c r="C91" s="709">
        <v>6573357</v>
      </c>
      <c r="D91" s="709">
        <v>6263974</v>
      </c>
      <c r="E91" s="709">
        <v>6803642</v>
      </c>
      <c r="F91" s="709">
        <v>6573463</v>
      </c>
      <c r="G91" s="709">
        <v>6840048</v>
      </c>
      <c r="H91" s="709">
        <v>6654137</v>
      </c>
      <c r="I91" s="888">
        <v>6811383</v>
      </c>
      <c r="J91" s="883">
        <v>6272752</v>
      </c>
      <c r="K91" s="885">
        <v>6134035</v>
      </c>
      <c r="L91" s="885">
        <v>6252647</v>
      </c>
      <c r="M91" s="885">
        <v>5929576</v>
      </c>
      <c r="N91" s="888" t="s">
        <v>7</v>
      </c>
      <c r="O91" s="890">
        <v>71109014</v>
      </c>
    </row>
    <row r="92" spans="1:15">
      <c r="A92" s="879" t="s">
        <v>935</v>
      </c>
      <c r="B92" s="887" t="s">
        <v>934</v>
      </c>
      <c r="C92" s="709">
        <v>8514966</v>
      </c>
      <c r="D92" s="709">
        <v>8314859</v>
      </c>
      <c r="E92" s="709">
        <v>8973986</v>
      </c>
      <c r="F92" s="709">
        <v>8604449</v>
      </c>
      <c r="G92" s="709">
        <v>8908671</v>
      </c>
      <c r="H92" s="709">
        <v>8469411</v>
      </c>
      <c r="I92" s="888">
        <v>8331827</v>
      </c>
      <c r="J92" s="883">
        <v>7892478</v>
      </c>
      <c r="K92" s="885">
        <v>7652755</v>
      </c>
      <c r="L92" s="885">
        <v>7913367</v>
      </c>
      <c r="M92" s="885">
        <v>7694735</v>
      </c>
      <c r="N92" s="888" t="s">
        <v>7</v>
      </c>
      <c r="O92" s="890">
        <v>91271504</v>
      </c>
    </row>
    <row r="93" spans="1:15">
      <c r="A93" s="879" t="s">
        <v>933</v>
      </c>
      <c r="B93" s="887" t="s">
        <v>932</v>
      </c>
      <c r="C93" s="709">
        <v>13354776</v>
      </c>
      <c r="D93" s="709">
        <v>13093120</v>
      </c>
      <c r="E93" s="709">
        <v>13873090</v>
      </c>
      <c r="F93" s="709">
        <v>13751547</v>
      </c>
      <c r="G93" s="709">
        <v>14504861</v>
      </c>
      <c r="H93" s="709">
        <v>13636603</v>
      </c>
      <c r="I93" s="888">
        <v>13430307</v>
      </c>
      <c r="J93" s="883">
        <v>12696080</v>
      </c>
      <c r="K93" s="885">
        <v>12249022</v>
      </c>
      <c r="L93" s="885">
        <v>12382991</v>
      </c>
      <c r="M93" s="885">
        <v>12078289</v>
      </c>
      <c r="N93" s="888" t="s">
        <v>7</v>
      </c>
      <c r="O93" s="890">
        <v>145050686</v>
      </c>
    </row>
    <row r="94" spans="1:15">
      <c r="A94" s="879" t="s">
        <v>931</v>
      </c>
      <c r="B94" s="887" t="s">
        <v>930</v>
      </c>
      <c r="C94" s="709">
        <v>3842496</v>
      </c>
      <c r="D94" s="709">
        <v>3766415</v>
      </c>
      <c r="E94" s="709">
        <v>4046582</v>
      </c>
      <c r="F94" s="709">
        <v>4017973</v>
      </c>
      <c r="G94" s="709">
        <v>4169686</v>
      </c>
      <c r="H94" s="709">
        <v>3956902</v>
      </c>
      <c r="I94" s="888">
        <v>3802620</v>
      </c>
      <c r="J94" s="883">
        <v>3776076</v>
      </c>
      <c r="K94" s="885">
        <v>3624557</v>
      </c>
      <c r="L94" s="885">
        <v>3586847</v>
      </c>
      <c r="M94" s="885">
        <v>3476647</v>
      </c>
      <c r="N94" s="888" t="s">
        <v>7</v>
      </c>
      <c r="O94" s="890">
        <v>42066801</v>
      </c>
    </row>
    <row r="95" spans="1:15">
      <c r="A95" s="879" t="s">
        <v>929</v>
      </c>
      <c r="B95" s="887" t="s">
        <v>928</v>
      </c>
      <c r="C95" s="709">
        <v>7158188</v>
      </c>
      <c r="D95" s="709">
        <v>6899896</v>
      </c>
      <c r="E95" s="709">
        <v>7709724</v>
      </c>
      <c r="F95" s="709">
        <v>7545791</v>
      </c>
      <c r="G95" s="709">
        <v>7778728</v>
      </c>
      <c r="H95" s="709">
        <v>7387580</v>
      </c>
      <c r="I95" s="888">
        <v>7338120</v>
      </c>
      <c r="J95" s="883">
        <v>6786847</v>
      </c>
      <c r="K95" s="885">
        <v>6444474</v>
      </c>
      <c r="L95" s="885">
        <v>6590857</v>
      </c>
      <c r="M95" s="885">
        <v>6383585</v>
      </c>
      <c r="N95" s="888" t="s">
        <v>7</v>
      </c>
      <c r="O95" s="890">
        <v>78023790</v>
      </c>
    </row>
    <row r="96" spans="1:15">
      <c r="A96" s="879" t="s">
        <v>927</v>
      </c>
      <c r="B96" s="887" t="s">
        <v>926</v>
      </c>
      <c r="C96" s="709" t="s">
        <v>7</v>
      </c>
      <c r="D96" s="709" t="s">
        <v>7</v>
      </c>
      <c r="E96" s="709" t="s">
        <v>7</v>
      </c>
      <c r="F96" s="709" t="s">
        <v>7</v>
      </c>
      <c r="G96" s="709" t="s">
        <v>7</v>
      </c>
      <c r="H96" s="709" t="s">
        <v>7</v>
      </c>
      <c r="I96" s="888" t="s">
        <v>7</v>
      </c>
      <c r="J96" s="883" t="s">
        <v>7</v>
      </c>
      <c r="K96" s="885" t="s">
        <v>7</v>
      </c>
      <c r="L96" s="885" t="s">
        <v>7</v>
      </c>
      <c r="M96" s="885" t="s">
        <v>7</v>
      </c>
      <c r="N96" s="888" t="s">
        <v>7</v>
      </c>
      <c r="O96" s="890" t="s">
        <v>7</v>
      </c>
    </row>
    <row r="97" spans="1:15">
      <c r="A97" s="879" t="s">
        <v>925</v>
      </c>
      <c r="B97" s="887" t="s">
        <v>924</v>
      </c>
      <c r="C97" s="709" t="s">
        <v>7</v>
      </c>
      <c r="D97" s="709" t="s">
        <v>7</v>
      </c>
      <c r="E97" s="709" t="s">
        <v>7</v>
      </c>
      <c r="F97" s="709" t="s">
        <v>7</v>
      </c>
      <c r="G97" s="709" t="s">
        <v>7</v>
      </c>
      <c r="H97" s="709" t="s">
        <v>7</v>
      </c>
      <c r="I97" s="888" t="s">
        <v>7</v>
      </c>
      <c r="J97" s="883" t="s">
        <v>7</v>
      </c>
      <c r="K97" s="885" t="s">
        <v>7</v>
      </c>
      <c r="L97" s="885" t="s">
        <v>7</v>
      </c>
      <c r="M97" s="885" t="s">
        <v>7</v>
      </c>
      <c r="N97" s="888" t="s">
        <v>7</v>
      </c>
      <c r="O97" s="890" t="s">
        <v>7</v>
      </c>
    </row>
    <row r="98" spans="1:15">
      <c r="A98" s="879" t="s">
        <v>923</v>
      </c>
      <c r="B98" s="887" t="s">
        <v>922</v>
      </c>
      <c r="C98" s="709" t="s">
        <v>7</v>
      </c>
      <c r="D98" s="709" t="s">
        <v>7</v>
      </c>
      <c r="E98" s="709" t="s">
        <v>7</v>
      </c>
      <c r="F98" s="709" t="s">
        <v>7</v>
      </c>
      <c r="G98" s="709" t="s">
        <v>7</v>
      </c>
      <c r="H98" s="709" t="s">
        <v>7</v>
      </c>
      <c r="I98" s="888" t="s">
        <v>7</v>
      </c>
      <c r="J98" s="883" t="s">
        <v>7</v>
      </c>
      <c r="K98" s="885" t="s">
        <v>7</v>
      </c>
      <c r="L98" s="885" t="s">
        <v>7</v>
      </c>
      <c r="M98" s="885" t="s">
        <v>7</v>
      </c>
      <c r="N98" s="888" t="s">
        <v>7</v>
      </c>
      <c r="O98" s="890" t="s">
        <v>7</v>
      </c>
    </row>
    <row r="99" spans="1:15">
      <c r="A99" s="879" t="s">
        <v>921</v>
      </c>
      <c r="B99" s="887" t="s">
        <v>920</v>
      </c>
      <c r="C99" s="709">
        <v>28030241</v>
      </c>
      <c r="D99" s="709">
        <v>27178432</v>
      </c>
      <c r="E99" s="709">
        <v>29161653</v>
      </c>
      <c r="F99" s="709">
        <v>28256218</v>
      </c>
      <c r="G99" s="709">
        <v>29479138</v>
      </c>
      <c r="H99" s="709">
        <v>27972419</v>
      </c>
      <c r="I99" s="888">
        <v>27481869</v>
      </c>
      <c r="J99" s="883">
        <v>26288796</v>
      </c>
      <c r="K99" s="885">
        <v>25328909</v>
      </c>
      <c r="L99" s="885">
        <v>25753415</v>
      </c>
      <c r="M99" s="885">
        <v>25430765</v>
      </c>
      <c r="N99" s="888" t="s">
        <v>7</v>
      </c>
      <c r="O99" s="890">
        <v>300361855</v>
      </c>
    </row>
    <row r="100" spans="1:15">
      <c r="A100" s="879" t="s">
        <v>919</v>
      </c>
      <c r="B100" s="887" t="s">
        <v>918</v>
      </c>
      <c r="C100" s="709" t="s">
        <v>7</v>
      </c>
      <c r="D100" s="709">
        <v>9764135</v>
      </c>
      <c r="E100" s="709" t="s">
        <v>7</v>
      </c>
      <c r="F100" s="709" t="s">
        <v>7</v>
      </c>
      <c r="G100" s="709" t="s">
        <v>7</v>
      </c>
      <c r="H100" s="709">
        <v>10048720</v>
      </c>
      <c r="I100" s="888">
        <v>9920826</v>
      </c>
      <c r="J100" s="883">
        <v>9284189</v>
      </c>
      <c r="K100" s="885" t="s">
        <v>7</v>
      </c>
      <c r="L100" s="885" t="s">
        <v>7</v>
      </c>
      <c r="M100" s="885" t="s">
        <v>7</v>
      </c>
      <c r="N100" s="888" t="s">
        <v>7</v>
      </c>
      <c r="O100" s="890">
        <v>39017870</v>
      </c>
    </row>
    <row r="101" spans="1:15">
      <c r="A101" s="879" t="s">
        <v>917</v>
      </c>
      <c r="B101" s="887" t="s">
        <v>916</v>
      </c>
      <c r="C101" s="709">
        <v>7244002</v>
      </c>
      <c r="D101" s="709">
        <v>6838500</v>
      </c>
      <c r="E101" s="709">
        <v>7550616</v>
      </c>
      <c r="F101" s="709">
        <v>7354880</v>
      </c>
      <c r="G101" s="709">
        <v>7519457</v>
      </c>
      <c r="H101" s="709">
        <v>7226159</v>
      </c>
      <c r="I101" s="888">
        <v>7287455</v>
      </c>
      <c r="J101" s="883">
        <v>6837785</v>
      </c>
      <c r="K101" s="885">
        <v>6592608</v>
      </c>
      <c r="L101" s="885">
        <v>6633017</v>
      </c>
      <c r="M101" s="885">
        <v>6473561</v>
      </c>
      <c r="N101" s="888" t="s">
        <v>7</v>
      </c>
      <c r="O101" s="890">
        <v>77558040</v>
      </c>
    </row>
    <row r="102" spans="1:15">
      <c r="A102" s="879" t="s">
        <v>915</v>
      </c>
      <c r="B102" s="887" t="s">
        <v>914</v>
      </c>
      <c r="C102" s="709">
        <v>12123784</v>
      </c>
      <c r="D102" s="709">
        <v>11550156</v>
      </c>
      <c r="E102" s="709">
        <v>12457502</v>
      </c>
      <c r="F102" s="709">
        <v>11963337</v>
      </c>
      <c r="G102" s="709">
        <v>12396754</v>
      </c>
      <c r="H102" s="709">
        <v>11904168</v>
      </c>
      <c r="I102" s="888">
        <v>11984364</v>
      </c>
      <c r="J102" s="883">
        <v>11451709</v>
      </c>
      <c r="K102" s="885">
        <v>11165802</v>
      </c>
      <c r="L102" s="885">
        <v>11375825</v>
      </c>
      <c r="M102" s="885">
        <v>10898057</v>
      </c>
      <c r="N102" s="888" t="s">
        <v>7</v>
      </c>
      <c r="O102" s="890">
        <v>129271458</v>
      </c>
    </row>
    <row r="103" spans="1:15">
      <c r="A103" s="879" t="s">
        <v>913</v>
      </c>
      <c r="B103" s="887" t="s">
        <v>912</v>
      </c>
      <c r="C103" s="709" t="s">
        <v>7</v>
      </c>
      <c r="D103" s="709" t="s">
        <v>7</v>
      </c>
      <c r="E103" s="709" t="s">
        <v>7</v>
      </c>
      <c r="F103" s="709" t="s">
        <v>7</v>
      </c>
      <c r="G103" s="709" t="s">
        <v>7</v>
      </c>
      <c r="H103" s="709" t="s">
        <v>7</v>
      </c>
      <c r="I103" s="888" t="s">
        <v>7</v>
      </c>
      <c r="J103" s="883" t="s">
        <v>7</v>
      </c>
      <c r="K103" s="885" t="s">
        <v>7</v>
      </c>
      <c r="L103" s="885" t="s">
        <v>7</v>
      </c>
      <c r="M103" s="885" t="s">
        <v>7</v>
      </c>
      <c r="N103" s="888" t="s">
        <v>7</v>
      </c>
      <c r="O103" s="890" t="s">
        <v>7</v>
      </c>
    </row>
    <row r="104" spans="1:15">
      <c r="A104" s="879" t="s">
        <v>911</v>
      </c>
      <c r="B104" s="887" t="s">
        <v>910</v>
      </c>
      <c r="C104" s="709" t="s">
        <v>7</v>
      </c>
      <c r="D104" s="709" t="s">
        <v>7</v>
      </c>
      <c r="E104" s="709" t="s">
        <v>7</v>
      </c>
      <c r="F104" s="709" t="s">
        <v>7</v>
      </c>
      <c r="G104" s="709" t="s">
        <v>7</v>
      </c>
      <c r="H104" s="709" t="s">
        <v>7</v>
      </c>
      <c r="I104" s="888" t="s">
        <v>7</v>
      </c>
      <c r="J104" s="883" t="s">
        <v>7</v>
      </c>
      <c r="K104" s="885" t="s">
        <v>7</v>
      </c>
      <c r="L104" s="885" t="s">
        <v>7</v>
      </c>
      <c r="M104" s="885" t="s">
        <v>7</v>
      </c>
      <c r="N104" s="888" t="s">
        <v>7</v>
      </c>
      <c r="O104" s="890" t="s">
        <v>7</v>
      </c>
    </row>
    <row r="105" spans="1:15">
      <c r="A105" s="879" t="s">
        <v>909</v>
      </c>
      <c r="B105" s="887" t="s">
        <v>908</v>
      </c>
      <c r="C105" s="709">
        <v>12091236</v>
      </c>
      <c r="D105" s="709">
        <v>11671340</v>
      </c>
      <c r="E105" s="709">
        <v>12649678</v>
      </c>
      <c r="F105" s="709">
        <v>12207637</v>
      </c>
      <c r="G105" s="709">
        <v>12723927</v>
      </c>
      <c r="H105" s="709">
        <v>12175423</v>
      </c>
      <c r="I105" s="888">
        <v>12195445</v>
      </c>
      <c r="J105" s="883">
        <v>11446058</v>
      </c>
      <c r="K105" s="885">
        <v>11067240</v>
      </c>
      <c r="L105" s="885">
        <v>11197672</v>
      </c>
      <c r="M105" s="885">
        <v>10851541</v>
      </c>
      <c r="N105" s="888" t="s">
        <v>7</v>
      </c>
      <c r="O105" s="890">
        <v>130277197</v>
      </c>
    </row>
    <row r="106" spans="1:15">
      <c r="A106" s="879" t="s">
        <v>907</v>
      </c>
      <c r="B106" s="887" t="s">
        <v>906</v>
      </c>
      <c r="C106" s="709" t="s">
        <v>7</v>
      </c>
      <c r="D106" s="709" t="s">
        <v>7</v>
      </c>
      <c r="E106" s="709" t="s">
        <v>7</v>
      </c>
      <c r="F106" s="709" t="s">
        <v>7</v>
      </c>
      <c r="G106" s="709" t="s">
        <v>7</v>
      </c>
      <c r="H106" s="709" t="s">
        <v>7</v>
      </c>
      <c r="I106" s="888" t="s">
        <v>7</v>
      </c>
      <c r="J106" s="883" t="s">
        <v>7</v>
      </c>
      <c r="K106" s="885" t="s">
        <v>7</v>
      </c>
      <c r="L106" s="885" t="s">
        <v>7</v>
      </c>
      <c r="M106" s="885" t="s">
        <v>7</v>
      </c>
      <c r="N106" s="888" t="s">
        <v>7</v>
      </c>
      <c r="O106" s="890" t="s">
        <v>7</v>
      </c>
    </row>
    <row r="107" spans="1:15">
      <c r="A107" s="879" t="s">
        <v>905</v>
      </c>
      <c r="B107" s="887" t="s">
        <v>904</v>
      </c>
      <c r="C107" s="709">
        <v>4836702</v>
      </c>
      <c r="D107" s="709">
        <v>4598632</v>
      </c>
      <c r="E107" s="709">
        <v>4963098</v>
      </c>
      <c r="F107" s="709">
        <v>4780084</v>
      </c>
      <c r="G107" s="709">
        <v>4939137</v>
      </c>
      <c r="H107" s="709">
        <v>4758469</v>
      </c>
      <c r="I107" s="888">
        <v>4782564</v>
      </c>
      <c r="J107" s="883">
        <v>4392782</v>
      </c>
      <c r="K107" s="885">
        <v>4192029</v>
      </c>
      <c r="L107" s="885">
        <v>4198397</v>
      </c>
      <c r="M107" s="885">
        <v>4004676</v>
      </c>
      <c r="N107" s="888" t="s">
        <v>7</v>
      </c>
      <c r="O107" s="890">
        <v>50446570</v>
      </c>
    </row>
    <row r="108" spans="1:15">
      <c r="A108" s="879" t="s">
        <v>903</v>
      </c>
      <c r="B108" s="887" t="s">
        <v>902</v>
      </c>
      <c r="C108" s="709">
        <v>3710449</v>
      </c>
      <c r="D108" s="709">
        <v>3626589</v>
      </c>
      <c r="E108" s="709">
        <v>3872063</v>
      </c>
      <c r="F108" s="709">
        <v>3800214</v>
      </c>
      <c r="G108" s="709">
        <v>4011020</v>
      </c>
      <c r="H108" s="709">
        <v>3780322</v>
      </c>
      <c r="I108" s="888">
        <v>3738948</v>
      </c>
      <c r="J108" s="883">
        <v>3513467</v>
      </c>
      <c r="K108" s="885">
        <v>3347144</v>
      </c>
      <c r="L108" s="885">
        <v>3440310</v>
      </c>
      <c r="M108" s="885">
        <v>3289683</v>
      </c>
      <c r="N108" s="888" t="s">
        <v>7</v>
      </c>
      <c r="O108" s="890">
        <v>40130209</v>
      </c>
    </row>
    <row r="109" spans="1:15">
      <c r="A109" s="879" t="s">
        <v>901</v>
      </c>
      <c r="B109" s="887" t="s">
        <v>900</v>
      </c>
      <c r="C109" s="709">
        <v>7598058</v>
      </c>
      <c r="D109" s="709">
        <v>7261405</v>
      </c>
      <c r="E109" s="709">
        <v>7860169</v>
      </c>
      <c r="F109" s="709">
        <v>7634366</v>
      </c>
      <c r="G109" s="709">
        <v>7880862</v>
      </c>
      <c r="H109" s="709">
        <v>7547196</v>
      </c>
      <c r="I109" s="888">
        <v>7430941</v>
      </c>
      <c r="J109" s="883">
        <v>6975106</v>
      </c>
      <c r="K109" s="885">
        <v>6825215</v>
      </c>
      <c r="L109" s="885">
        <v>6941540</v>
      </c>
      <c r="M109" s="885">
        <v>6695819</v>
      </c>
      <c r="N109" s="888" t="s">
        <v>7</v>
      </c>
      <c r="O109" s="890">
        <v>80650677</v>
      </c>
    </row>
    <row r="110" spans="1:15">
      <c r="A110" s="879" t="s">
        <v>899</v>
      </c>
      <c r="B110" s="887" t="s">
        <v>898</v>
      </c>
      <c r="C110" s="709">
        <v>7887312</v>
      </c>
      <c r="D110" s="709">
        <v>7634431</v>
      </c>
      <c r="E110" s="709">
        <v>8002443</v>
      </c>
      <c r="F110" s="709">
        <v>7834329</v>
      </c>
      <c r="G110" s="709">
        <v>8233762</v>
      </c>
      <c r="H110" s="709">
        <v>7788168</v>
      </c>
      <c r="I110" s="888">
        <v>7773522</v>
      </c>
      <c r="J110" s="883">
        <v>7346876</v>
      </c>
      <c r="K110" s="885">
        <v>6965275</v>
      </c>
      <c r="L110" s="885">
        <v>7090144</v>
      </c>
      <c r="M110" s="885">
        <v>6977847</v>
      </c>
      <c r="N110" s="888" t="s">
        <v>7</v>
      </c>
      <c r="O110" s="890">
        <v>83534109</v>
      </c>
    </row>
    <row r="111" spans="1:15">
      <c r="A111" s="879" t="s">
        <v>897</v>
      </c>
      <c r="B111" s="887" t="s">
        <v>896</v>
      </c>
      <c r="C111" s="709" t="s">
        <v>7</v>
      </c>
      <c r="D111" s="709" t="s">
        <v>7</v>
      </c>
      <c r="E111" s="709" t="s">
        <v>7</v>
      </c>
      <c r="F111" s="709" t="s">
        <v>7</v>
      </c>
      <c r="G111" s="709" t="s">
        <v>7</v>
      </c>
      <c r="H111" s="709" t="s">
        <v>7</v>
      </c>
      <c r="I111" s="888" t="s">
        <v>7</v>
      </c>
      <c r="J111" s="883" t="s">
        <v>7</v>
      </c>
      <c r="K111" s="885" t="s">
        <v>7</v>
      </c>
      <c r="L111" s="885" t="s">
        <v>7</v>
      </c>
      <c r="M111" s="885" t="s">
        <v>7</v>
      </c>
      <c r="N111" s="888" t="s">
        <v>7</v>
      </c>
      <c r="O111" s="890" t="s">
        <v>7</v>
      </c>
    </row>
    <row r="112" spans="1:15">
      <c r="A112" s="879" t="s">
        <v>895</v>
      </c>
      <c r="B112" s="887" t="s">
        <v>894</v>
      </c>
      <c r="C112" s="709" t="s">
        <v>7</v>
      </c>
      <c r="D112" s="709" t="s">
        <v>7</v>
      </c>
      <c r="E112" s="709" t="s">
        <v>7</v>
      </c>
      <c r="F112" s="709" t="s">
        <v>7</v>
      </c>
      <c r="G112" s="709" t="s">
        <v>7</v>
      </c>
      <c r="H112" s="709" t="s">
        <v>7</v>
      </c>
      <c r="I112" s="888" t="s">
        <v>7</v>
      </c>
      <c r="J112" s="883" t="s">
        <v>7</v>
      </c>
      <c r="K112" s="885" t="s">
        <v>7</v>
      </c>
      <c r="L112" s="885" t="s">
        <v>7</v>
      </c>
      <c r="M112" s="885" t="s">
        <v>7</v>
      </c>
      <c r="N112" s="888" t="s">
        <v>7</v>
      </c>
      <c r="O112" s="890" t="s">
        <v>7</v>
      </c>
    </row>
    <row r="113" spans="1:15">
      <c r="A113" s="879" t="s">
        <v>893</v>
      </c>
      <c r="B113" s="887" t="s">
        <v>892</v>
      </c>
      <c r="C113" s="709">
        <v>402294</v>
      </c>
      <c r="D113" s="709">
        <v>390616</v>
      </c>
      <c r="E113" s="709" t="s">
        <v>7</v>
      </c>
      <c r="F113" s="709" t="s">
        <v>7</v>
      </c>
      <c r="G113" s="709" t="s">
        <v>7</v>
      </c>
      <c r="H113" s="709" t="s">
        <v>7</v>
      </c>
      <c r="I113" s="888" t="s">
        <v>7</v>
      </c>
      <c r="J113" s="883" t="s">
        <v>7</v>
      </c>
      <c r="K113" s="885" t="s">
        <v>7</v>
      </c>
      <c r="L113" s="885" t="s">
        <v>7</v>
      </c>
      <c r="M113" s="885" t="s">
        <v>7</v>
      </c>
      <c r="N113" s="888" t="s">
        <v>7</v>
      </c>
      <c r="O113" s="890">
        <v>792910</v>
      </c>
    </row>
    <row r="114" spans="1:15">
      <c r="A114" s="879" t="s">
        <v>891</v>
      </c>
      <c r="B114" s="887" t="s">
        <v>890</v>
      </c>
      <c r="C114" s="709" t="s">
        <v>7</v>
      </c>
      <c r="D114" s="709" t="s">
        <v>7</v>
      </c>
      <c r="E114" s="709" t="s">
        <v>7</v>
      </c>
      <c r="F114" s="709" t="s">
        <v>7</v>
      </c>
      <c r="G114" s="709" t="s">
        <v>7</v>
      </c>
      <c r="H114" s="709" t="s">
        <v>7</v>
      </c>
      <c r="I114" s="888" t="s">
        <v>7</v>
      </c>
      <c r="J114" s="883" t="s">
        <v>7</v>
      </c>
      <c r="K114" s="885" t="s">
        <v>7</v>
      </c>
      <c r="L114" s="885" t="s">
        <v>7</v>
      </c>
      <c r="M114" s="885" t="s">
        <v>7</v>
      </c>
      <c r="N114" s="888" t="s">
        <v>7</v>
      </c>
      <c r="O114" s="890" t="s">
        <v>7</v>
      </c>
    </row>
    <row r="115" spans="1:15">
      <c r="A115" s="879" t="s">
        <v>889</v>
      </c>
      <c r="B115" s="887" t="s">
        <v>888</v>
      </c>
      <c r="C115" s="709" t="s">
        <v>7</v>
      </c>
      <c r="D115" s="709" t="s">
        <v>7</v>
      </c>
      <c r="E115" s="709" t="s">
        <v>7</v>
      </c>
      <c r="F115" s="709" t="s">
        <v>7</v>
      </c>
      <c r="G115" s="709" t="s">
        <v>7</v>
      </c>
      <c r="H115" s="709" t="s">
        <v>7</v>
      </c>
      <c r="I115" s="888" t="s">
        <v>7</v>
      </c>
      <c r="J115" s="883" t="s">
        <v>7</v>
      </c>
      <c r="K115" s="885" t="s">
        <v>7</v>
      </c>
      <c r="L115" s="885" t="s">
        <v>7</v>
      </c>
      <c r="M115" s="885" t="s">
        <v>7</v>
      </c>
      <c r="N115" s="888" t="s">
        <v>7</v>
      </c>
      <c r="O115" s="890" t="s">
        <v>7</v>
      </c>
    </row>
    <row r="116" spans="1:15">
      <c r="A116" s="879" t="s">
        <v>887</v>
      </c>
      <c r="B116" s="887" t="s">
        <v>886</v>
      </c>
      <c r="C116" s="709" t="s">
        <v>7</v>
      </c>
      <c r="D116" s="709" t="s">
        <v>7</v>
      </c>
      <c r="E116" s="709" t="s">
        <v>7</v>
      </c>
      <c r="F116" s="709" t="s">
        <v>7</v>
      </c>
      <c r="G116" s="709" t="s">
        <v>7</v>
      </c>
      <c r="H116" s="709" t="s">
        <v>7</v>
      </c>
      <c r="I116" s="888" t="s">
        <v>7</v>
      </c>
      <c r="J116" s="883" t="s">
        <v>7</v>
      </c>
      <c r="K116" s="885" t="s">
        <v>7</v>
      </c>
      <c r="L116" s="885" t="s">
        <v>7</v>
      </c>
      <c r="M116" s="885" t="s">
        <v>7</v>
      </c>
      <c r="N116" s="888" t="s">
        <v>7</v>
      </c>
      <c r="O116" s="890" t="s">
        <v>7</v>
      </c>
    </row>
    <row r="117" spans="1:15">
      <c r="A117" s="879" t="s">
        <v>885</v>
      </c>
      <c r="B117" s="887" t="s">
        <v>884</v>
      </c>
      <c r="C117" s="709">
        <v>17132891</v>
      </c>
      <c r="D117" s="709">
        <v>16451027</v>
      </c>
      <c r="E117" s="709">
        <v>17557817</v>
      </c>
      <c r="F117" s="709">
        <v>17087053</v>
      </c>
      <c r="G117" s="709">
        <v>17873097</v>
      </c>
      <c r="H117" s="709">
        <v>17013517</v>
      </c>
      <c r="I117" s="888">
        <v>17212682</v>
      </c>
      <c r="J117" s="883">
        <v>16156400</v>
      </c>
      <c r="K117" s="885">
        <v>15760307</v>
      </c>
      <c r="L117" s="885">
        <v>16129890</v>
      </c>
      <c r="M117" s="885">
        <v>15621328</v>
      </c>
      <c r="N117" s="888" t="s">
        <v>7</v>
      </c>
      <c r="O117" s="890">
        <v>183996009</v>
      </c>
    </row>
    <row r="118" spans="1:15">
      <c r="A118" s="879" t="s">
        <v>883</v>
      </c>
      <c r="B118" s="887" t="s">
        <v>882</v>
      </c>
      <c r="C118" s="709">
        <v>8844028</v>
      </c>
      <c r="D118" s="709">
        <v>8389707</v>
      </c>
      <c r="E118" s="709">
        <v>9187579</v>
      </c>
      <c r="F118" s="709">
        <v>8806976</v>
      </c>
      <c r="G118" s="709">
        <v>9174366</v>
      </c>
      <c r="H118" s="709">
        <v>8854495</v>
      </c>
      <c r="I118" s="888">
        <v>9080415</v>
      </c>
      <c r="J118" s="883">
        <v>8483144</v>
      </c>
      <c r="K118" s="885">
        <v>8195039</v>
      </c>
      <c r="L118" s="885">
        <v>8395809</v>
      </c>
      <c r="M118" s="885">
        <v>7957244</v>
      </c>
      <c r="N118" s="888" t="s">
        <v>7</v>
      </c>
      <c r="O118" s="890">
        <v>95368802</v>
      </c>
    </row>
    <row r="119" spans="1:15">
      <c r="A119" s="879" t="s">
        <v>881</v>
      </c>
      <c r="B119" s="887" t="s">
        <v>880</v>
      </c>
      <c r="C119" s="709">
        <v>3765874</v>
      </c>
      <c r="D119" s="709">
        <v>3649928</v>
      </c>
      <c r="E119" s="709">
        <v>3873928</v>
      </c>
      <c r="F119" s="709">
        <v>3720466</v>
      </c>
      <c r="G119" s="709">
        <v>3848409</v>
      </c>
      <c r="H119" s="709">
        <v>3682865</v>
      </c>
      <c r="I119" s="888">
        <v>3731834</v>
      </c>
      <c r="J119" s="883">
        <v>3444563</v>
      </c>
      <c r="K119" s="885">
        <v>3356134</v>
      </c>
      <c r="L119" s="885">
        <v>3392921</v>
      </c>
      <c r="M119" s="885">
        <v>3265561</v>
      </c>
      <c r="N119" s="888" t="s">
        <v>7</v>
      </c>
      <c r="O119" s="890">
        <v>39732483</v>
      </c>
    </row>
    <row r="120" spans="1:15">
      <c r="A120" s="879" t="s">
        <v>879</v>
      </c>
      <c r="B120" s="887" t="s">
        <v>878</v>
      </c>
      <c r="C120" s="709">
        <v>2282946</v>
      </c>
      <c r="D120" s="709">
        <v>2195972</v>
      </c>
      <c r="E120" s="709">
        <v>2344102</v>
      </c>
      <c r="F120" s="709">
        <v>2318263</v>
      </c>
      <c r="G120" s="709">
        <v>2439720</v>
      </c>
      <c r="H120" s="709">
        <v>2282904</v>
      </c>
      <c r="I120" s="888">
        <v>2328604</v>
      </c>
      <c r="J120" s="883">
        <v>2193537</v>
      </c>
      <c r="K120" s="885">
        <v>2080277</v>
      </c>
      <c r="L120" s="885">
        <v>2045424</v>
      </c>
      <c r="M120" s="885">
        <v>2000722</v>
      </c>
      <c r="N120" s="888" t="s">
        <v>7</v>
      </c>
      <c r="O120" s="890">
        <v>24512471</v>
      </c>
    </row>
    <row r="121" spans="1:15">
      <c r="A121" s="879" t="s">
        <v>877</v>
      </c>
      <c r="B121" s="887" t="s">
        <v>876</v>
      </c>
      <c r="C121" s="709">
        <v>6736473</v>
      </c>
      <c r="D121" s="709">
        <v>6504119</v>
      </c>
      <c r="E121" s="709">
        <v>7005902</v>
      </c>
      <c r="F121" s="709">
        <v>6782529</v>
      </c>
      <c r="G121" s="709">
        <v>7066351</v>
      </c>
      <c r="H121" s="709">
        <v>6681453</v>
      </c>
      <c r="I121" s="888">
        <v>6655124</v>
      </c>
      <c r="J121" s="883">
        <v>6312744</v>
      </c>
      <c r="K121" s="885">
        <v>6084809</v>
      </c>
      <c r="L121" s="885">
        <v>6156468</v>
      </c>
      <c r="M121" s="885">
        <v>5966560</v>
      </c>
      <c r="N121" s="888" t="s">
        <v>7</v>
      </c>
      <c r="O121" s="890">
        <v>71952532</v>
      </c>
    </row>
    <row r="122" spans="1:15">
      <c r="A122" s="879" t="s">
        <v>875</v>
      </c>
      <c r="B122" s="887" t="s">
        <v>874</v>
      </c>
      <c r="C122" s="709" t="s">
        <v>7</v>
      </c>
      <c r="D122" s="709" t="s">
        <v>7</v>
      </c>
      <c r="E122" s="709" t="s">
        <v>7</v>
      </c>
      <c r="F122" s="709" t="s">
        <v>7</v>
      </c>
      <c r="G122" s="709" t="s">
        <v>7</v>
      </c>
      <c r="H122" s="709" t="s">
        <v>7</v>
      </c>
      <c r="I122" s="888" t="s">
        <v>7</v>
      </c>
      <c r="J122" s="883" t="s">
        <v>7</v>
      </c>
      <c r="K122" s="885" t="s">
        <v>7</v>
      </c>
      <c r="L122" s="885" t="s">
        <v>7</v>
      </c>
      <c r="M122" s="885" t="s">
        <v>7</v>
      </c>
      <c r="N122" s="888" t="s">
        <v>7</v>
      </c>
      <c r="O122" s="890" t="s">
        <v>7</v>
      </c>
    </row>
    <row r="123" spans="1:15">
      <c r="A123" s="879" t="s">
        <v>873</v>
      </c>
      <c r="B123" s="887" t="s">
        <v>872</v>
      </c>
      <c r="C123" s="709" t="s">
        <v>7</v>
      </c>
      <c r="D123" s="709" t="s">
        <v>7</v>
      </c>
      <c r="E123" s="709" t="s">
        <v>7</v>
      </c>
      <c r="F123" s="709" t="s">
        <v>7</v>
      </c>
      <c r="G123" s="709" t="s">
        <v>7</v>
      </c>
      <c r="H123" s="709" t="s">
        <v>7</v>
      </c>
      <c r="I123" s="888" t="s">
        <v>7</v>
      </c>
      <c r="J123" s="883" t="s">
        <v>7</v>
      </c>
      <c r="K123" s="885" t="s">
        <v>7</v>
      </c>
      <c r="L123" s="885" t="s">
        <v>7</v>
      </c>
      <c r="M123" s="885" t="s">
        <v>7</v>
      </c>
      <c r="N123" s="888" t="s">
        <v>7</v>
      </c>
      <c r="O123" s="890" t="s">
        <v>7</v>
      </c>
    </row>
    <row r="124" spans="1:15">
      <c r="A124" s="879" t="s">
        <v>871</v>
      </c>
      <c r="B124" s="887" t="s">
        <v>870</v>
      </c>
      <c r="C124" s="709" t="s">
        <v>7</v>
      </c>
      <c r="D124" s="709" t="s">
        <v>7</v>
      </c>
      <c r="E124" s="709" t="s">
        <v>7</v>
      </c>
      <c r="F124" s="709" t="s">
        <v>7</v>
      </c>
      <c r="G124" s="709" t="s">
        <v>7</v>
      </c>
      <c r="H124" s="709" t="s">
        <v>7</v>
      </c>
      <c r="I124" s="888" t="s">
        <v>7</v>
      </c>
      <c r="J124" s="883" t="s">
        <v>7</v>
      </c>
      <c r="K124" s="885" t="s">
        <v>7</v>
      </c>
      <c r="L124" s="885" t="s">
        <v>7</v>
      </c>
      <c r="M124" s="885" t="s">
        <v>7</v>
      </c>
      <c r="N124" s="888" t="s">
        <v>7</v>
      </c>
      <c r="O124" s="890" t="s">
        <v>7</v>
      </c>
    </row>
    <row r="125" spans="1:15">
      <c r="A125" s="879" t="s">
        <v>869</v>
      </c>
      <c r="B125" s="887" t="s">
        <v>868</v>
      </c>
      <c r="C125" s="709" t="s">
        <v>7</v>
      </c>
      <c r="D125" s="709" t="s">
        <v>7</v>
      </c>
      <c r="E125" s="709" t="s">
        <v>7</v>
      </c>
      <c r="F125" s="709" t="s">
        <v>7</v>
      </c>
      <c r="G125" s="709" t="s">
        <v>7</v>
      </c>
      <c r="H125" s="709" t="s">
        <v>7</v>
      </c>
      <c r="I125" s="888" t="s">
        <v>7</v>
      </c>
      <c r="J125" s="883" t="s">
        <v>7</v>
      </c>
      <c r="K125" s="885" t="s">
        <v>7</v>
      </c>
      <c r="L125" s="885" t="s">
        <v>7</v>
      </c>
      <c r="M125" s="885" t="s">
        <v>7</v>
      </c>
      <c r="N125" s="888" t="s">
        <v>7</v>
      </c>
      <c r="O125" s="890" t="s">
        <v>7</v>
      </c>
    </row>
    <row r="126" spans="1:15">
      <c r="A126" s="879" t="s">
        <v>867</v>
      </c>
      <c r="B126" s="887" t="s">
        <v>866</v>
      </c>
      <c r="C126" s="709" t="s">
        <v>7</v>
      </c>
      <c r="D126" s="709" t="s">
        <v>7</v>
      </c>
      <c r="E126" s="709" t="s">
        <v>7</v>
      </c>
      <c r="F126" s="709" t="s">
        <v>7</v>
      </c>
      <c r="G126" s="709" t="s">
        <v>7</v>
      </c>
      <c r="H126" s="709" t="s">
        <v>7</v>
      </c>
      <c r="I126" s="888" t="s">
        <v>7</v>
      </c>
      <c r="J126" s="883" t="s">
        <v>7</v>
      </c>
      <c r="K126" s="885" t="s">
        <v>7</v>
      </c>
      <c r="L126" s="885" t="s">
        <v>7</v>
      </c>
      <c r="M126" s="885" t="s">
        <v>7</v>
      </c>
      <c r="N126" s="888" t="s">
        <v>7</v>
      </c>
      <c r="O126" s="890" t="s">
        <v>7</v>
      </c>
    </row>
    <row r="127" spans="1:15">
      <c r="A127" s="879" t="s">
        <v>865</v>
      </c>
      <c r="B127" s="887" t="s">
        <v>864</v>
      </c>
      <c r="C127" s="709">
        <v>1356413</v>
      </c>
      <c r="D127" s="709">
        <v>1235707</v>
      </c>
      <c r="E127" s="709">
        <v>1354368</v>
      </c>
      <c r="F127" s="709">
        <v>1314261</v>
      </c>
      <c r="G127" s="709">
        <v>1346941</v>
      </c>
      <c r="H127" s="709">
        <v>1318215</v>
      </c>
      <c r="I127" s="888">
        <v>1311060</v>
      </c>
      <c r="J127" s="883">
        <v>1180626</v>
      </c>
      <c r="K127" s="885">
        <v>1112221</v>
      </c>
      <c r="L127" s="885">
        <v>1152968</v>
      </c>
      <c r="M127" s="885">
        <v>1052136</v>
      </c>
      <c r="N127" s="888" t="s">
        <v>7</v>
      </c>
      <c r="O127" s="890">
        <v>13734916</v>
      </c>
    </row>
    <row r="128" spans="1:15">
      <c r="A128" s="879" t="s">
        <v>863</v>
      </c>
      <c r="B128" s="887" t="s">
        <v>862</v>
      </c>
      <c r="C128" s="709">
        <v>1363901</v>
      </c>
      <c r="D128" s="709">
        <v>1302111</v>
      </c>
      <c r="E128" s="709">
        <v>1394286</v>
      </c>
      <c r="F128" s="709">
        <v>1351916</v>
      </c>
      <c r="G128" s="709">
        <v>1383830</v>
      </c>
      <c r="H128" s="709">
        <v>1344381</v>
      </c>
      <c r="I128" s="888">
        <v>1380581</v>
      </c>
      <c r="J128" s="883">
        <v>1309754</v>
      </c>
      <c r="K128" s="885">
        <v>1250310</v>
      </c>
      <c r="L128" s="885">
        <v>1267826</v>
      </c>
      <c r="M128" s="885">
        <v>1228095</v>
      </c>
      <c r="N128" s="888" t="s">
        <v>7</v>
      </c>
      <c r="O128" s="890">
        <v>14576991</v>
      </c>
    </row>
    <row r="129" spans="1:15">
      <c r="A129" s="879" t="s">
        <v>861</v>
      </c>
      <c r="B129" s="887" t="s">
        <v>860</v>
      </c>
      <c r="C129" s="709" t="s">
        <v>7</v>
      </c>
      <c r="D129" s="709" t="s">
        <v>7</v>
      </c>
      <c r="E129" s="709" t="s">
        <v>7</v>
      </c>
      <c r="F129" s="709" t="s">
        <v>7</v>
      </c>
      <c r="G129" s="709" t="s">
        <v>7</v>
      </c>
      <c r="H129" s="709" t="s">
        <v>7</v>
      </c>
      <c r="I129" s="888" t="s">
        <v>7</v>
      </c>
      <c r="J129" s="883" t="s">
        <v>7</v>
      </c>
      <c r="K129" s="885" t="s">
        <v>7</v>
      </c>
      <c r="L129" s="885" t="s">
        <v>7</v>
      </c>
      <c r="M129" s="885" t="s">
        <v>7</v>
      </c>
      <c r="N129" s="888" t="s">
        <v>7</v>
      </c>
      <c r="O129" s="890" t="s">
        <v>7</v>
      </c>
    </row>
    <row r="130" spans="1:15">
      <c r="A130" s="879" t="s">
        <v>859</v>
      </c>
      <c r="B130" s="887" t="s">
        <v>858</v>
      </c>
      <c r="C130" s="709" t="s">
        <v>7</v>
      </c>
      <c r="D130" s="709" t="s">
        <v>7</v>
      </c>
      <c r="E130" s="709" t="s">
        <v>7</v>
      </c>
      <c r="F130" s="709" t="s">
        <v>7</v>
      </c>
      <c r="G130" s="709" t="s">
        <v>7</v>
      </c>
      <c r="H130" s="709" t="s">
        <v>7</v>
      </c>
      <c r="I130" s="888" t="s">
        <v>7</v>
      </c>
      <c r="J130" s="883" t="s">
        <v>7</v>
      </c>
      <c r="K130" s="885" t="s">
        <v>7</v>
      </c>
      <c r="L130" s="885" t="s">
        <v>7</v>
      </c>
      <c r="M130" s="885" t="s">
        <v>7</v>
      </c>
      <c r="N130" s="888" t="s">
        <v>7</v>
      </c>
      <c r="O130" s="890" t="s">
        <v>7</v>
      </c>
    </row>
    <row r="131" spans="1:15">
      <c r="A131" s="879" t="s">
        <v>857</v>
      </c>
      <c r="B131" s="887" t="s">
        <v>856</v>
      </c>
      <c r="C131" s="709">
        <v>5121381</v>
      </c>
      <c r="D131" s="709">
        <v>4863215</v>
      </c>
      <c r="E131" s="709">
        <v>5241819</v>
      </c>
      <c r="F131" s="709">
        <v>5074697</v>
      </c>
      <c r="G131" s="709">
        <v>5307899</v>
      </c>
      <c r="H131" s="709">
        <v>5098897</v>
      </c>
      <c r="I131" s="888">
        <v>5113901</v>
      </c>
      <c r="J131" s="883">
        <v>4882015</v>
      </c>
      <c r="K131" s="885">
        <v>4515802</v>
      </c>
      <c r="L131" s="885">
        <v>4623007</v>
      </c>
      <c r="M131" s="885">
        <v>4377036</v>
      </c>
      <c r="N131" s="888" t="s">
        <v>7</v>
      </c>
      <c r="O131" s="890">
        <v>54219669</v>
      </c>
    </row>
    <row r="132" spans="1:15">
      <c r="A132" s="879" t="s">
        <v>855</v>
      </c>
      <c r="B132" s="887" t="s">
        <v>854</v>
      </c>
      <c r="C132" s="709" t="s">
        <v>7</v>
      </c>
      <c r="D132" s="709" t="s">
        <v>7</v>
      </c>
      <c r="E132" s="709" t="s">
        <v>7</v>
      </c>
      <c r="F132" s="709" t="s">
        <v>7</v>
      </c>
      <c r="G132" s="709" t="s">
        <v>7</v>
      </c>
      <c r="H132" s="709" t="s">
        <v>7</v>
      </c>
      <c r="I132" s="888" t="s">
        <v>7</v>
      </c>
      <c r="J132" s="883" t="s">
        <v>7</v>
      </c>
      <c r="K132" s="885" t="s">
        <v>7</v>
      </c>
      <c r="L132" s="885" t="s">
        <v>7</v>
      </c>
      <c r="M132" s="885" t="s">
        <v>7</v>
      </c>
      <c r="N132" s="888" t="s">
        <v>7</v>
      </c>
      <c r="O132" s="890" t="s">
        <v>7</v>
      </c>
    </row>
    <row r="133" spans="1:15">
      <c r="A133" s="879" t="s">
        <v>853</v>
      </c>
      <c r="B133" s="887" t="s">
        <v>852</v>
      </c>
      <c r="C133" s="709">
        <v>3573852</v>
      </c>
      <c r="D133" s="709">
        <v>3539448</v>
      </c>
      <c r="E133" s="709">
        <v>3896137</v>
      </c>
      <c r="F133" s="709">
        <v>3935301</v>
      </c>
      <c r="G133" s="709">
        <v>4092636</v>
      </c>
      <c r="H133" s="709">
        <v>3829281</v>
      </c>
      <c r="I133" s="888">
        <v>3729940</v>
      </c>
      <c r="J133" s="883">
        <v>3632022</v>
      </c>
      <c r="K133" s="885">
        <v>3314801</v>
      </c>
      <c r="L133" s="885">
        <v>3374001</v>
      </c>
      <c r="M133" s="885">
        <v>3307403</v>
      </c>
      <c r="N133" s="888" t="s">
        <v>7</v>
      </c>
      <c r="O133" s="890">
        <v>40224822</v>
      </c>
    </row>
    <row r="134" spans="1:15">
      <c r="A134" s="879" t="s">
        <v>851</v>
      </c>
      <c r="B134" s="887" t="s">
        <v>850</v>
      </c>
      <c r="C134" s="709" t="s">
        <v>7</v>
      </c>
      <c r="D134" s="709" t="s">
        <v>7</v>
      </c>
      <c r="E134" s="709" t="s">
        <v>7</v>
      </c>
      <c r="F134" s="709" t="s">
        <v>7</v>
      </c>
      <c r="G134" s="709" t="s">
        <v>7</v>
      </c>
      <c r="H134" s="709" t="s">
        <v>7</v>
      </c>
      <c r="I134" s="888" t="s">
        <v>7</v>
      </c>
      <c r="J134" s="883" t="s">
        <v>7</v>
      </c>
      <c r="K134" s="885" t="s">
        <v>7</v>
      </c>
      <c r="L134" s="885" t="s">
        <v>7</v>
      </c>
      <c r="M134" s="885" t="s">
        <v>7</v>
      </c>
      <c r="N134" s="888" t="s">
        <v>7</v>
      </c>
      <c r="O134" s="890" t="s">
        <v>7</v>
      </c>
    </row>
    <row r="135" spans="1:15">
      <c r="A135" s="879" t="s">
        <v>849</v>
      </c>
      <c r="B135" s="887" t="s">
        <v>848</v>
      </c>
      <c r="C135" s="709" t="s">
        <v>7</v>
      </c>
      <c r="D135" s="709" t="s">
        <v>7</v>
      </c>
      <c r="E135" s="709" t="s">
        <v>7</v>
      </c>
      <c r="F135" s="709" t="s">
        <v>7</v>
      </c>
      <c r="G135" s="709" t="s">
        <v>7</v>
      </c>
      <c r="H135" s="709" t="s">
        <v>7</v>
      </c>
      <c r="I135" s="888" t="s">
        <v>7</v>
      </c>
      <c r="J135" s="883" t="s">
        <v>7</v>
      </c>
      <c r="K135" s="885" t="s">
        <v>7</v>
      </c>
      <c r="L135" s="885" t="s">
        <v>7</v>
      </c>
      <c r="M135" s="885" t="s">
        <v>7</v>
      </c>
      <c r="N135" s="888" t="s">
        <v>7</v>
      </c>
      <c r="O135" s="890" t="s">
        <v>7</v>
      </c>
    </row>
    <row r="136" spans="1:15">
      <c r="A136" s="879" t="s">
        <v>847</v>
      </c>
      <c r="B136" s="887" t="s">
        <v>846</v>
      </c>
      <c r="C136" s="709">
        <v>2863323</v>
      </c>
      <c r="D136" s="709">
        <v>2825832</v>
      </c>
      <c r="E136" s="709">
        <v>2987730</v>
      </c>
      <c r="F136" s="709">
        <v>2954328</v>
      </c>
      <c r="G136" s="709">
        <v>3139338</v>
      </c>
      <c r="H136" s="709">
        <v>2985665</v>
      </c>
      <c r="I136" s="888">
        <v>2993919</v>
      </c>
      <c r="J136" s="883">
        <v>2906543</v>
      </c>
      <c r="K136" s="885">
        <v>2595053</v>
      </c>
      <c r="L136" s="885">
        <v>2575192</v>
      </c>
      <c r="M136" s="885">
        <v>2566905</v>
      </c>
      <c r="N136" s="888" t="s">
        <v>7</v>
      </c>
      <c r="O136" s="890">
        <v>31393828</v>
      </c>
    </row>
    <row r="137" spans="1:15">
      <c r="A137" s="879" t="s">
        <v>845</v>
      </c>
      <c r="B137" s="887" t="s">
        <v>844</v>
      </c>
      <c r="C137" s="709">
        <v>1784907</v>
      </c>
      <c r="D137" s="709">
        <v>1696185</v>
      </c>
      <c r="E137" s="709">
        <v>1897820</v>
      </c>
      <c r="F137" s="709">
        <v>1865745</v>
      </c>
      <c r="G137" s="709">
        <v>1924156</v>
      </c>
      <c r="H137" s="709">
        <v>1828815</v>
      </c>
      <c r="I137" s="888">
        <v>1860551</v>
      </c>
      <c r="J137" s="883">
        <v>1714730</v>
      </c>
      <c r="K137" s="885">
        <v>1604552</v>
      </c>
      <c r="L137" s="885">
        <v>1609655</v>
      </c>
      <c r="M137" s="885">
        <v>1518595</v>
      </c>
      <c r="N137" s="888" t="s">
        <v>7</v>
      </c>
      <c r="O137" s="890">
        <v>19305711</v>
      </c>
    </row>
    <row r="138" spans="1:15">
      <c r="A138" s="879" t="s">
        <v>843</v>
      </c>
      <c r="B138" s="887" t="s">
        <v>842</v>
      </c>
      <c r="C138" s="709">
        <v>951381</v>
      </c>
      <c r="D138" s="709">
        <v>968437</v>
      </c>
      <c r="E138" s="709">
        <v>1019275</v>
      </c>
      <c r="F138" s="709">
        <v>1018650</v>
      </c>
      <c r="G138" s="709">
        <v>1058012</v>
      </c>
      <c r="H138" s="709">
        <v>1002464</v>
      </c>
      <c r="I138" s="888">
        <v>993297</v>
      </c>
      <c r="J138" s="883">
        <v>923019</v>
      </c>
      <c r="K138" s="885">
        <v>829674</v>
      </c>
      <c r="L138" s="885">
        <v>825909</v>
      </c>
      <c r="M138" s="885">
        <v>796936</v>
      </c>
      <c r="N138" s="888" t="s">
        <v>7</v>
      </c>
      <c r="O138" s="890">
        <v>10387054</v>
      </c>
    </row>
    <row r="139" spans="1:15">
      <c r="A139" s="879" t="s">
        <v>841</v>
      </c>
      <c r="B139" s="887" t="s">
        <v>840</v>
      </c>
      <c r="C139" s="709">
        <v>2535309</v>
      </c>
      <c r="D139" s="709">
        <v>2464451</v>
      </c>
      <c r="E139" s="709">
        <v>2596707</v>
      </c>
      <c r="F139" s="709">
        <v>2559762</v>
      </c>
      <c r="G139" s="709">
        <v>2675184</v>
      </c>
      <c r="H139" s="709">
        <v>2505792</v>
      </c>
      <c r="I139" s="888">
        <v>2487374</v>
      </c>
      <c r="J139" s="883">
        <v>2374544</v>
      </c>
      <c r="K139" s="885">
        <v>2246080</v>
      </c>
      <c r="L139" s="885">
        <v>2226444</v>
      </c>
      <c r="M139" s="885">
        <v>2197312</v>
      </c>
      <c r="N139" s="888" t="s">
        <v>7</v>
      </c>
      <c r="O139" s="890">
        <v>26868959</v>
      </c>
    </row>
    <row r="140" spans="1:15">
      <c r="A140" s="879" t="s">
        <v>839</v>
      </c>
      <c r="B140" s="887" t="s">
        <v>838</v>
      </c>
      <c r="C140" s="709">
        <v>4902473</v>
      </c>
      <c r="D140" s="709">
        <v>4589215</v>
      </c>
      <c r="E140" s="709">
        <v>4983244</v>
      </c>
      <c r="F140" s="709">
        <v>4832643</v>
      </c>
      <c r="G140" s="709">
        <v>4996812</v>
      </c>
      <c r="H140" s="709">
        <v>4804000</v>
      </c>
      <c r="I140" s="888">
        <v>4844201</v>
      </c>
      <c r="J140" s="883">
        <v>4570947</v>
      </c>
      <c r="K140" s="885">
        <v>4311914</v>
      </c>
      <c r="L140" s="885">
        <v>4334432</v>
      </c>
      <c r="M140" s="885">
        <v>4062084</v>
      </c>
      <c r="N140" s="888" t="s">
        <v>7</v>
      </c>
      <c r="O140" s="890">
        <v>51231965</v>
      </c>
    </row>
    <row r="141" spans="1:15">
      <c r="A141" s="879" t="s">
        <v>837</v>
      </c>
      <c r="B141" s="887" t="s">
        <v>836</v>
      </c>
      <c r="C141" s="709">
        <v>9505643</v>
      </c>
      <c r="D141" s="709">
        <v>9203175</v>
      </c>
      <c r="E141" s="709">
        <v>9835333</v>
      </c>
      <c r="F141" s="709">
        <v>9595714</v>
      </c>
      <c r="G141" s="709">
        <v>10036818</v>
      </c>
      <c r="H141" s="709">
        <v>9501965</v>
      </c>
      <c r="I141" s="888">
        <v>9567454</v>
      </c>
      <c r="J141" s="883">
        <v>9262583</v>
      </c>
      <c r="K141" s="885">
        <v>8531953</v>
      </c>
      <c r="L141" s="885">
        <v>8503923</v>
      </c>
      <c r="M141" s="885">
        <v>8283971</v>
      </c>
      <c r="N141" s="888" t="s">
        <v>7</v>
      </c>
      <c r="O141" s="890">
        <v>101828532</v>
      </c>
    </row>
    <row r="142" spans="1:15">
      <c r="A142" s="879" t="s">
        <v>835</v>
      </c>
      <c r="B142" s="887" t="s">
        <v>834</v>
      </c>
      <c r="C142" s="709" t="s">
        <v>7</v>
      </c>
      <c r="D142" s="709" t="s">
        <v>7</v>
      </c>
      <c r="E142" s="709" t="s">
        <v>7</v>
      </c>
      <c r="F142" s="709" t="s">
        <v>7</v>
      </c>
      <c r="G142" s="709" t="s">
        <v>7</v>
      </c>
      <c r="H142" s="709" t="s">
        <v>7</v>
      </c>
      <c r="I142" s="888" t="s">
        <v>7</v>
      </c>
      <c r="J142" s="883" t="s">
        <v>7</v>
      </c>
      <c r="K142" s="885" t="s">
        <v>7</v>
      </c>
      <c r="L142" s="885" t="s">
        <v>7</v>
      </c>
      <c r="M142" s="885" t="s">
        <v>7</v>
      </c>
      <c r="N142" s="888" t="s">
        <v>7</v>
      </c>
      <c r="O142" s="890" t="s">
        <v>7</v>
      </c>
    </row>
    <row r="143" spans="1:15">
      <c r="A143" s="879" t="s">
        <v>833</v>
      </c>
      <c r="B143" s="887" t="s">
        <v>832</v>
      </c>
      <c r="C143" s="709" t="s">
        <v>7</v>
      </c>
      <c r="D143" s="709" t="s">
        <v>7</v>
      </c>
      <c r="E143" s="709" t="s">
        <v>7</v>
      </c>
      <c r="F143" s="709" t="s">
        <v>7</v>
      </c>
      <c r="G143" s="709" t="s">
        <v>7</v>
      </c>
      <c r="H143" s="709" t="s">
        <v>7</v>
      </c>
      <c r="I143" s="888" t="s">
        <v>7</v>
      </c>
      <c r="J143" s="883" t="s">
        <v>7</v>
      </c>
      <c r="K143" s="885" t="s">
        <v>7</v>
      </c>
      <c r="L143" s="885" t="s">
        <v>7</v>
      </c>
      <c r="M143" s="885" t="s">
        <v>7</v>
      </c>
      <c r="N143" s="888" t="s">
        <v>7</v>
      </c>
      <c r="O143" s="890" t="s">
        <v>7</v>
      </c>
    </row>
    <row r="144" spans="1:15">
      <c r="A144" s="879" t="s">
        <v>831</v>
      </c>
      <c r="B144" s="887" t="s">
        <v>830</v>
      </c>
      <c r="C144" s="709">
        <v>2740800</v>
      </c>
      <c r="D144" s="709" t="s">
        <v>7</v>
      </c>
      <c r="E144" s="709">
        <v>2840534</v>
      </c>
      <c r="F144" s="709">
        <v>2765928</v>
      </c>
      <c r="G144" s="709">
        <v>2857237</v>
      </c>
      <c r="H144" s="709">
        <v>2728125</v>
      </c>
      <c r="I144" s="888">
        <v>2764212</v>
      </c>
      <c r="J144" s="883" t="s">
        <v>7</v>
      </c>
      <c r="K144" s="885">
        <v>2374833</v>
      </c>
      <c r="L144" s="885">
        <v>2384478</v>
      </c>
      <c r="M144" s="885">
        <v>2312242</v>
      </c>
      <c r="N144" s="888" t="s">
        <v>7</v>
      </c>
      <c r="O144" s="890">
        <v>23768389</v>
      </c>
    </row>
    <row r="145" spans="1:15">
      <c r="A145" s="879" t="s">
        <v>829</v>
      </c>
      <c r="B145" s="887" t="s">
        <v>828</v>
      </c>
      <c r="C145" s="709">
        <v>4347793</v>
      </c>
      <c r="D145" s="709">
        <v>4125348</v>
      </c>
      <c r="E145" s="709">
        <v>4538260</v>
      </c>
      <c r="F145" s="709">
        <v>4376795</v>
      </c>
      <c r="G145" s="709">
        <v>4552042</v>
      </c>
      <c r="H145" s="709">
        <v>4403650</v>
      </c>
      <c r="I145" s="888">
        <v>4495486</v>
      </c>
      <c r="J145" s="883">
        <v>4177372</v>
      </c>
      <c r="K145" s="885">
        <v>3908791</v>
      </c>
      <c r="L145" s="885">
        <v>3924991</v>
      </c>
      <c r="M145" s="885">
        <v>3768187</v>
      </c>
      <c r="N145" s="888" t="s">
        <v>7</v>
      </c>
      <c r="O145" s="890">
        <v>46618715</v>
      </c>
    </row>
    <row r="146" spans="1:15">
      <c r="A146" s="879" t="s">
        <v>827</v>
      </c>
      <c r="B146" s="887" t="s">
        <v>826</v>
      </c>
      <c r="C146" s="709">
        <v>6424450</v>
      </c>
      <c r="D146" s="709">
        <v>6148281</v>
      </c>
      <c r="E146" s="709">
        <v>6591142</v>
      </c>
      <c r="F146" s="709">
        <v>6483101</v>
      </c>
      <c r="G146" s="709">
        <v>6748464</v>
      </c>
      <c r="H146" s="709">
        <v>6460920</v>
      </c>
      <c r="I146" s="888">
        <v>6581223</v>
      </c>
      <c r="J146" s="883">
        <v>6231806</v>
      </c>
      <c r="K146" s="885">
        <v>5760191</v>
      </c>
      <c r="L146" s="885">
        <v>5827890</v>
      </c>
      <c r="M146" s="885">
        <v>5556797</v>
      </c>
      <c r="N146" s="888" t="s">
        <v>7</v>
      </c>
      <c r="O146" s="890">
        <v>68814265</v>
      </c>
    </row>
    <row r="147" spans="1:15">
      <c r="A147" s="879" t="s">
        <v>825</v>
      </c>
      <c r="B147" s="887" t="s">
        <v>824</v>
      </c>
      <c r="C147" s="709">
        <v>16540599</v>
      </c>
      <c r="D147" s="709">
        <v>15676541</v>
      </c>
      <c r="E147" s="709">
        <v>17096335</v>
      </c>
      <c r="F147" s="709">
        <v>16407180</v>
      </c>
      <c r="G147" s="709">
        <v>17175913</v>
      </c>
      <c r="H147" s="709">
        <v>16666974</v>
      </c>
      <c r="I147" s="888">
        <v>16904955</v>
      </c>
      <c r="J147" s="883">
        <v>15732182</v>
      </c>
      <c r="K147" s="885">
        <v>14880086</v>
      </c>
      <c r="L147" s="885">
        <v>15168222</v>
      </c>
      <c r="M147" s="885">
        <v>14556622</v>
      </c>
      <c r="N147" s="888" t="s">
        <v>7</v>
      </c>
      <c r="O147" s="890">
        <v>176805609</v>
      </c>
    </row>
    <row r="148" spans="1:15">
      <c r="A148" s="879" t="s">
        <v>823</v>
      </c>
      <c r="B148" s="887" t="s">
        <v>822</v>
      </c>
      <c r="C148" s="709">
        <v>2908033</v>
      </c>
      <c r="D148" s="709">
        <v>2827924</v>
      </c>
      <c r="E148" s="709">
        <v>2975951</v>
      </c>
      <c r="F148" s="709">
        <v>2947991</v>
      </c>
      <c r="G148" s="709">
        <v>3110406</v>
      </c>
      <c r="H148" s="709">
        <v>2970256</v>
      </c>
      <c r="I148" s="888">
        <v>3022227</v>
      </c>
      <c r="J148" s="883">
        <v>2899009</v>
      </c>
      <c r="K148" s="885">
        <v>2644944</v>
      </c>
      <c r="L148" s="885">
        <v>2614565</v>
      </c>
      <c r="M148" s="885">
        <v>2543442</v>
      </c>
      <c r="N148" s="888" t="s">
        <v>7</v>
      </c>
      <c r="O148" s="890">
        <v>31464748</v>
      </c>
    </row>
    <row r="149" spans="1:15">
      <c r="A149" s="879" t="s">
        <v>821</v>
      </c>
      <c r="B149" s="887" t="s">
        <v>820</v>
      </c>
      <c r="C149" s="709" t="s">
        <v>7</v>
      </c>
      <c r="D149" s="709" t="s">
        <v>7</v>
      </c>
      <c r="E149" s="709" t="s">
        <v>7</v>
      </c>
      <c r="F149" s="709" t="s">
        <v>7</v>
      </c>
      <c r="G149" s="709" t="s">
        <v>7</v>
      </c>
      <c r="H149" s="709" t="s">
        <v>7</v>
      </c>
      <c r="I149" s="888" t="s">
        <v>7</v>
      </c>
      <c r="J149" s="883" t="s">
        <v>7</v>
      </c>
      <c r="K149" s="885" t="s">
        <v>7</v>
      </c>
      <c r="L149" s="885" t="s">
        <v>7</v>
      </c>
      <c r="M149" s="885" t="s">
        <v>7</v>
      </c>
      <c r="N149" s="888" t="s">
        <v>7</v>
      </c>
      <c r="O149" s="890" t="s">
        <v>7</v>
      </c>
    </row>
    <row r="150" spans="1:15">
      <c r="A150" s="879" t="s">
        <v>819</v>
      </c>
      <c r="B150" s="887" t="s">
        <v>818</v>
      </c>
      <c r="C150" s="709">
        <v>2007559</v>
      </c>
      <c r="D150" s="709">
        <v>1810711</v>
      </c>
      <c r="E150" s="709">
        <v>2066421</v>
      </c>
      <c r="F150" s="709">
        <v>1942498</v>
      </c>
      <c r="G150" s="709">
        <v>1982399</v>
      </c>
      <c r="H150" s="709">
        <v>1928355</v>
      </c>
      <c r="I150" s="888">
        <v>2011593</v>
      </c>
      <c r="J150" s="883">
        <v>1771589</v>
      </c>
      <c r="K150" s="885">
        <v>1755226</v>
      </c>
      <c r="L150" s="885">
        <v>1873296</v>
      </c>
      <c r="M150" s="885">
        <v>1733102</v>
      </c>
      <c r="N150" s="888" t="s">
        <v>7</v>
      </c>
      <c r="O150" s="890">
        <v>20882749</v>
      </c>
    </row>
    <row r="151" spans="1:15">
      <c r="A151" s="879" t="s">
        <v>817</v>
      </c>
      <c r="B151" s="887" t="s">
        <v>816</v>
      </c>
      <c r="C151" s="709">
        <v>2655559</v>
      </c>
      <c r="D151" s="709">
        <v>2644140</v>
      </c>
      <c r="E151" s="709">
        <v>2795916</v>
      </c>
      <c r="F151" s="709">
        <v>2744581</v>
      </c>
      <c r="G151" s="709">
        <v>2944564</v>
      </c>
      <c r="H151" s="709">
        <v>2744962</v>
      </c>
      <c r="I151" s="888">
        <v>2797803</v>
      </c>
      <c r="J151" s="883">
        <v>2626157</v>
      </c>
      <c r="K151" s="885">
        <v>2532710</v>
      </c>
      <c r="L151" s="885">
        <v>2596892</v>
      </c>
      <c r="M151" s="885">
        <v>2536471</v>
      </c>
      <c r="N151" s="888" t="s">
        <v>7</v>
      </c>
      <c r="O151" s="890">
        <v>29619755</v>
      </c>
    </row>
    <row r="152" spans="1:15">
      <c r="A152" s="879" t="s">
        <v>815</v>
      </c>
      <c r="B152" s="887" t="s">
        <v>814</v>
      </c>
      <c r="C152" s="709" t="s">
        <v>7</v>
      </c>
      <c r="D152" s="709" t="s">
        <v>7</v>
      </c>
      <c r="E152" s="709" t="s">
        <v>7</v>
      </c>
      <c r="F152" s="709" t="s">
        <v>7</v>
      </c>
      <c r="G152" s="709" t="s">
        <v>7</v>
      </c>
      <c r="H152" s="709" t="s">
        <v>7</v>
      </c>
      <c r="I152" s="888" t="s">
        <v>7</v>
      </c>
      <c r="J152" s="883" t="s">
        <v>7</v>
      </c>
      <c r="K152" s="885" t="s">
        <v>7</v>
      </c>
      <c r="L152" s="885" t="s">
        <v>7</v>
      </c>
      <c r="M152" s="885" t="s">
        <v>7</v>
      </c>
      <c r="N152" s="888" t="s">
        <v>7</v>
      </c>
      <c r="O152" s="890" t="s">
        <v>7</v>
      </c>
    </row>
    <row r="153" spans="1:15">
      <c r="A153" s="879" t="s">
        <v>813</v>
      </c>
      <c r="B153" s="887" t="s">
        <v>812</v>
      </c>
      <c r="C153" s="709" t="s">
        <v>7</v>
      </c>
      <c r="D153" s="709" t="s">
        <v>7</v>
      </c>
      <c r="E153" s="709" t="s">
        <v>7</v>
      </c>
      <c r="F153" s="709" t="s">
        <v>7</v>
      </c>
      <c r="G153" s="709" t="s">
        <v>7</v>
      </c>
      <c r="H153" s="709" t="s">
        <v>7</v>
      </c>
      <c r="I153" s="888" t="s">
        <v>7</v>
      </c>
      <c r="J153" s="883" t="s">
        <v>7</v>
      </c>
      <c r="K153" s="885" t="s">
        <v>7</v>
      </c>
      <c r="L153" s="885" t="s">
        <v>7</v>
      </c>
      <c r="M153" s="885" t="s">
        <v>7</v>
      </c>
      <c r="N153" s="888" t="s">
        <v>7</v>
      </c>
      <c r="O153" s="890" t="s">
        <v>7</v>
      </c>
    </row>
    <row r="154" spans="1:15">
      <c r="A154" s="879" t="s">
        <v>811</v>
      </c>
      <c r="B154" s="887" t="s">
        <v>810</v>
      </c>
      <c r="C154" s="709" t="s">
        <v>7</v>
      </c>
      <c r="D154" s="709" t="s">
        <v>7</v>
      </c>
      <c r="E154" s="709" t="s">
        <v>7</v>
      </c>
      <c r="F154" s="709" t="s">
        <v>7</v>
      </c>
      <c r="G154" s="709" t="s">
        <v>7</v>
      </c>
      <c r="H154" s="709">
        <v>1195991</v>
      </c>
      <c r="I154" s="888">
        <v>1201516</v>
      </c>
      <c r="J154" s="883" t="s">
        <v>7</v>
      </c>
      <c r="K154" s="885" t="s">
        <v>7</v>
      </c>
      <c r="L154" s="885" t="s">
        <v>7</v>
      </c>
      <c r="M154" s="885" t="s">
        <v>7</v>
      </c>
      <c r="N154" s="888" t="s">
        <v>7</v>
      </c>
      <c r="O154" s="890">
        <v>2397507</v>
      </c>
    </row>
    <row r="155" spans="1:15">
      <c r="A155" s="879" t="s">
        <v>809</v>
      </c>
      <c r="B155" s="887" t="s">
        <v>808</v>
      </c>
      <c r="C155" s="709" t="s">
        <v>7</v>
      </c>
      <c r="D155" s="709" t="s">
        <v>7</v>
      </c>
      <c r="E155" s="709" t="s">
        <v>7</v>
      </c>
      <c r="F155" s="709" t="s">
        <v>7</v>
      </c>
      <c r="G155" s="709" t="s">
        <v>7</v>
      </c>
      <c r="H155" s="709" t="s">
        <v>7</v>
      </c>
      <c r="I155" s="888" t="s">
        <v>7</v>
      </c>
      <c r="J155" s="883" t="s">
        <v>7</v>
      </c>
      <c r="K155" s="885" t="s">
        <v>7</v>
      </c>
      <c r="L155" s="885" t="s">
        <v>7</v>
      </c>
      <c r="M155" s="885" t="s">
        <v>7</v>
      </c>
      <c r="N155" s="888" t="s">
        <v>7</v>
      </c>
      <c r="O155" s="890" t="s">
        <v>7</v>
      </c>
    </row>
    <row r="156" spans="1:15">
      <c r="A156" s="879" t="s">
        <v>807</v>
      </c>
      <c r="B156" s="887" t="s">
        <v>806</v>
      </c>
      <c r="C156" s="709">
        <v>1791461</v>
      </c>
      <c r="D156" s="709">
        <v>1723582</v>
      </c>
      <c r="E156" s="709">
        <v>1843692</v>
      </c>
      <c r="F156" s="709">
        <v>1829035</v>
      </c>
      <c r="G156" s="709">
        <v>1957799</v>
      </c>
      <c r="H156" s="709">
        <v>1826257</v>
      </c>
      <c r="I156" s="888">
        <v>1761702</v>
      </c>
      <c r="J156" s="883">
        <v>1696328</v>
      </c>
      <c r="K156" s="885">
        <v>1565795</v>
      </c>
      <c r="L156" s="885">
        <v>1526241</v>
      </c>
      <c r="M156" s="885">
        <v>1490407</v>
      </c>
      <c r="N156" s="888" t="s">
        <v>7</v>
      </c>
      <c r="O156" s="890">
        <v>19012299</v>
      </c>
    </row>
    <row r="157" spans="1:15">
      <c r="A157" s="879" t="s">
        <v>805</v>
      </c>
      <c r="B157" s="887" t="s">
        <v>804</v>
      </c>
      <c r="C157" s="709" t="s">
        <v>7</v>
      </c>
      <c r="D157" s="709" t="s">
        <v>7</v>
      </c>
      <c r="E157" s="709" t="s">
        <v>7</v>
      </c>
      <c r="F157" s="709" t="s">
        <v>7</v>
      </c>
      <c r="G157" s="709" t="s">
        <v>7</v>
      </c>
      <c r="H157" s="709" t="s">
        <v>7</v>
      </c>
      <c r="I157" s="888" t="s">
        <v>7</v>
      </c>
      <c r="J157" s="883" t="s">
        <v>7</v>
      </c>
      <c r="K157" s="885" t="s">
        <v>7</v>
      </c>
      <c r="L157" s="885" t="s">
        <v>7</v>
      </c>
      <c r="M157" s="885" t="s">
        <v>7</v>
      </c>
      <c r="N157" s="888" t="s">
        <v>7</v>
      </c>
      <c r="O157" s="890" t="s">
        <v>7</v>
      </c>
    </row>
    <row r="158" spans="1:15">
      <c r="A158" s="879" t="s">
        <v>803</v>
      </c>
      <c r="B158" s="887" t="s">
        <v>802</v>
      </c>
      <c r="C158" s="709">
        <v>2054734</v>
      </c>
      <c r="D158" s="709">
        <v>2024121</v>
      </c>
      <c r="E158" s="709">
        <v>2160157</v>
      </c>
      <c r="F158" s="709">
        <v>2130746</v>
      </c>
      <c r="G158" s="709">
        <v>2215460</v>
      </c>
      <c r="H158" s="709">
        <v>2078213</v>
      </c>
      <c r="I158" s="888">
        <v>2075452</v>
      </c>
      <c r="J158" s="883">
        <v>2004140</v>
      </c>
      <c r="K158" s="885">
        <v>1844499</v>
      </c>
      <c r="L158" s="885">
        <v>1875393</v>
      </c>
      <c r="M158" s="885">
        <v>1767061</v>
      </c>
      <c r="N158" s="888" t="s">
        <v>7</v>
      </c>
      <c r="O158" s="890">
        <v>22229976</v>
      </c>
    </row>
    <row r="159" spans="1:15">
      <c r="A159" s="879" t="s">
        <v>801</v>
      </c>
      <c r="B159" s="887" t="s">
        <v>800</v>
      </c>
      <c r="C159" s="709" t="s">
        <v>7</v>
      </c>
      <c r="D159" s="709" t="s">
        <v>7</v>
      </c>
      <c r="E159" s="709" t="s">
        <v>7</v>
      </c>
      <c r="F159" s="709" t="s">
        <v>7</v>
      </c>
      <c r="G159" s="709" t="s">
        <v>7</v>
      </c>
      <c r="H159" s="709" t="s">
        <v>7</v>
      </c>
      <c r="I159" s="888" t="s">
        <v>7</v>
      </c>
      <c r="J159" s="883" t="s">
        <v>7</v>
      </c>
      <c r="K159" s="885" t="s">
        <v>7</v>
      </c>
      <c r="L159" s="885" t="s">
        <v>7</v>
      </c>
      <c r="M159" s="885" t="s">
        <v>7</v>
      </c>
      <c r="N159" s="888" t="s">
        <v>7</v>
      </c>
      <c r="O159" s="890" t="s">
        <v>7</v>
      </c>
    </row>
    <row r="160" spans="1:15">
      <c r="A160" s="879" t="s">
        <v>799</v>
      </c>
      <c r="B160" s="887" t="s">
        <v>798</v>
      </c>
      <c r="C160" s="709" t="s">
        <v>7</v>
      </c>
      <c r="D160" s="709" t="s">
        <v>7</v>
      </c>
      <c r="E160" s="709" t="s">
        <v>7</v>
      </c>
      <c r="F160" s="709" t="s">
        <v>7</v>
      </c>
      <c r="G160" s="709" t="s">
        <v>7</v>
      </c>
      <c r="H160" s="709" t="s">
        <v>7</v>
      </c>
      <c r="I160" s="888" t="s">
        <v>7</v>
      </c>
      <c r="J160" s="883" t="s">
        <v>7</v>
      </c>
      <c r="K160" s="885" t="s">
        <v>7</v>
      </c>
      <c r="L160" s="885" t="s">
        <v>7</v>
      </c>
      <c r="M160" s="885" t="s">
        <v>7</v>
      </c>
      <c r="N160" s="888" t="s">
        <v>7</v>
      </c>
      <c r="O160" s="890" t="s">
        <v>7</v>
      </c>
    </row>
    <row r="161" spans="1:15">
      <c r="A161" s="879" t="s">
        <v>797</v>
      </c>
      <c r="B161" s="887" t="s">
        <v>796</v>
      </c>
      <c r="C161" s="709" t="s">
        <v>7</v>
      </c>
      <c r="D161" s="709" t="s">
        <v>7</v>
      </c>
      <c r="E161" s="709" t="s">
        <v>7</v>
      </c>
      <c r="F161" s="709" t="s">
        <v>7</v>
      </c>
      <c r="G161" s="709" t="s">
        <v>7</v>
      </c>
      <c r="H161" s="709" t="s">
        <v>7</v>
      </c>
      <c r="I161" s="888" t="s">
        <v>7</v>
      </c>
      <c r="J161" s="883" t="s">
        <v>7</v>
      </c>
      <c r="K161" s="885" t="s">
        <v>7</v>
      </c>
      <c r="L161" s="885" t="s">
        <v>7</v>
      </c>
      <c r="M161" s="885" t="s">
        <v>7</v>
      </c>
      <c r="N161" s="888" t="s">
        <v>7</v>
      </c>
      <c r="O161" s="890" t="s">
        <v>7</v>
      </c>
    </row>
    <row r="162" spans="1:15">
      <c r="A162" s="879" t="s">
        <v>795</v>
      </c>
      <c r="B162" s="887" t="s">
        <v>794</v>
      </c>
      <c r="C162" s="709">
        <v>24438300</v>
      </c>
      <c r="D162" s="709">
        <v>23526356</v>
      </c>
      <c r="E162" s="709">
        <v>25354644</v>
      </c>
      <c r="F162" s="709">
        <v>24519496</v>
      </c>
      <c r="G162" s="709">
        <v>25460376</v>
      </c>
      <c r="H162" s="709">
        <v>24332124</v>
      </c>
      <c r="I162" s="888">
        <v>24650302</v>
      </c>
      <c r="J162" s="883">
        <v>23388812</v>
      </c>
      <c r="K162" s="885">
        <v>22078939</v>
      </c>
      <c r="L162" s="885">
        <v>22408872</v>
      </c>
      <c r="M162" s="885">
        <v>21498282</v>
      </c>
      <c r="N162" s="888" t="s">
        <v>7</v>
      </c>
      <c r="O162" s="890">
        <v>261656503</v>
      </c>
    </row>
    <row r="163" spans="1:15">
      <c r="A163" s="879" t="s">
        <v>793</v>
      </c>
      <c r="B163" s="887" t="s">
        <v>792</v>
      </c>
      <c r="C163" s="709">
        <v>7353842</v>
      </c>
      <c r="D163" s="709">
        <v>7054346</v>
      </c>
      <c r="E163" s="709">
        <v>7696052</v>
      </c>
      <c r="F163" s="709">
        <v>7459821</v>
      </c>
      <c r="G163" s="709">
        <v>7815374</v>
      </c>
      <c r="H163" s="709">
        <v>7418185</v>
      </c>
      <c r="I163" s="888">
        <v>7545012</v>
      </c>
      <c r="J163" s="883">
        <v>7063621</v>
      </c>
      <c r="K163" s="885">
        <v>6716364</v>
      </c>
      <c r="L163" s="885">
        <v>6746792</v>
      </c>
      <c r="M163" s="885">
        <v>6334955</v>
      </c>
      <c r="N163" s="888" t="s">
        <v>7</v>
      </c>
      <c r="O163" s="890">
        <v>79204364</v>
      </c>
    </row>
    <row r="164" spans="1:15">
      <c r="A164" s="879" t="s">
        <v>791</v>
      </c>
      <c r="B164" s="887" t="s">
        <v>790</v>
      </c>
      <c r="C164" s="709" t="s">
        <v>7</v>
      </c>
      <c r="D164" s="709" t="s">
        <v>7</v>
      </c>
      <c r="E164" s="709" t="s">
        <v>7</v>
      </c>
      <c r="F164" s="709" t="s">
        <v>7</v>
      </c>
      <c r="G164" s="709" t="s">
        <v>7</v>
      </c>
      <c r="H164" s="709" t="s">
        <v>7</v>
      </c>
      <c r="I164" s="888" t="s">
        <v>7</v>
      </c>
      <c r="J164" s="883" t="s">
        <v>7</v>
      </c>
      <c r="K164" s="885" t="s">
        <v>7</v>
      </c>
      <c r="L164" s="885" t="s">
        <v>7</v>
      </c>
      <c r="M164" s="885" t="s">
        <v>7</v>
      </c>
      <c r="N164" s="888" t="s">
        <v>7</v>
      </c>
      <c r="O164" s="890" t="s">
        <v>7</v>
      </c>
    </row>
    <row r="165" spans="1:15">
      <c r="A165" s="879" t="s">
        <v>789</v>
      </c>
      <c r="B165" s="887" t="s">
        <v>788</v>
      </c>
      <c r="C165" s="709" t="s">
        <v>7</v>
      </c>
      <c r="D165" s="709" t="s">
        <v>7</v>
      </c>
      <c r="E165" s="709" t="s">
        <v>7</v>
      </c>
      <c r="F165" s="709" t="s">
        <v>7</v>
      </c>
      <c r="G165" s="709" t="s">
        <v>7</v>
      </c>
      <c r="H165" s="709" t="s">
        <v>7</v>
      </c>
      <c r="I165" s="888" t="s">
        <v>7</v>
      </c>
      <c r="J165" s="883" t="s">
        <v>7</v>
      </c>
      <c r="K165" s="885" t="s">
        <v>7</v>
      </c>
      <c r="L165" s="885" t="s">
        <v>7</v>
      </c>
      <c r="M165" s="885" t="s">
        <v>7</v>
      </c>
      <c r="N165" s="888" t="s">
        <v>7</v>
      </c>
      <c r="O165" s="890" t="s">
        <v>7</v>
      </c>
    </row>
    <row r="166" spans="1:15">
      <c r="A166" s="879" t="s">
        <v>787</v>
      </c>
      <c r="B166" s="887" t="s">
        <v>786</v>
      </c>
      <c r="C166" s="709" t="s">
        <v>7</v>
      </c>
      <c r="D166" s="709" t="s">
        <v>7</v>
      </c>
      <c r="E166" s="709" t="s">
        <v>7</v>
      </c>
      <c r="F166" s="709" t="s">
        <v>7</v>
      </c>
      <c r="G166" s="709" t="s">
        <v>7</v>
      </c>
      <c r="H166" s="709" t="s">
        <v>7</v>
      </c>
      <c r="I166" s="888" t="s">
        <v>7</v>
      </c>
      <c r="J166" s="883" t="s">
        <v>7</v>
      </c>
      <c r="K166" s="885" t="s">
        <v>7</v>
      </c>
      <c r="L166" s="885" t="s">
        <v>7</v>
      </c>
      <c r="M166" s="885" t="s">
        <v>7</v>
      </c>
      <c r="N166" s="888" t="s">
        <v>7</v>
      </c>
      <c r="O166" s="890" t="s">
        <v>7</v>
      </c>
    </row>
    <row r="167" spans="1:15">
      <c r="A167" s="879" t="s">
        <v>785</v>
      </c>
      <c r="B167" s="887" t="s">
        <v>784</v>
      </c>
      <c r="C167" s="709" t="s">
        <v>7</v>
      </c>
      <c r="D167" s="709" t="s">
        <v>7</v>
      </c>
      <c r="E167" s="709" t="s">
        <v>7</v>
      </c>
      <c r="F167" s="709" t="s">
        <v>7</v>
      </c>
      <c r="G167" s="709" t="s">
        <v>7</v>
      </c>
      <c r="H167" s="709" t="s">
        <v>7</v>
      </c>
      <c r="I167" s="888" t="s">
        <v>7</v>
      </c>
      <c r="J167" s="883" t="s">
        <v>7</v>
      </c>
      <c r="K167" s="885" t="s">
        <v>7</v>
      </c>
      <c r="L167" s="885" t="s">
        <v>7</v>
      </c>
      <c r="M167" s="885" t="s">
        <v>7</v>
      </c>
      <c r="N167" s="888" t="s">
        <v>7</v>
      </c>
      <c r="O167" s="890" t="s">
        <v>7</v>
      </c>
    </row>
    <row r="168" spans="1:15">
      <c r="A168" s="879" t="s">
        <v>783</v>
      </c>
      <c r="B168" s="887" t="s">
        <v>782</v>
      </c>
      <c r="C168" s="709" t="s">
        <v>7</v>
      </c>
      <c r="D168" s="709" t="s">
        <v>7</v>
      </c>
      <c r="E168" s="709" t="s">
        <v>7</v>
      </c>
      <c r="F168" s="709" t="s">
        <v>7</v>
      </c>
      <c r="G168" s="709" t="s">
        <v>7</v>
      </c>
      <c r="H168" s="886" t="s">
        <v>7</v>
      </c>
      <c r="I168" s="888" t="s">
        <v>7</v>
      </c>
      <c r="J168" s="883" t="s">
        <v>7</v>
      </c>
      <c r="K168" s="885" t="s">
        <v>7</v>
      </c>
      <c r="L168" s="885" t="s">
        <v>7</v>
      </c>
      <c r="M168" s="885" t="s">
        <v>7</v>
      </c>
      <c r="N168" s="888" t="s">
        <v>7</v>
      </c>
      <c r="O168" s="890" t="s">
        <v>7</v>
      </c>
    </row>
    <row r="169" spans="1:15">
      <c r="A169" s="879" t="s">
        <v>781</v>
      </c>
      <c r="B169" s="887" t="s">
        <v>780</v>
      </c>
      <c r="C169" s="709" t="s">
        <v>7</v>
      </c>
      <c r="D169" s="709" t="s">
        <v>7</v>
      </c>
      <c r="E169" s="709" t="s">
        <v>7</v>
      </c>
      <c r="F169" s="709" t="s">
        <v>7</v>
      </c>
      <c r="G169" s="709" t="s">
        <v>7</v>
      </c>
      <c r="H169" s="886" t="s">
        <v>7</v>
      </c>
      <c r="I169" s="888" t="s">
        <v>7</v>
      </c>
      <c r="J169" s="883" t="s">
        <v>7</v>
      </c>
      <c r="K169" s="885" t="s">
        <v>7</v>
      </c>
      <c r="L169" s="885" t="s">
        <v>7</v>
      </c>
      <c r="M169" s="885" t="s">
        <v>7</v>
      </c>
      <c r="N169" s="888" t="s">
        <v>7</v>
      </c>
      <c r="O169" s="890" t="s">
        <v>7</v>
      </c>
    </row>
    <row r="170" spans="1:15">
      <c r="A170" s="879" t="s">
        <v>779</v>
      </c>
      <c r="B170" s="887" t="s">
        <v>778</v>
      </c>
      <c r="C170" s="709" t="s">
        <v>7</v>
      </c>
      <c r="D170" s="709" t="s">
        <v>7</v>
      </c>
      <c r="E170" s="709" t="s">
        <v>7</v>
      </c>
      <c r="F170" s="709" t="s">
        <v>7</v>
      </c>
      <c r="G170" s="709" t="s">
        <v>7</v>
      </c>
      <c r="H170" s="886" t="s">
        <v>7</v>
      </c>
      <c r="I170" s="888" t="s">
        <v>7</v>
      </c>
      <c r="J170" s="883" t="s">
        <v>7</v>
      </c>
      <c r="K170" s="885" t="s">
        <v>7</v>
      </c>
      <c r="L170" s="885" t="s">
        <v>7</v>
      </c>
      <c r="M170" s="885" t="s">
        <v>7</v>
      </c>
      <c r="N170" s="888" t="s">
        <v>7</v>
      </c>
      <c r="O170" s="890" t="s">
        <v>7</v>
      </c>
    </row>
    <row r="171" spans="1:15">
      <c r="A171" s="879" t="s">
        <v>777</v>
      </c>
      <c r="B171" s="887" t="s">
        <v>776</v>
      </c>
      <c r="C171" s="709" t="s">
        <v>7</v>
      </c>
      <c r="D171" s="709" t="s">
        <v>7</v>
      </c>
      <c r="E171" s="709" t="s">
        <v>7</v>
      </c>
      <c r="F171" s="709" t="s">
        <v>7</v>
      </c>
      <c r="G171" s="709" t="s">
        <v>7</v>
      </c>
      <c r="H171" s="886" t="s">
        <v>7</v>
      </c>
      <c r="I171" s="888" t="s">
        <v>7</v>
      </c>
      <c r="J171" s="883" t="s">
        <v>7</v>
      </c>
      <c r="K171" s="885" t="s">
        <v>7</v>
      </c>
      <c r="L171" s="885" t="s">
        <v>7</v>
      </c>
      <c r="M171" s="885" t="s">
        <v>7</v>
      </c>
      <c r="N171" s="888" t="s">
        <v>7</v>
      </c>
      <c r="O171" s="890" t="s">
        <v>7</v>
      </c>
    </row>
    <row r="172" spans="1:15">
      <c r="A172" s="879" t="s">
        <v>775</v>
      </c>
      <c r="B172" s="887" t="s">
        <v>774</v>
      </c>
      <c r="C172" s="709" t="s">
        <v>7</v>
      </c>
      <c r="D172" s="709" t="s">
        <v>7</v>
      </c>
      <c r="E172" s="709" t="s">
        <v>7</v>
      </c>
      <c r="F172" s="709" t="s">
        <v>7</v>
      </c>
      <c r="G172" s="709" t="s">
        <v>7</v>
      </c>
      <c r="H172" s="886" t="s">
        <v>7</v>
      </c>
      <c r="I172" s="888" t="s">
        <v>7</v>
      </c>
      <c r="J172" s="883" t="s">
        <v>7</v>
      </c>
      <c r="K172" s="885" t="s">
        <v>7</v>
      </c>
      <c r="L172" s="885" t="s">
        <v>7</v>
      </c>
      <c r="M172" s="885" t="s">
        <v>7</v>
      </c>
      <c r="N172" s="888" t="s">
        <v>7</v>
      </c>
      <c r="O172" s="890" t="s">
        <v>7</v>
      </c>
    </row>
    <row r="173" spans="1:15">
      <c r="A173" s="879" t="s">
        <v>773</v>
      </c>
      <c r="B173" s="887" t="s">
        <v>772</v>
      </c>
      <c r="C173" s="709" t="s">
        <v>7</v>
      </c>
      <c r="D173" s="709" t="s">
        <v>7</v>
      </c>
      <c r="E173" s="709" t="s">
        <v>7</v>
      </c>
      <c r="F173" s="709" t="s">
        <v>7</v>
      </c>
      <c r="G173" s="709" t="s">
        <v>7</v>
      </c>
      <c r="H173" s="886" t="s">
        <v>7</v>
      </c>
      <c r="I173" s="888" t="s">
        <v>7</v>
      </c>
      <c r="J173" s="883" t="s">
        <v>7</v>
      </c>
      <c r="K173" s="885" t="s">
        <v>7</v>
      </c>
      <c r="L173" s="885" t="s">
        <v>7</v>
      </c>
      <c r="M173" s="885" t="s">
        <v>7</v>
      </c>
      <c r="N173" s="888" t="s">
        <v>7</v>
      </c>
      <c r="O173" s="890" t="s">
        <v>7</v>
      </c>
    </row>
    <row r="174" spans="1:15">
      <c r="A174" s="879" t="s">
        <v>771</v>
      </c>
      <c r="B174" s="887" t="s">
        <v>770</v>
      </c>
      <c r="C174" s="709" t="s">
        <v>7</v>
      </c>
      <c r="D174" s="709" t="s">
        <v>7</v>
      </c>
      <c r="E174" s="709" t="s">
        <v>7</v>
      </c>
      <c r="F174" s="709" t="s">
        <v>7</v>
      </c>
      <c r="G174" s="709" t="s">
        <v>7</v>
      </c>
      <c r="H174" s="886" t="s">
        <v>7</v>
      </c>
      <c r="I174" s="888" t="s">
        <v>7</v>
      </c>
      <c r="J174" s="883" t="s">
        <v>7</v>
      </c>
      <c r="K174" s="885" t="s">
        <v>7</v>
      </c>
      <c r="L174" s="885" t="s">
        <v>7</v>
      </c>
      <c r="M174" s="885" t="s">
        <v>7</v>
      </c>
      <c r="N174" s="888" t="s">
        <v>7</v>
      </c>
      <c r="O174" s="890" t="s">
        <v>7</v>
      </c>
    </row>
    <row r="175" spans="1:15">
      <c r="A175" s="879" t="s">
        <v>769</v>
      </c>
      <c r="B175" s="887" t="s">
        <v>768</v>
      </c>
      <c r="C175" s="709" t="s">
        <v>7</v>
      </c>
      <c r="D175" s="709" t="s">
        <v>7</v>
      </c>
      <c r="E175" s="709" t="s">
        <v>7</v>
      </c>
      <c r="F175" s="709" t="s">
        <v>7</v>
      </c>
      <c r="G175" s="709" t="s">
        <v>7</v>
      </c>
      <c r="H175" s="886" t="s">
        <v>7</v>
      </c>
      <c r="I175" s="888" t="s">
        <v>7</v>
      </c>
      <c r="J175" s="883" t="s">
        <v>7</v>
      </c>
      <c r="K175" s="885" t="s">
        <v>7</v>
      </c>
      <c r="L175" s="885" t="s">
        <v>7</v>
      </c>
      <c r="M175" s="885" t="s">
        <v>7</v>
      </c>
      <c r="N175" s="888" t="s">
        <v>7</v>
      </c>
      <c r="O175" s="890" t="s">
        <v>7</v>
      </c>
    </row>
    <row r="176" spans="1:15">
      <c r="A176" s="879" t="s">
        <v>767</v>
      </c>
      <c r="B176" s="887" t="s">
        <v>766</v>
      </c>
      <c r="C176" s="709" t="s">
        <v>7</v>
      </c>
      <c r="D176" s="709" t="s">
        <v>7</v>
      </c>
      <c r="E176" s="709" t="s">
        <v>7</v>
      </c>
      <c r="F176" s="709" t="s">
        <v>7</v>
      </c>
      <c r="G176" s="709" t="s">
        <v>7</v>
      </c>
      <c r="H176" s="886" t="s">
        <v>7</v>
      </c>
      <c r="I176" s="888" t="s">
        <v>7</v>
      </c>
      <c r="J176" s="883" t="s">
        <v>7</v>
      </c>
      <c r="K176" s="885" t="s">
        <v>7</v>
      </c>
      <c r="L176" s="885" t="s">
        <v>7</v>
      </c>
      <c r="M176" s="885" t="s">
        <v>7</v>
      </c>
      <c r="N176" s="888" t="s">
        <v>7</v>
      </c>
      <c r="O176" s="890" t="s">
        <v>7</v>
      </c>
    </row>
    <row r="177" spans="1:15">
      <c r="A177" s="879" t="s">
        <v>765</v>
      </c>
      <c r="B177" s="887" t="s">
        <v>764</v>
      </c>
      <c r="C177" s="709" t="s">
        <v>7</v>
      </c>
      <c r="D177" s="709" t="s">
        <v>7</v>
      </c>
      <c r="E177" s="709" t="s">
        <v>7</v>
      </c>
      <c r="F177" s="709" t="s">
        <v>7</v>
      </c>
      <c r="G177" s="709" t="s">
        <v>7</v>
      </c>
      <c r="H177" s="886" t="s">
        <v>7</v>
      </c>
      <c r="I177" s="888" t="s">
        <v>7</v>
      </c>
      <c r="J177" s="883" t="s">
        <v>7</v>
      </c>
      <c r="K177" s="885" t="s">
        <v>7</v>
      </c>
      <c r="L177" s="885" t="s">
        <v>7</v>
      </c>
      <c r="M177" s="885" t="s">
        <v>7</v>
      </c>
      <c r="N177" s="888" t="s">
        <v>7</v>
      </c>
      <c r="O177" s="890" t="s">
        <v>7</v>
      </c>
    </row>
    <row r="178" spans="1:15">
      <c r="A178" s="879" t="s">
        <v>763</v>
      </c>
      <c r="B178" s="887" t="s">
        <v>762</v>
      </c>
      <c r="C178" s="709" t="s">
        <v>7</v>
      </c>
      <c r="D178" s="709" t="s">
        <v>7</v>
      </c>
      <c r="E178" s="709" t="s">
        <v>7</v>
      </c>
      <c r="F178" s="709" t="s">
        <v>7</v>
      </c>
      <c r="G178" s="709" t="s">
        <v>7</v>
      </c>
      <c r="H178" s="886" t="s">
        <v>7</v>
      </c>
      <c r="I178" s="888" t="s">
        <v>7</v>
      </c>
      <c r="J178" s="883" t="s">
        <v>7</v>
      </c>
      <c r="K178" s="885" t="s">
        <v>7</v>
      </c>
      <c r="L178" s="885" t="s">
        <v>7</v>
      </c>
      <c r="M178" s="885" t="s">
        <v>7</v>
      </c>
      <c r="N178" s="888" t="s">
        <v>7</v>
      </c>
      <c r="O178" s="890" t="s">
        <v>7</v>
      </c>
    </row>
    <row r="179" spans="1:15">
      <c r="A179" s="879" t="s">
        <v>761</v>
      </c>
      <c r="B179" s="887" t="s">
        <v>760</v>
      </c>
      <c r="C179" s="709" t="s">
        <v>7</v>
      </c>
      <c r="D179" s="709" t="s">
        <v>7</v>
      </c>
      <c r="E179" s="709" t="s">
        <v>7</v>
      </c>
      <c r="F179" s="709" t="s">
        <v>7</v>
      </c>
      <c r="G179" s="709" t="s">
        <v>7</v>
      </c>
      <c r="H179" s="886" t="s">
        <v>7</v>
      </c>
      <c r="I179" s="888" t="s">
        <v>7</v>
      </c>
      <c r="J179" s="883" t="s">
        <v>7</v>
      </c>
      <c r="K179" s="885" t="s">
        <v>7</v>
      </c>
      <c r="L179" s="885" t="s">
        <v>7</v>
      </c>
      <c r="M179" s="885" t="s">
        <v>7</v>
      </c>
      <c r="N179" s="888" t="s">
        <v>7</v>
      </c>
      <c r="O179" s="890" t="s">
        <v>7</v>
      </c>
    </row>
    <row r="180" spans="1:15">
      <c r="A180" s="879" t="s">
        <v>759</v>
      </c>
      <c r="B180" s="887" t="s">
        <v>758</v>
      </c>
      <c r="C180" s="709" t="s">
        <v>7</v>
      </c>
      <c r="D180" s="709" t="s">
        <v>7</v>
      </c>
      <c r="E180" s="709" t="s">
        <v>7</v>
      </c>
      <c r="F180" s="709" t="s">
        <v>7</v>
      </c>
      <c r="G180" s="709" t="s">
        <v>7</v>
      </c>
      <c r="H180" s="886" t="s">
        <v>7</v>
      </c>
      <c r="I180" s="888" t="s">
        <v>7</v>
      </c>
      <c r="J180" s="883" t="s">
        <v>7</v>
      </c>
      <c r="K180" s="885" t="s">
        <v>7</v>
      </c>
      <c r="L180" s="885" t="s">
        <v>7</v>
      </c>
      <c r="M180" s="885" t="s">
        <v>7</v>
      </c>
      <c r="N180" s="888" t="s">
        <v>7</v>
      </c>
      <c r="O180" s="890" t="s">
        <v>7</v>
      </c>
    </row>
    <row r="181" spans="1:15">
      <c r="A181" s="879" t="s">
        <v>757</v>
      </c>
      <c r="B181" s="887" t="s">
        <v>756</v>
      </c>
      <c r="C181" s="709" t="s">
        <v>7</v>
      </c>
      <c r="D181" s="709" t="s">
        <v>7</v>
      </c>
      <c r="E181" s="709" t="s">
        <v>7</v>
      </c>
      <c r="F181" s="709" t="s">
        <v>7</v>
      </c>
      <c r="G181" s="709" t="s">
        <v>7</v>
      </c>
      <c r="H181" s="886" t="s">
        <v>7</v>
      </c>
      <c r="I181" s="888" t="s">
        <v>7</v>
      </c>
      <c r="J181" s="883" t="s">
        <v>7</v>
      </c>
      <c r="K181" s="885" t="s">
        <v>7</v>
      </c>
      <c r="L181" s="885" t="s">
        <v>7</v>
      </c>
      <c r="M181" s="885" t="s">
        <v>7</v>
      </c>
      <c r="N181" s="888" t="s">
        <v>7</v>
      </c>
      <c r="O181" s="890" t="s">
        <v>7</v>
      </c>
    </row>
    <row r="182" spans="1:15">
      <c r="A182" s="879" t="s">
        <v>755</v>
      </c>
      <c r="B182" s="887" t="s">
        <v>754</v>
      </c>
      <c r="C182" s="709" t="s">
        <v>7</v>
      </c>
      <c r="D182" s="709" t="s">
        <v>7</v>
      </c>
      <c r="E182" s="709" t="s">
        <v>7</v>
      </c>
      <c r="F182" s="709" t="s">
        <v>7</v>
      </c>
      <c r="G182" s="709" t="s">
        <v>7</v>
      </c>
      <c r="H182" s="886" t="s">
        <v>7</v>
      </c>
      <c r="I182" s="888" t="s">
        <v>7</v>
      </c>
      <c r="J182" s="883" t="s">
        <v>7</v>
      </c>
      <c r="K182" s="885" t="s">
        <v>7</v>
      </c>
      <c r="L182" s="885" t="s">
        <v>7</v>
      </c>
      <c r="M182" s="885" t="s">
        <v>7</v>
      </c>
      <c r="N182" s="888" t="s">
        <v>7</v>
      </c>
      <c r="O182" s="890" t="s">
        <v>7</v>
      </c>
    </row>
    <row r="183" spans="1:15">
      <c r="A183" s="879" t="s">
        <v>753</v>
      </c>
      <c r="B183" s="887" t="s">
        <v>752</v>
      </c>
      <c r="C183" s="709" t="s">
        <v>7</v>
      </c>
      <c r="D183" s="709" t="s">
        <v>7</v>
      </c>
      <c r="E183" s="709" t="s">
        <v>7</v>
      </c>
      <c r="F183" s="709" t="s">
        <v>7</v>
      </c>
      <c r="G183" s="709" t="s">
        <v>7</v>
      </c>
      <c r="H183" s="886" t="s">
        <v>7</v>
      </c>
      <c r="I183" s="888" t="s">
        <v>7</v>
      </c>
      <c r="J183" s="883" t="s">
        <v>7</v>
      </c>
      <c r="K183" s="885" t="s">
        <v>7</v>
      </c>
      <c r="L183" s="885" t="s">
        <v>7</v>
      </c>
      <c r="M183" s="885" t="s">
        <v>7</v>
      </c>
      <c r="N183" s="888" t="s">
        <v>7</v>
      </c>
      <c r="O183" s="890" t="s">
        <v>7</v>
      </c>
    </row>
    <row r="184" spans="1:15">
      <c r="A184" s="879" t="s">
        <v>751</v>
      </c>
      <c r="B184" s="887" t="s">
        <v>750</v>
      </c>
      <c r="C184" s="709" t="s">
        <v>7</v>
      </c>
      <c r="D184" s="709" t="s">
        <v>7</v>
      </c>
      <c r="E184" s="709" t="s">
        <v>7</v>
      </c>
      <c r="F184" s="709" t="s">
        <v>7</v>
      </c>
      <c r="G184" s="709" t="s">
        <v>7</v>
      </c>
      <c r="H184" s="886" t="s">
        <v>7</v>
      </c>
      <c r="I184" s="888" t="s">
        <v>7</v>
      </c>
      <c r="J184" s="883" t="s">
        <v>7</v>
      </c>
      <c r="K184" s="885" t="s">
        <v>7</v>
      </c>
      <c r="L184" s="885" t="s">
        <v>7</v>
      </c>
      <c r="M184" s="885" t="s">
        <v>7</v>
      </c>
      <c r="N184" s="888" t="s">
        <v>7</v>
      </c>
      <c r="O184" s="890" t="s">
        <v>7</v>
      </c>
    </row>
    <row r="185" spans="1:15">
      <c r="A185" s="879" t="s">
        <v>749</v>
      </c>
      <c r="B185" s="887" t="s">
        <v>748</v>
      </c>
      <c r="C185" s="709" t="s">
        <v>7</v>
      </c>
      <c r="D185" s="709" t="s">
        <v>7</v>
      </c>
      <c r="E185" s="709" t="s">
        <v>7</v>
      </c>
      <c r="F185" s="709" t="s">
        <v>7</v>
      </c>
      <c r="G185" s="709" t="s">
        <v>7</v>
      </c>
      <c r="H185" s="886" t="s">
        <v>7</v>
      </c>
      <c r="I185" s="888" t="s">
        <v>7</v>
      </c>
      <c r="J185" s="883" t="s">
        <v>7</v>
      </c>
      <c r="K185" s="885" t="s">
        <v>7</v>
      </c>
      <c r="L185" s="885" t="s">
        <v>7</v>
      </c>
      <c r="M185" s="885" t="s">
        <v>7</v>
      </c>
      <c r="N185" s="888" t="s">
        <v>7</v>
      </c>
      <c r="O185" s="890" t="s">
        <v>7</v>
      </c>
    </row>
    <row r="186" spans="1:15">
      <c r="A186" s="879" t="s">
        <v>747</v>
      </c>
      <c r="B186" s="887" t="s">
        <v>746</v>
      </c>
      <c r="C186" s="709" t="s">
        <v>7</v>
      </c>
      <c r="D186" s="709" t="s">
        <v>7</v>
      </c>
      <c r="E186" s="709" t="s">
        <v>7</v>
      </c>
      <c r="F186" s="709" t="s">
        <v>7</v>
      </c>
      <c r="G186" s="709" t="s">
        <v>7</v>
      </c>
      <c r="H186" s="886" t="s">
        <v>7</v>
      </c>
      <c r="I186" s="888" t="s">
        <v>7</v>
      </c>
      <c r="J186" s="883" t="s">
        <v>7</v>
      </c>
      <c r="K186" s="885" t="s">
        <v>7</v>
      </c>
      <c r="L186" s="885" t="s">
        <v>7</v>
      </c>
      <c r="M186" s="885" t="s">
        <v>7</v>
      </c>
      <c r="N186" s="888" t="s">
        <v>7</v>
      </c>
      <c r="O186" s="890" t="s">
        <v>7</v>
      </c>
    </row>
    <row r="187" spans="1:15">
      <c r="A187" s="879" t="s">
        <v>745</v>
      </c>
      <c r="B187" s="887" t="s">
        <v>744</v>
      </c>
      <c r="C187" s="709">
        <v>993880</v>
      </c>
      <c r="D187" s="709">
        <v>967343</v>
      </c>
      <c r="E187" s="709">
        <v>1060964</v>
      </c>
      <c r="F187" s="709">
        <v>1047144</v>
      </c>
      <c r="G187" s="709">
        <v>1073578</v>
      </c>
      <c r="H187" s="886">
        <v>1015758</v>
      </c>
      <c r="I187" s="888">
        <v>1012244</v>
      </c>
      <c r="J187" s="883">
        <v>931348</v>
      </c>
      <c r="K187" s="885">
        <v>851749</v>
      </c>
      <c r="L187" s="885">
        <v>833763</v>
      </c>
      <c r="M187" s="885">
        <v>803095</v>
      </c>
      <c r="N187" s="888" t="s">
        <v>7</v>
      </c>
      <c r="O187" s="890">
        <v>10590866</v>
      </c>
    </row>
    <row r="188" spans="1:15">
      <c r="A188" s="879" t="s">
        <v>743</v>
      </c>
      <c r="B188" s="887" t="s">
        <v>742</v>
      </c>
      <c r="C188" s="709" t="s">
        <v>7</v>
      </c>
      <c r="D188" s="709" t="s">
        <v>7</v>
      </c>
      <c r="E188" s="709" t="s">
        <v>7</v>
      </c>
      <c r="F188" s="709" t="s">
        <v>7</v>
      </c>
      <c r="G188" s="709" t="s">
        <v>7</v>
      </c>
      <c r="H188" s="886" t="s">
        <v>7</v>
      </c>
      <c r="I188" s="888" t="s">
        <v>7</v>
      </c>
      <c r="J188" s="883" t="s">
        <v>7</v>
      </c>
      <c r="K188" s="885" t="s">
        <v>7</v>
      </c>
      <c r="L188" s="885" t="s">
        <v>7</v>
      </c>
      <c r="M188" s="885" t="s">
        <v>7</v>
      </c>
      <c r="N188" s="888" t="s">
        <v>7</v>
      </c>
      <c r="O188" s="890" t="s">
        <v>7</v>
      </c>
    </row>
    <row r="189" spans="1:15">
      <c r="A189" s="879" t="s">
        <v>741</v>
      </c>
      <c r="B189" s="887" t="s">
        <v>740</v>
      </c>
      <c r="C189" s="709" t="s">
        <v>7</v>
      </c>
      <c r="D189" s="709" t="s">
        <v>7</v>
      </c>
      <c r="E189" s="709" t="s">
        <v>7</v>
      </c>
      <c r="F189" s="709" t="s">
        <v>7</v>
      </c>
      <c r="G189" s="709" t="s">
        <v>7</v>
      </c>
      <c r="H189" s="886" t="s">
        <v>7</v>
      </c>
      <c r="I189" s="888" t="s">
        <v>7</v>
      </c>
      <c r="J189" s="883" t="s">
        <v>7</v>
      </c>
      <c r="K189" s="885" t="s">
        <v>7</v>
      </c>
      <c r="L189" s="885" t="s">
        <v>7</v>
      </c>
      <c r="M189" s="885" t="s">
        <v>7</v>
      </c>
      <c r="N189" s="888" t="s">
        <v>7</v>
      </c>
      <c r="O189" s="890" t="s">
        <v>7</v>
      </c>
    </row>
    <row r="190" spans="1:15">
      <c r="A190" s="879" t="s">
        <v>739</v>
      </c>
      <c r="B190" s="887" t="s">
        <v>738</v>
      </c>
      <c r="C190" s="709">
        <v>4019415</v>
      </c>
      <c r="D190" s="709">
        <v>4028284</v>
      </c>
      <c r="E190" s="709">
        <v>4251675</v>
      </c>
      <c r="F190" s="709">
        <v>4231822</v>
      </c>
      <c r="G190" s="709">
        <v>4411070</v>
      </c>
      <c r="H190" s="886">
        <v>4093583</v>
      </c>
      <c r="I190" s="888">
        <v>4057210</v>
      </c>
      <c r="J190" s="883">
        <v>3908994</v>
      </c>
      <c r="K190" s="885">
        <v>3581220</v>
      </c>
      <c r="L190" s="885">
        <v>3659010</v>
      </c>
      <c r="M190" s="885">
        <v>3578730</v>
      </c>
      <c r="N190" s="888" t="s">
        <v>7</v>
      </c>
      <c r="O190" s="890">
        <v>43821013</v>
      </c>
    </row>
    <row r="191" spans="1:15">
      <c r="A191" s="879" t="s">
        <v>737</v>
      </c>
      <c r="B191" s="887" t="s">
        <v>736</v>
      </c>
      <c r="C191" s="709" t="s">
        <v>7</v>
      </c>
      <c r="D191" s="709" t="s">
        <v>7</v>
      </c>
      <c r="E191" s="709" t="s">
        <v>7</v>
      </c>
      <c r="F191" s="709" t="s">
        <v>7</v>
      </c>
      <c r="G191" s="709" t="s">
        <v>7</v>
      </c>
      <c r="H191" s="886" t="s">
        <v>7</v>
      </c>
      <c r="I191" s="888" t="s">
        <v>7</v>
      </c>
      <c r="J191" s="883" t="s">
        <v>7</v>
      </c>
      <c r="K191" s="885" t="s">
        <v>7</v>
      </c>
      <c r="L191" s="885" t="s">
        <v>7</v>
      </c>
      <c r="M191" s="885" t="s">
        <v>7</v>
      </c>
      <c r="N191" s="888" t="s">
        <v>7</v>
      </c>
      <c r="O191" s="890" t="s">
        <v>7</v>
      </c>
    </row>
    <row r="192" spans="1:15">
      <c r="A192" s="879" t="s">
        <v>735</v>
      </c>
      <c r="B192" s="887" t="s">
        <v>734</v>
      </c>
      <c r="C192" s="709" t="s">
        <v>7</v>
      </c>
      <c r="D192" s="709" t="s">
        <v>7</v>
      </c>
      <c r="E192" s="709" t="s">
        <v>7</v>
      </c>
      <c r="F192" s="709" t="s">
        <v>7</v>
      </c>
      <c r="G192" s="709" t="s">
        <v>7</v>
      </c>
      <c r="H192" s="886" t="s">
        <v>7</v>
      </c>
      <c r="I192" s="888" t="s">
        <v>7</v>
      </c>
      <c r="J192" s="883" t="s">
        <v>7</v>
      </c>
      <c r="K192" s="885" t="s">
        <v>7</v>
      </c>
      <c r="L192" s="885" t="s">
        <v>7</v>
      </c>
      <c r="M192" s="885" t="s">
        <v>7</v>
      </c>
      <c r="N192" s="888" t="s">
        <v>7</v>
      </c>
      <c r="O192" s="890" t="s">
        <v>7</v>
      </c>
    </row>
    <row r="193" spans="1:15">
      <c r="A193" s="879" t="s">
        <v>733</v>
      </c>
      <c r="B193" s="887" t="s">
        <v>732</v>
      </c>
      <c r="C193" s="709">
        <v>11804838</v>
      </c>
      <c r="D193" s="709">
        <v>11528129</v>
      </c>
      <c r="E193" s="709">
        <v>12493021</v>
      </c>
      <c r="F193" s="709">
        <v>12213531</v>
      </c>
      <c r="G193" s="709">
        <v>12632522</v>
      </c>
      <c r="H193" s="886">
        <v>11969080</v>
      </c>
      <c r="I193" s="888">
        <v>11950834</v>
      </c>
      <c r="J193" s="883">
        <v>11574687</v>
      </c>
      <c r="K193" s="885">
        <v>10916072</v>
      </c>
      <c r="L193" s="885">
        <v>11017165</v>
      </c>
      <c r="M193" s="885">
        <v>10556468</v>
      </c>
      <c r="N193" s="888" t="s">
        <v>7</v>
      </c>
      <c r="O193" s="890">
        <v>128656347</v>
      </c>
    </row>
    <row r="194" spans="1:15">
      <c r="A194" s="879" t="s">
        <v>731</v>
      </c>
      <c r="B194" s="887" t="s">
        <v>730</v>
      </c>
      <c r="C194" s="709">
        <v>3623982</v>
      </c>
      <c r="D194" s="709">
        <v>3441186</v>
      </c>
      <c r="E194" s="709">
        <v>3735746</v>
      </c>
      <c r="F194" s="709">
        <v>3647470</v>
      </c>
      <c r="G194" s="709">
        <v>3809482</v>
      </c>
      <c r="H194" s="886">
        <v>3626268</v>
      </c>
      <c r="I194" s="888">
        <v>3634163</v>
      </c>
      <c r="J194" s="883">
        <v>3489961</v>
      </c>
      <c r="K194" s="885">
        <v>3282716</v>
      </c>
      <c r="L194" s="885">
        <v>3297783</v>
      </c>
      <c r="M194" s="885">
        <v>3123148</v>
      </c>
      <c r="N194" s="888" t="s">
        <v>7</v>
      </c>
      <c r="O194" s="890">
        <v>38711905</v>
      </c>
    </row>
    <row r="195" spans="1:15">
      <c r="A195" s="879" t="s">
        <v>729</v>
      </c>
      <c r="B195" s="887" t="s">
        <v>728</v>
      </c>
      <c r="C195" s="709">
        <v>3928210</v>
      </c>
      <c r="D195" s="709">
        <v>3827400</v>
      </c>
      <c r="E195" s="709">
        <v>4188372</v>
      </c>
      <c r="F195" s="709">
        <v>4119342</v>
      </c>
      <c r="G195" s="709">
        <v>4289019</v>
      </c>
      <c r="H195" s="886">
        <v>4055201</v>
      </c>
      <c r="I195" s="888">
        <v>4046087</v>
      </c>
      <c r="J195" s="883">
        <v>3930398</v>
      </c>
      <c r="K195" s="885">
        <v>3720698</v>
      </c>
      <c r="L195" s="885">
        <v>3716488</v>
      </c>
      <c r="M195" s="885">
        <v>3542921</v>
      </c>
      <c r="N195" s="888" t="s">
        <v>7</v>
      </c>
      <c r="O195" s="890">
        <v>43364136</v>
      </c>
    </row>
    <row r="196" spans="1:15">
      <c r="A196" s="879" t="s">
        <v>727</v>
      </c>
      <c r="B196" s="887" t="s">
        <v>726</v>
      </c>
      <c r="C196" s="709" t="s">
        <v>7</v>
      </c>
      <c r="D196" s="709" t="s">
        <v>7</v>
      </c>
      <c r="E196" s="709" t="s">
        <v>7</v>
      </c>
      <c r="F196" s="709" t="s">
        <v>7</v>
      </c>
      <c r="G196" s="709" t="s">
        <v>7</v>
      </c>
      <c r="H196" s="886" t="s">
        <v>7</v>
      </c>
      <c r="I196" s="888" t="s">
        <v>7</v>
      </c>
      <c r="J196" s="883" t="s">
        <v>7</v>
      </c>
      <c r="K196" s="885" t="s">
        <v>7</v>
      </c>
      <c r="L196" s="885" t="s">
        <v>7</v>
      </c>
      <c r="M196" s="885" t="s">
        <v>7</v>
      </c>
      <c r="N196" s="888" t="s">
        <v>7</v>
      </c>
      <c r="O196" s="890" t="s">
        <v>7</v>
      </c>
    </row>
    <row r="197" spans="1:15">
      <c r="A197" s="879" t="s">
        <v>725</v>
      </c>
      <c r="B197" s="887" t="s">
        <v>724</v>
      </c>
      <c r="C197" s="709">
        <v>722128</v>
      </c>
      <c r="D197" s="709">
        <v>689931</v>
      </c>
      <c r="E197" s="709">
        <v>762678</v>
      </c>
      <c r="F197" s="709">
        <v>739350</v>
      </c>
      <c r="G197" s="709">
        <v>754338</v>
      </c>
      <c r="H197" s="886">
        <v>714814</v>
      </c>
      <c r="I197" s="888">
        <v>705221</v>
      </c>
      <c r="J197" s="883">
        <v>662475</v>
      </c>
      <c r="K197" s="885">
        <v>621089</v>
      </c>
      <c r="L197" s="885">
        <v>634334</v>
      </c>
      <c r="M197" s="885">
        <v>609759</v>
      </c>
      <c r="N197" s="888" t="s">
        <v>7</v>
      </c>
      <c r="O197" s="890">
        <v>7616117</v>
      </c>
    </row>
    <row r="198" spans="1:15">
      <c r="A198" s="879" t="s">
        <v>723</v>
      </c>
      <c r="B198" s="887" t="s">
        <v>722</v>
      </c>
      <c r="C198" s="709" t="s">
        <v>7</v>
      </c>
      <c r="D198" s="709" t="s">
        <v>7</v>
      </c>
      <c r="E198" s="709" t="s">
        <v>7</v>
      </c>
      <c r="F198" s="709" t="s">
        <v>7</v>
      </c>
      <c r="G198" s="709" t="s">
        <v>7</v>
      </c>
      <c r="H198" s="886" t="s">
        <v>7</v>
      </c>
      <c r="I198" s="888" t="s">
        <v>7</v>
      </c>
      <c r="J198" s="883" t="s">
        <v>7</v>
      </c>
      <c r="K198" s="885" t="s">
        <v>7</v>
      </c>
      <c r="L198" s="885" t="s">
        <v>7</v>
      </c>
      <c r="M198" s="885" t="s">
        <v>7</v>
      </c>
      <c r="N198" s="888" t="s">
        <v>7</v>
      </c>
      <c r="O198" s="890" t="s">
        <v>7</v>
      </c>
    </row>
    <row r="199" spans="1:15">
      <c r="A199" s="879" t="s">
        <v>721</v>
      </c>
      <c r="B199" s="887" t="s">
        <v>720</v>
      </c>
      <c r="C199" s="709" t="s">
        <v>7</v>
      </c>
      <c r="D199" s="709" t="s">
        <v>7</v>
      </c>
      <c r="E199" s="709" t="s">
        <v>7</v>
      </c>
      <c r="F199" s="709" t="s">
        <v>7</v>
      </c>
      <c r="G199" s="709" t="s">
        <v>7</v>
      </c>
      <c r="H199" s="886" t="s">
        <v>7</v>
      </c>
      <c r="I199" s="888" t="s">
        <v>7</v>
      </c>
      <c r="J199" s="883" t="s">
        <v>7</v>
      </c>
      <c r="K199" s="885" t="s">
        <v>7</v>
      </c>
      <c r="L199" s="885" t="s">
        <v>7</v>
      </c>
      <c r="M199" s="885" t="s">
        <v>7</v>
      </c>
      <c r="N199" s="888" t="s">
        <v>7</v>
      </c>
      <c r="O199" s="890" t="s">
        <v>7</v>
      </c>
    </row>
    <row r="200" spans="1:15">
      <c r="A200" s="879" t="s">
        <v>719</v>
      </c>
      <c r="B200" s="887" t="s">
        <v>718</v>
      </c>
      <c r="C200" s="709" t="s">
        <v>7</v>
      </c>
      <c r="D200" s="709" t="s">
        <v>7</v>
      </c>
      <c r="E200" s="709" t="s">
        <v>7</v>
      </c>
      <c r="F200" s="709" t="s">
        <v>7</v>
      </c>
      <c r="G200" s="709" t="s">
        <v>7</v>
      </c>
      <c r="H200" s="886" t="s">
        <v>7</v>
      </c>
      <c r="I200" s="888" t="s">
        <v>7</v>
      </c>
      <c r="J200" s="883" t="s">
        <v>7</v>
      </c>
      <c r="K200" s="885" t="s">
        <v>7</v>
      </c>
      <c r="L200" s="885" t="s">
        <v>7</v>
      </c>
      <c r="M200" s="885" t="s">
        <v>7</v>
      </c>
      <c r="N200" s="888" t="s">
        <v>7</v>
      </c>
      <c r="O200" s="890" t="s">
        <v>7</v>
      </c>
    </row>
    <row r="201" spans="1:15">
      <c r="A201" s="879" t="s">
        <v>717</v>
      </c>
      <c r="B201" s="887" t="s">
        <v>716</v>
      </c>
      <c r="C201" s="709">
        <v>4125763</v>
      </c>
      <c r="D201" s="709">
        <v>4035995</v>
      </c>
      <c r="E201" s="709">
        <v>4301844</v>
      </c>
      <c r="F201" s="709">
        <v>4233057</v>
      </c>
      <c r="G201" s="709">
        <v>4478778</v>
      </c>
      <c r="H201" s="886">
        <v>4215050</v>
      </c>
      <c r="I201" s="888">
        <v>4152165</v>
      </c>
      <c r="J201" s="883">
        <v>4044003</v>
      </c>
      <c r="K201" s="885">
        <v>3793979</v>
      </c>
      <c r="L201" s="885">
        <v>3814082</v>
      </c>
      <c r="M201" s="885">
        <v>3618881</v>
      </c>
      <c r="N201" s="888" t="s">
        <v>7</v>
      </c>
      <c r="O201" s="890">
        <v>44813597</v>
      </c>
    </row>
    <row r="202" spans="1:15">
      <c r="A202" s="879" t="s">
        <v>715</v>
      </c>
      <c r="B202" s="887" t="s">
        <v>714</v>
      </c>
      <c r="C202" s="709" t="s">
        <v>7</v>
      </c>
      <c r="D202" s="709" t="s">
        <v>7</v>
      </c>
      <c r="E202" s="709" t="s">
        <v>7</v>
      </c>
      <c r="F202" s="709" t="s">
        <v>7</v>
      </c>
      <c r="G202" s="709" t="s">
        <v>7</v>
      </c>
      <c r="H202" s="886" t="s">
        <v>7</v>
      </c>
      <c r="I202" s="888" t="s">
        <v>7</v>
      </c>
      <c r="J202" s="883" t="s">
        <v>7</v>
      </c>
      <c r="K202" s="885" t="s">
        <v>7</v>
      </c>
      <c r="L202" s="885" t="s">
        <v>7</v>
      </c>
      <c r="M202" s="885" t="s">
        <v>7</v>
      </c>
      <c r="N202" s="888" t="s">
        <v>7</v>
      </c>
      <c r="O202" s="890" t="s">
        <v>7</v>
      </c>
    </row>
    <row r="203" spans="1:15">
      <c r="A203" s="879" t="s">
        <v>713</v>
      </c>
      <c r="B203" s="887" t="s">
        <v>712</v>
      </c>
      <c r="C203" s="709" t="s">
        <v>7</v>
      </c>
      <c r="D203" s="709" t="s">
        <v>7</v>
      </c>
      <c r="E203" s="709" t="s">
        <v>7</v>
      </c>
      <c r="F203" s="709" t="s">
        <v>7</v>
      </c>
      <c r="G203" s="709" t="s">
        <v>7</v>
      </c>
      <c r="H203" s="886" t="s">
        <v>7</v>
      </c>
      <c r="I203" s="888" t="s">
        <v>7</v>
      </c>
      <c r="J203" s="883" t="s">
        <v>7</v>
      </c>
      <c r="K203" s="885" t="s">
        <v>7</v>
      </c>
      <c r="L203" s="885" t="s">
        <v>7</v>
      </c>
      <c r="M203" s="885" t="s">
        <v>7</v>
      </c>
      <c r="N203" s="888" t="s">
        <v>7</v>
      </c>
      <c r="O203" s="890" t="s">
        <v>7</v>
      </c>
    </row>
    <row r="204" spans="1:15">
      <c r="A204" s="879" t="s">
        <v>711</v>
      </c>
      <c r="B204" s="887" t="s">
        <v>710</v>
      </c>
      <c r="C204" s="709" t="s">
        <v>7</v>
      </c>
      <c r="D204" s="709" t="s">
        <v>7</v>
      </c>
      <c r="E204" s="709" t="s">
        <v>7</v>
      </c>
      <c r="F204" s="709" t="s">
        <v>7</v>
      </c>
      <c r="G204" s="709" t="s">
        <v>7</v>
      </c>
      <c r="H204" s="886" t="s">
        <v>7</v>
      </c>
      <c r="I204" s="888" t="s">
        <v>7</v>
      </c>
      <c r="J204" s="883" t="s">
        <v>7</v>
      </c>
      <c r="K204" s="885" t="s">
        <v>7</v>
      </c>
      <c r="L204" s="885" t="s">
        <v>7</v>
      </c>
      <c r="M204" s="885" t="s">
        <v>7</v>
      </c>
      <c r="N204" s="888" t="s">
        <v>7</v>
      </c>
      <c r="O204" s="890" t="s">
        <v>7</v>
      </c>
    </row>
    <row r="205" spans="1:15">
      <c r="A205" s="879" t="s">
        <v>709</v>
      </c>
      <c r="B205" s="887" t="s">
        <v>708</v>
      </c>
      <c r="C205" s="709" t="s">
        <v>7</v>
      </c>
      <c r="D205" s="709" t="s">
        <v>7</v>
      </c>
      <c r="E205" s="709" t="s">
        <v>7</v>
      </c>
      <c r="F205" s="709" t="s">
        <v>7</v>
      </c>
      <c r="G205" s="709" t="s">
        <v>7</v>
      </c>
      <c r="H205" s="886" t="s">
        <v>7</v>
      </c>
      <c r="I205" s="888" t="s">
        <v>7</v>
      </c>
      <c r="J205" s="883" t="s">
        <v>7</v>
      </c>
      <c r="K205" s="885" t="s">
        <v>7</v>
      </c>
      <c r="L205" s="885" t="s">
        <v>7</v>
      </c>
      <c r="M205" s="885" t="s">
        <v>7</v>
      </c>
      <c r="N205" s="888" t="s">
        <v>7</v>
      </c>
      <c r="O205" s="890" t="s">
        <v>7</v>
      </c>
    </row>
    <row r="206" spans="1:15">
      <c r="A206" s="879" t="s">
        <v>707</v>
      </c>
      <c r="B206" s="887" t="s">
        <v>706</v>
      </c>
      <c r="C206" s="709">
        <v>2252144</v>
      </c>
      <c r="D206" s="709">
        <v>2135766</v>
      </c>
      <c r="E206" s="709">
        <v>2344793</v>
      </c>
      <c r="F206" s="709">
        <v>2288762</v>
      </c>
      <c r="G206" s="709">
        <v>2378799</v>
      </c>
      <c r="H206" s="886">
        <v>2303425</v>
      </c>
      <c r="I206" s="888">
        <v>2343756</v>
      </c>
      <c r="J206" s="883">
        <v>2242353</v>
      </c>
      <c r="K206" s="885">
        <v>2126083</v>
      </c>
      <c r="L206" s="885">
        <v>2171673</v>
      </c>
      <c r="M206" s="885">
        <v>2103032</v>
      </c>
      <c r="N206" s="888" t="s">
        <v>7</v>
      </c>
      <c r="O206" s="890">
        <v>24690586</v>
      </c>
    </row>
    <row r="207" spans="1:15">
      <c r="A207" s="879" t="s">
        <v>705</v>
      </c>
      <c r="B207" s="887" t="s">
        <v>704</v>
      </c>
      <c r="C207" s="709" t="s">
        <v>7</v>
      </c>
      <c r="D207" s="709" t="s">
        <v>7</v>
      </c>
      <c r="E207" s="709" t="s">
        <v>7</v>
      </c>
      <c r="F207" s="709" t="s">
        <v>7</v>
      </c>
      <c r="G207" s="709" t="s">
        <v>7</v>
      </c>
      <c r="H207" s="886" t="s">
        <v>7</v>
      </c>
      <c r="I207" s="888" t="s">
        <v>7</v>
      </c>
      <c r="J207" s="883" t="s">
        <v>7</v>
      </c>
      <c r="K207" s="885" t="s">
        <v>7</v>
      </c>
      <c r="L207" s="885" t="s">
        <v>7</v>
      </c>
      <c r="M207" s="885" t="s">
        <v>7</v>
      </c>
      <c r="N207" s="888" t="s">
        <v>7</v>
      </c>
      <c r="O207" s="890" t="s">
        <v>7</v>
      </c>
    </row>
    <row r="208" spans="1:15">
      <c r="A208" s="879" t="s">
        <v>703</v>
      </c>
      <c r="B208" s="887" t="s">
        <v>702</v>
      </c>
      <c r="C208" s="709" t="s">
        <v>7</v>
      </c>
      <c r="D208" s="709" t="s">
        <v>7</v>
      </c>
      <c r="E208" s="709" t="s">
        <v>7</v>
      </c>
      <c r="F208" s="709" t="s">
        <v>7</v>
      </c>
      <c r="G208" s="709" t="s">
        <v>7</v>
      </c>
      <c r="H208" s="886" t="s">
        <v>7</v>
      </c>
      <c r="I208" s="888" t="s">
        <v>7</v>
      </c>
      <c r="J208" s="883" t="s">
        <v>7</v>
      </c>
      <c r="K208" s="885" t="s">
        <v>7</v>
      </c>
      <c r="L208" s="885" t="s">
        <v>7</v>
      </c>
      <c r="M208" s="885" t="s">
        <v>7</v>
      </c>
      <c r="N208" s="888" t="s">
        <v>7</v>
      </c>
      <c r="O208" s="890" t="s">
        <v>7</v>
      </c>
    </row>
    <row r="209" spans="1:15">
      <c r="A209" s="879" t="s">
        <v>701</v>
      </c>
      <c r="B209" s="887" t="s">
        <v>700</v>
      </c>
      <c r="C209" s="709" t="s">
        <v>7</v>
      </c>
      <c r="D209" s="709" t="s">
        <v>7</v>
      </c>
      <c r="E209" s="709" t="s">
        <v>7</v>
      </c>
      <c r="F209" s="709" t="s">
        <v>7</v>
      </c>
      <c r="G209" s="709" t="s">
        <v>7</v>
      </c>
      <c r="H209" s="886" t="s">
        <v>7</v>
      </c>
      <c r="I209" s="888" t="s">
        <v>7</v>
      </c>
      <c r="J209" s="883" t="s">
        <v>7</v>
      </c>
      <c r="K209" s="885" t="s">
        <v>7</v>
      </c>
      <c r="L209" s="885" t="s">
        <v>7</v>
      </c>
      <c r="M209" s="885" t="s">
        <v>7</v>
      </c>
      <c r="N209" s="888" t="s">
        <v>7</v>
      </c>
      <c r="O209" s="890" t="s">
        <v>7</v>
      </c>
    </row>
    <row r="210" spans="1:15">
      <c r="A210" s="879" t="s">
        <v>699</v>
      </c>
      <c r="B210" s="887" t="s">
        <v>698</v>
      </c>
      <c r="C210" s="709">
        <v>1911401</v>
      </c>
      <c r="D210" s="709">
        <v>1884889</v>
      </c>
      <c r="E210" s="709">
        <v>1974422</v>
      </c>
      <c r="F210" s="709">
        <v>1998413</v>
      </c>
      <c r="G210" s="709">
        <v>2114197</v>
      </c>
      <c r="H210" s="886">
        <v>2019949</v>
      </c>
      <c r="I210" s="888">
        <v>2043210</v>
      </c>
      <c r="J210" s="883">
        <v>1966098</v>
      </c>
      <c r="K210" s="885">
        <v>1845423</v>
      </c>
      <c r="L210" s="885">
        <v>1894711</v>
      </c>
      <c r="M210" s="885">
        <v>1828860</v>
      </c>
      <c r="N210" s="888" t="s">
        <v>7</v>
      </c>
      <c r="O210" s="890">
        <v>21481573</v>
      </c>
    </row>
    <row r="211" spans="1:15">
      <c r="A211" s="879" t="s">
        <v>697</v>
      </c>
      <c r="B211" s="887" t="s">
        <v>696</v>
      </c>
      <c r="C211" s="709">
        <v>6277804</v>
      </c>
      <c r="D211" s="709">
        <v>6203440</v>
      </c>
      <c r="E211" s="709">
        <v>6584244</v>
      </c>
      <c r="F211" s="709">
        <v>6504200</v>
      </c>
      <c r="G211" s="709">
        <v>6995183</v>
      </c>
      <c r="H211" s="886">
        <v>6601717</v>
      </c>
      <c r="I211" s="888">
        <v>6514297</v>
      </c>
      <c r="J211" s="883">
        <v>6386727</v>
      </c>
      <c r="K211" s="885">
        <v>5900496</v>
      </c>
      <c r="L211" s="885">
        <v>5910720</v>
      </c>
      <c r="M211" s="885">
        <v>5668875</v>
      </c>
      <c r="N211" s="888" t="s">
        <v>7</v>
      </c>
      <c r="O211" s="890">
        <v>69547703</v>
      </c>
    </row>
    <row r="212" spans="1:15">
      <c r="A212" s="879" t="s">
        <v>695</v>
      </c>
      <c r="B212" s="887" t="s">
        <v>694</v>
      </c>
      <c r="C212" s="709">
        <v>3886060</v>
      </c>
      <c r="D212" s="709">
        <v>3932423</v>
      </c>
      <c r="E212" s="709">
        <v>4097012</v>
      </c>
      <c r="F212" s="709">
        <v>4077306</v>
      </c>
      <c r="G212" s="709">
        <v>4381918</v>
      </c>
      <c r="H212" s="886">
        <v>4089781</v>
      </c>
      <c r="I212" s="888">
        <v>4120048</v>
      </c>
      <c r="J212" s="883">
        <v>4147817</v>
      </c>
      <c r="K212" s="885">
        <v>3790054</v>
      </c>
      <c r="L212" s="885">
        <v>3728333</v>
      </c>
      <c r="M212" s="885">
        <v>3661732</v>
      </c>
      <c r="N212" s="888" t="s">
        <v>7</v>
      </c>
      <c r="O212" s="890">
        <v>43912484</v>
      </c>
    </row>
    <row r="213" spans="1:15">
      <c r="A213" s="879" t="s">
        <v>693</v>
      </c>
      <c r="B213" s="887" t="s">
        <v>692</v>
      </c>
      <c r="C213" s="709">
        <v>4706069</v>
      </c>
      <c r="D213" s="709">
        <v>4688061</v>
      </c>
      <c r="E213" s="709">
        <v>4971736</v>
      </c>
      <c r="F213" s="709">
        <v>4970687</v>
      </c>
      <c r="G213" s="709">
        <v>5223661</v>
      </c>
      <c r="H213" s="886">
        <v>4848777</v>
      </c>
      <c r="I213" s="888">
        <v>4778775</v>
      </c>
      <c r="J213" s="883">
        <v>4656294</v>
      </c>
      <c r="K213" s="885">
        <v>4298836</v>
      </c>
      <c r="L213" s="885">
        <v>4384028</v>
      </c>
      <c r="M213" s="885">
        <v>4274255</v>
      </c>
      <c r="N213" s="888" t="s">
        <v>7</v>
      </c>
      <c r="O213" s="890">
        <v>51801179</v>
      </c>
    </row>
    <row r="214" spans="1:15">
      <c r="A214" s="879" t="s">
        <v>691</v>
      </c>
      <c r="B214" s="887" t="s">
        <v>690</v>
      </c>
      <c r="C214" s="709" t="s">
        <v>7</v>
      </c>
      <c r="D214" s="709" t="s">
        <v>7</v>
      </c>
      <c r="E214" s="709" t="s">
        <v>7</v>
      </c>
      <c r="F214" s="709" t="s">
        <v>7</v>
      </c>
      <c r="G214" s="709" t="s">
        <v>7</v>
      </c>
      <c r="H214" s="886" t="s">
        <v>7</v>
      </c>
      <c r="I214" s="888" t="s">
        <v>7</v>
      </c>
      <c r="J214" s="883" t="s">
        <v>7</v>
      </c>
      <c r="K214" s="885" t="s">
        <v>7</v>
      </c>
      <c r="L214" s="885" t="s">
        <v>7</v>
      </c>
      <c r="M214" s="885" t="s">
        <v>7</v>
      </c>
      <c r="N214" s="888" t="s">
        <v>7</v>
      </c>
      <c r="O214" s="890" t="s">
        <v>7</v>
      </c>
    </row>
    <row r="215" spans="1:15">
      <c r="A215" s="879" t="s">
        <v>689</v>
      </c>
      <c r="B215" s="887" t="s">
        <v>688</v>
      </c>
      <c r="C215" s="709" t="s">
        <v>7</v>
      </c>
      <c r="D215" s="709" t="s">
        <v>7</v>
      </c>
      <c r="E215" s="709" t="s">
        <v>7</v>
      </c>
      <c r="F215" s="709" t="s">
        <v>7</v>
      </c>
      <c r="G215" s="709" t="s">
        <v>7</v>
      </c>
      <c r="H215" s="886" t="s">
        <v>7</v>
      </c>
      <c r="I215" s="888" t="s">
        <v>7</v>
      </c>
      <c r="J215" s="883" t="s">
        <v>7</v>
      </c>
      <c r="K215" s="885" t="s">
        <v>7</v>
      </c>
      <c r="L215" s="885" t="s">
        <v>7</v>
      </c>
      <c r="M215" s="885" t="s">
        <v>7</v>
      </c>
      <c r="N215" s="888" t="s">
        <v>7</v>
      </c>
      <c r="O215" s="890" t="s">
        <v>7</v>
      </c>
    </row>
    <row r="216" spans="1:15">
      <c r="A216" s="879" t="s">
        <v>687</v>
      </c>
      <c r="B216" s="887" t="s">
        <v>686</v>
      </c>
      <c r="C216" s="709">
        <v>4891458</v>
      </c>
      <c r="D216" s="709">
        <v>4604056</v>
      </c>
      <c r="E216" s="709">
        <v>5065658</v>
      </c>
      <c r="F216" s="709">
        <v>4894150</v>
      </c>
      <c r="G216" s="709">
        <v>5045797</v>
      </c>
      <c r="H216" s="886">
        <v>4844474</v>
      </c>
      <c r="I216" s="888">
        <v>4949306</v>
      </c>
      <c r="J216" s="883">
        <v>4727518</v>
      </c>
      <c r="K216" s="885">
        <v>4492946</v>
      </c>
      <c r="L216" s="885">
        <v>4550649</v>
      </c>
      <c r="M216" s="885">
        <v>4303788</v>
      </c>
      <c r="N216" s="888" t="s">
        <v>7</v>
      </c>
      <c r="O216" s="890">
        <v>52369800</v>
      </c>
    </row>
    <row r="217" spans="1:15">
      <c r="A217" s="879" t="s">
        <v>685</v>
      </c>
      <c r="B217" s="887" t="s">
        <v>684</v>
      </c>
      <c r="C217" s="709">
        <v>932312</v>
      </c>
      <c r="D217" s="709">
        <v>888559</v>
      </c>
      <c r="E217" s="709">
        <v>976530</v>
      </c>
      <c r="F217" s="709">
        <v>933657</v>
      </c>
      <c r="G217" s="709">
        <v>982265</v>
      </c>
      <c r="H217" s="886">
        <v>942077</v>
      </c>
      <c r="I217" s="888">
        <v>967754</v>
      </c>
      <c r="J217" s="883">
        <v>899846</v>
      </c>
      <c r="K217" s="885">
        <v>857851</v>
      </c>
      <c r="L217" s="885">
        <v>891534</v>
      </c>
      <c r="M217" s="885">
        <v>850480</v>
      </c>
      <c r="N217" s="888" t="s">
        <v>7</v>
      </c>
      <c r="O217" s="890">
        <v>10122865</v>
      </c>
    </row>
    <row r="218" spans="1:15">
      <c r="A218" s="879" t="s">
        <v>683</v>
      </c>
      <c r="B218" s="887" t="s">
        <v>682</v>
      </c>
      <c r="C218" s="709">
        <v>2658456</v>
      </c>
      <c r="D218" s="709">
        <v>2492164</v>
      </c>
      <c r="E218" s="709">
        <v>2779908</v>
      </c>
      <c r="F218" s="709">
        <v>2711111</v>
      </c>
      <c r="G218" s="709">
        <v>2858079</v>
      </c>
      <c r="H218" s="886">
        <v>2775462</v>
      </c>
      <c r="I218" s="888">
        <v>2808770</v>
      </c>
      <c r="J218" s="883">
        <v>2675309</v>
      </c>
      <c r="K218" s="885">
        <v>2572182</v>
      </c>
      <c r="L218" s="885">
        <v>2653994</v>
      </c>
      <c r="M218" s="885">
        <v>2534450</v>
      </c>
      <c r="N218" s="888" t="s">
        <v>7</v>
      </c>
      <c r="O218" s="890">
        <v>29519885</v>
      </c>
    </row>
    <row r="219" spans="1:15">
      <c r="A219" s="879" t="s">
        <v>681</v>
      </c>
      <c r="B219" s="887" t="s">
        <v>680</v>
      </c>
      <c r="C219" s="709" t="s">
        <v>7</v>
      </c>
      <c r="D219" s="709" t="s">
        <v>7</v>
      </c>
      <c r="E219" s="709" t="s">
        <v>7</v>
      </c>
      <c r="F219" s="709" t="s">
        <v>7</v>
      </c>
      <c r="G219" s="709" t="s">
        <v>7</v>
      </c>
      <c r="H219" s="886" t="s">
        <v>7</v>
      </c>
      <c r="I219" s="888" t="s">
        <v>7</v>
      </c>
      <c r="J219" s="883" t="s">
        <v>7</v>
      </c>
      <c r="K219" s="885" t="s">
        <v>7</v>
      </c>
      <c r="L219" s="885" t="s">
        <v>7</v>
      </c>
      <c r="M219" s="885" t="s">
        <v>7</v>
      </c>
      <c r="N219" s="888" t="s">
        <v>7</v>
      </c>
      <c r="O219" s="890" t="s">
        <v>7</v>
      </c>
    </row>
    <row r="220" spans="1:15">
      <c r="A220" s="879" t="s">
        <v>679</v>
      </c>
      <c r="B220" s="887" t="s">
        <v>678</v>
      </c>
      <c r="C220" s="709" t="s">
        <v>7</v>
      </c>
      <c r="D220" s="709" t="s">
        <v>7</v>
      </c>
      <c r="E220" s="709" t="s">
        <v>7</v>
      </c>
      <c r="F220" s="709" t="s">
        <v>7</v>
      </c>
      <c r="G220" s="709" t="s">
        <v>7</v>
      </c>
      <c r="H220" s="886" t="s">
        <v>7</v>
      </c>
      <c r="I220" s="888" t="s">
        <v>7</v>
      </c>
      <c r="J220" s="883" t="s">
        <v>7</v>
      </c>
      <c r="K220" s="885" t="s">
        <v>7</v>
      </c>
      <c r="L220" s="885" t="s">
        <v>7</v>
      </c>
      <c r="M220" s="885" t="s">
        <v>7</v>
      </c>
      <c r="N220" s="888" t="s">
        <v>7</v>
      </c>
      <c r="O220" s="890" t="s">
        <v>7</v>
      </c>
    </row>
    <row r="221" spans="1:15">
      <c r="A221" s="879" t="s">
        <v>677</v>
      </c>
      <c r="B221" s="887" t="s">
        <v>676</v>
      </c>
      <c r="C221" s="709">
        <v>19688098</v>
      </c>
      <c r="D221" s="709">
        <v>19101609</v>
      </c>
      <c r="E221" s="709">
        <v>20548814</v>
      </c>
      <c r="F221" s="709">
        <v>20171329</v>
      </c>
      <c r="G221" s="709">
        <v>21130847</v>
      </c>
      <c r="H221" s="886">
        <v>20102955</v>
      </c>
      <c r="I221" s="888">
        <v>20292220</v>
      </c>
      <c r="J221" s="883">
        <v>19698252</v>
      </c>
      <c r="K221" s="885">
        <v>18739533</v>
      </c>
      <c r="L221" s="885">
        <v>18899639</v>
      </c>
      <c r="M221" s="885">
        <v>18265437</v>
      </c>
      <c r="N221" s="888" t="s">
        <v>7</v>
      </c>
      <c r="O221" s="890">
        <v>216638733</v>
      </c>
    </row>
    <row r="222" spans="1:15">
      <c r="A222" s="879" t="s">
        <v>675</v>
      </c>
      <c r="B222" s="887" t="s">
        <v>674</v>
      </c>
      <c r="C222" s="709">
        <v>4714238</v>
      </c>
      <c r="D222" s="709">
        <v>4557311</v>
      </c>
      <c r="E222" s="709">
        <v>4998169</v>
      </c>
      <c r="F222" s="709">
        <v>4925064</v>
      </c>
      <c r="G222" s="709">
        <v>5121012</v>
      </c>
      <c r="H222" s="886">
        <v>4921190</v>
      </c>
      <c r="I222" s="888">
        <v>4983446</v>
      </c>
      <c r="J222" s="883">
        <v>4738618</v>
      </c>
      <c r="K222" s="885">
        <v>4437079</v>
      </c>
      <c r="L222" s="885">
        <v>4505956</v>
      </c>
      <c r="M222" s="885">
        <v>4288343</v>
      </c>
      <c r="N222" s="888" t="s">
        <v>7</v>
      </c>
      <c r="O222" s="890">
        <v>52190426</v>
      </c>
    </row>
    <row r="223" spans="1:15">
      <c r="A223" s="879" t="s">
        <v>673</v>
      </c>
      <c r="B223" s="887" t="s">
        <v>672</v>
      </c>
      <c r="C223" s="709">
        <v>39168140</v>
      </c>
      <c r="D223" s="709">
        <v>37648528</v>
      </c>
      <c r="E223" s="709">
        <v>40921023</v>
      </c>
      <c r="F223" s="709">
        <v>40228023</v>
      </c>
      <c r="G223" s="709">
        <v>41990475</v>
      </c>
      <c r="H223" s="886">
        <v>39913416</v>
      </c>
      <c r="I223" s="888">
        <v>40529563</v>
      </c>
      <c r="J223" s="883">
        <v>39314288</v>
      </c>
      <c r="K223" s="885">
        <v>37475938</v>
      </c>
      <c r="L223" s="885">
        <v>37766856</v>
      </c>
      <c r="M223" s="885">
        <v>35844360</v>
      </c>
      <c r="N223" s="888" t="s">
        <v>7</v>
      </c>
      <c r="O223" s="890">
        <v>430800610</v>
      </c>
    </row>
    <row r="224" spans="1:15">
      <c r="A224" s="879" t="s">
        <v>671</v>
      </c>
      <c r="B224" s="887" t="s">
        <v>670</v>
      </c>
      <c r="C224" s="709">
        <v>8382636</v>
      </c>
      <c r="D224" s="709">
        <v>8075534</v>
      </c>
      <c r="E224" s="709">
        <v>8832948</v>
      </c>
      <c r="F224" s="709">
        <v>8660474</v>
      </c>
      <c r="G224" s="709">
        <v>8967656</v>
      </c>
      <c r="H224" s="886">
        <v>8666495</v>
      </c>
      <c r="I224" s="888">
        <v>8834440</v>
      </c>
      <c r="J224" s="883">
        <v>8482666</v>
      </c>
      <c r="K224" s="885">
        <v>8010578</v>
      </c>
      <c r="L224" s="885">
        <v>8122968</v>
      </c>
      <c r="M224" s="885">
        <v>7763413</v>
      </c>
      <c r="N224" s="888" t="s">
        <v>7</v>
      </c>
      <c r="O224" s="890">
        <v>92799808</v>
      </c>
    </row>
    <row r="225" spans="1:15">
      <c r="A225" s="879" t="s">
        <v>669</v>
      </c>
      <c r="B225" s="887" t="s">
        <v>668</v>
      </c>
      <c r="C225" s="709" t="s">
        <v>7</v>
      </c>
      <c r="D225" s="709" t="s">
        <v>7</v>
      </c>
      <c r="E225" s="709" t="s">
        <v>7</v>
      </c>
      <c r="F225" s="709" t="s">
        <v>7</v>
      </c>
      <c r="G225" s="709" t="s">
        <v>7</v>
      </c>
      <c r="H225" s="886" t="s">
        <v>7</v>
      </c>
      <c r="I225" s="888" t="s">
        <v>7</v>
      </c>
      <c r="J225" s="883" t="s">
        <v>7</v>
      </c>
      <c r="K225" s="885" t="s">
        <v>7</v>
      </c>
      <c r="L225" s="885" t="s">
        <v>7</v>
      </c>
      <c r="M225" s="885" t="s">
        <v>7</v>
      </c>
      <c r="N225" s="888" t="s">
        <v>7</v>
      </c>
      <c r="O225" s="890" t="s">
        <v>7</v>
      </c>
    </row>
    <row r="226" spans="1:15">
      <c r="A226" s="879" t="s">
        <v>667</v>
      </c>
      <c r="B226" s="887" t="s">
        <v>666</v>
      </c>
      <c r="C226" s="709" t="s">
        <v>7</v>
      </c>
      <c r="D226" s="709" t="s">
        <v>7</v>
      </c>
      <c r="E226" s="709" t="s">
        <v>7</v>
      </c>
      <c r="F226" s="709" t="s">
        <v>7</v>
      </c>
      <c r="G226" s="709" t="s">
        <v>7</v>
      </c>
      <c r="H226" s="886" t="s">
        <v>7</v>
      </c>
      <c r="I226" s="888" t="s">
        <v>7</v>
      </c>
      <c r="J226" s="883" t="s">
        <v>7</v>
      </c>
      <c r="K226" s="885" t="s">
        <v>7</v>
      </c>
      <c r="L226" s="885" t="s">
        <v>7</v>
      </c>
      <c r="M226" s="885" t="s">
        <v>7</v>
      </c>
      <c r="N226" s="888" t="s">
        <v>7</v>
      </c>
      <c r="O226" s="890" t="s">
        <v>7</v>
      </c>
    </row>
    <row r="227" spans="1:15">
      <c r="A227" s="879" t="s">
        <v>665</v>
      </c>
      <c r="B227" s="887" t="s">
        <v>664</v>
      </c>
      <c r="C227" s="709" t="s">
        <v>7</v>
      </c>
      <c r="D227" s="709" t="s">
        <v>7</v>
      </c>
      <c r="E227" s="709" t="s">
        <v>7</v>
      </c>
      <c r="F227" s="709" t="s">
        <v>7</v>
      </c>
      <c r="G227" s="709" t="s">
        <v>7</v>
      </c>
      <c r="H227" s="886" t="s">
        <v>7</v>
      </c>
      <c r="I227" s="888" t="s">
        <v>7</v>
      </c>
      <c r="J227" s="883" t="s">
        <v>7</v>
      </c>
      <c r="K227" s="885" t="s">
        <v>7</v>
      </c>
      <c r="L227" s="885" t="s">
        <v>7</v>
      </c>
      <c r="M227" s="885" t="s">
        <v>7</v>
      </c>
      <c r="N227" s="888" t="s">
        <v>7</v>
      </c>
      <c r="O227" s="890" t="s">
        <v>7</v>
      </c>
    </row>
    <row r="228" spans="1:15">
      <c r="A228" s="879" t="s">
        <v>663</v>
      </c>
      <c r="B228" s="887" t="s">
        <v>662</v>
      </c>
      <c r="C228" s="709" t="s">
        <v>7</v>
      </c>
      <c r="D228" s="709" t="s">
        <v>7</v>
      </c>
      <c r="E228" s="709" t="s">
        <v>7</v>
      </c>
      <c r="F228" s="709" t="s">
        <v>7</v>
      </c>
      <c r="G228" s="709" t="s">
        <v>7</v>
      </c>
      <c r="H228" s="886" t="s">
        <v>7</v>
      </c>
      <c r="I228" s="888" t="s">
        <v>7</v>
      </c>
      <c r="J228" s="883" t="s">
        <v>7</v>
      </c>
      <c r="K228" s="885" t="s">
        <v>7</v>
      </c>
      <c r="L228" s="885" t="s">
        <v>7</v>
      </c>
      <c r="M228" s="885" t="s">
        <v>7</v>
      </c>
      <c r="N228" s="888" t="s">
        <v>7</v>
      </c>
      <c r="O228" s="890" t="s">
        <v>7</v>
      </c>
    </row>
    <row r="229" spans="1:15">
      <c r="A229" s="879" t="s">
        <v>661</v>
      </c>
      <c r="B229" s="887" t="s">
        <v>660</v>
      </c>
      <c r="C229" s="709">
        <v>9861152</v>
      </c>
      <c r="D229" s="709">
        <v>9645456</v>
      </c>
      <c r="E229" s="709">
        <v>10576993</v>
      </c>
      <c r="F229" s="709">
        <v>10485077</v>
      </c>
      <c r="G229" s="709">
        <v>11060061</v>
      </c>
      <c r="H229" s="886">
        <v>10441994</v>
      </c>
      <c r="I229" s="888">
        <v>10422103</v>
      </c>
      <c r="J229" s="883">
        <v>10168497</v>
      </c>
      <c r="K229" s="885">
        <v>9370801</v>
      </c>
      <c r="L229" s="885">
        <v>9369148</v>
      </c>
      <c r="M229" s="885">
        <v>9013300</v>
      </c>
      <c r="N229" s="888" t="s">
        <v>7</v>
      </c>
      <c r="O229" s="890">
        <v>110414582</v>
      </c>
    </row>
    <row r="230" spans="1:15">
      <c r="A230" s="879" t="s">
        <v>659</v>
      </c>
      <c r="B230" s="887" t="s">
        <v>658</v>
      </c>
      <c r="C230" s="709">
        <v>5117475</v>
      </c>
      <c r="D230" s="709">
        <v>4917572</v>
      </c>
      <c r="E230" s="709">
        <v>5364847</v>
      </c>
      <c r="F230" s="709">
        <v>5253940</v>
      </c>
      <c r="G230" s="709">
        <v>5444609</v>
      </c>
      <c r="H230" s="886">
        <v>5250569</v>
      </c>
      <c r="I230" s="888">
        <v>5299205</v>
      </c>
      <c r="J230" s="883">
        <v>5075566</v>
      </c>
      <c r="K230" s="885">
        <v>4834131</v>
      </c>
      <c r="L230" s="885">
        <v>4780318</v>
      </c>
      <c r="M230" s="885">
        <v>4614368</v>
      </c>
      <c r="N230" s="888" t="s">
        <v>7</v>
      </c>
      <c r="O230" s="890">
        <v>55952600</v>
      </c>
    </row>
    <row r="231" spans="1:15">
      <c r="A231" s="879" t="s">
        <v>657</v>
      </c>
      <c r="B231" s="887" t="s">
        <v>656</v>
      </c>
      <c r="C231" s="709">
        <v>9397615</v>
      </c>
      <c r="D231" s="709">
        <v>9129230</v>
      </c>
      <c r="E231" s="709">
        <v>9846767</v>
      </c>
      <c r="F231" s="709">
        <v>9766981</v>
      </c>
      <c r="G231" s="709">
        <v>10179598</v>
      </c>
      <c r="H231" s="886">
        <v>9687139</v>
      </c>
      <c r="I231" s="888">
        <v>9847429</v>
      </c>
      <c r="J231" s="883">
        <v>9579364</v>
      </c>
      <c r="K231" s="885">
        <v>9052998</v>
      </c>
      <c r="L231" s="885">
        <v>9156323</v>
      </c>
      <c r="M231" s="885">
        <v>8605781</v>
      </c>
      <c r="N231" s="888" t="s">
        <v>7</v>
      </c>
      <c r="O231" s="890">
        <v>104249225</v>
      </c>
    </row>
    <row r="232" spans="1:15">
      <c r="A232" s="879" t="s">
        <v>655</v>
      </c>
      <c r="B232" s="887" t="s">
        <v>654</v>
      </c>
      <c r="C232" s="709">
        <v>4188604</v>
      </c>
      <c r="D232" s="709">
        <v>4047111</v>
      </c>
      <c r="E232" s="709">
        <v>4379978</v>
      </c>
      <c r="F232" s="709">
        <v>4250629</v>
      </c>
      <c r="G232" s="709">
        <v>4432072</v>
      </c>
      <c r="H232" s="886">
        <v>4246257</v>
      </c>
      <c r="I232" s="888">
        <v>4284407</v>
      </c>
      <c r="J232" s="883">
        <v>4138423</v>
      </c>
      <c r="K232" s="885">
        <v>3937885</v>
      </c>
      <c r="L232" s="885">
        <v>3997968</v>
      </c>
      <c r="M232" s="885">
        <v>3798213</v>
      </c>
      <c r="N232" s="888" t="s">
        <v>7</v>
      </c>
      <c r="O232" s="890">
        <v>45701547</v>
      </c>
    </row>
    <row r="233" spans="1:15">
      <c r="A233" s="879" t="s">
        <v>653</v>
      </c>
      <c r="B233" s="887" t="s">
        <v>652</v>
      </c>
      <c r="C233" s="709">
        <v>15157556</v>
      </c>
      <c r="D233" s="709">
        <v>14610120</v>
      </c>
      <c r="E233" s="709">
        <v>15943231</v>
      </c>
      <c r="F233" s="709">
        <v>15503922</v>
      </c>
      <c r="G233" s="709">
        <v>16082914</v>
      </c>
      <c r="H233" s="886">
        <v>15327155</v>
      </c>
      <c r="I233" s="888">
        <v>15584344</v>
      </c>
      <c r="J233" s="883">
        <v>15090492</v>
      </c>
      <c r="K233" s="885">
        <v>14255830</v>
      </c>
      <c r="L233" s="885">
        <v>14290589</v>
      </c>
      <c r="M233" s="885">
        <v>13503632</v>
      </c>
      <c r="N233" s="888" t="s">
        <v>7</v>
      </c>
      <c r="O233" s="890">
        <v>165349785</v>
      </c>
    </row>
    <row r="234" spans="1:15">
      <c r="A234" s="879" t="s">
        <v>651</v>
      </c>
      <c r="B234" s="887" t="s">
        <v>650</v>
      </c>
      <c r="C234" s="709" t="s">
        <v>7</v>
      </c>
      <c r="D234" s="709" t="s">
        <v>7</v>
      </c>
      <c r="E234" s="709" t="s">
        <v>7</v>
      </c>
      <c r="F234" s="709" t="s">
        <v>7</v>
      </c>
      <c r="G234" s="709" t="s">
        <v>7</v>
      </c>
      <c r="H234" s="886" t="s">
        <v>7</v>
      </c>
      <c r="I234" s="888" t="s">
        <v>7</v>
      </c>
      <c r="J234" s="883" t="s">
        <v>7</v>
      </c>
      <c r="K234" s="885" t="s">
        <v>7</v>
      </c>
      <c r="L234" s="885" t="s">
        <v>7</v>
      </c>
      <c r="M234" s="885" t="s">
        <v>7</v>
      </c>
      <c r="N234" s="888" t="s">
        <v>7</v>
      </c>
      <c r="O234" s="890" t="s">
        <v>7</v>
      </c>
    </row>
    <row r="235" spans="1:15">
      <c r="A235" s="879" t="s">
        <v>649</v>
      </c>
      <c r="B235" s="887" t="s">
        <v>648</v>
      </c>
      <c r="C235" s="709">
        <v>2013589</v>
      </c>
      <c r="D235" s="709">
        <v>1977412</v>
      </c>
      <c r="E235" s="709">
        <v>2102865</v>
      </c>
      <c r="F235" s="709">
        <v>2046037</v>
      </c>
      <c r="G235" s="709">
        <v>2153593</v>
      </c>
      <c r="H235" s="886">
        <v>2036264</v>
      </c>
      <c r="I235" s="888">
        <v>2058115</v>
      </c>
      <c r="J235" s="883">
        <v>2031752</v>
      </c>
      <c r="K235" s="885">
        <v>1931325</v>
      </c>
      <c r="L235" s="885">
        <v>1911565</v>
      </c>
      <c r="M235" s="885">
        <v>1853808</v>
      </c>
      <c r="N235" s="888" t="s">
        <v>7</v>
      </c>
      <c r="O235" s="890">
        <v>22116325</v>
      </c>
    </row>
    <row r="236" spans="1:15">
      <c r="A236" s="879" t="s">
        <v>647</v>
      </c>
      <c r="B236" s="887" t="s">
        <v>646</v>
      </c>
      <c r="C236" s="709">
        <v>3344524</v>
      </c>
      <c r="D236" s="709">
        <v>3327471</v>
      </c>
      <c r="E236" s="709">
        <v>3616108</v>
      </c>
      <c r="F236" s="709">
        <v>3606808</v>
      </c>
      <c r="G236" s="709">
        <v>3816293</v>
      </c>
      <c r="H236" s="886">
        <v>3556342</v>
      </c>
      <c r="I236" s="888">
        <v>3546469</v>
      </c>
      <c r="J236" s="883">
        <v>3445939</v>
      </c>
      <c r="K236" s="885">
        <v>3249273</v>
      </c>
      <c r="L236" s="885">
        <v>3224001</v>
      </c>
      <c r="M236" s="885">
        <v>3043263</v>
      </c>
      <c r="N236" s="888" t="s">
        <v>7</v>
      </c>
      <c r="O236" s="890">
        <v>37776491</v>
      </c>
    </row>
    <row r="237" spans="1:15">
      <c r="A237" s="879" t="s">
        <v>645</v>
      </c>
      <c r="B237" s="887" t="s">
        <v>644</v>
      </c>
      <c r="C237" s="709">
        <v>9249185</v>
      </c>
      <c r="D237" s="709">
        <v>8895099</v>
      </c>
      <c r="E237" s="709">
        <v>9805446</v>
      </c>
      <c r="F237" s="709">
        <v>9695205</v>
      </c>
      <c r="G237" s="709">
        <v>10212840</v>
      </c>
      <c r="H237" s="886">
        <v>9665956</v>
      </c>
      <c r="I237" s="888">
        <v>9668662</v>
      </c>
      <c r="J237" s="883">
        <v>9345275</v>
      </c>
      <c r="K237" s="885">
        <v>8860919</v>
      </c>
      <c r="L237" s="885">
        <v>8900855</v>
      </c>
      <c r="M237" s="885">
        <v>8359543</v>
      </c>
      <c r="N237" s="888" t="s">
        <v>7</v>
      </c>
      <c r="O237" s="890">
        <v>102658985</v>
      </c>
    </row>
    <row r="238" spans="1:15">
      <c r="A238" s="879" t="s">
        <v>643</v>
      </c>
      <c r="B238" s="887" t="s">
        <v>642</v>
      </c>
      <c r="C238" s="709">
        <v>9034619</v>
      </c>
      <c r="D238" s="709">
        <v>8775697</v>
      </c>
      <c r="E238" s="709">
        <v>9550304</v>
      </c>
      <c r="F238" s="709">
        <v>9479983</v>
      </c>
      <c r="G238" s="709">
        <v>10093159</v>
      </c>
      <c r="H238" s="886">
        <v>9473684</v>
      </c>
      <c r="I238" s="888">
        <v>9552243</v>
      </c>
      <c r="J238" s="883">
        <v>9388375</v>
      </c>
      <c r="K238" s="885">
        <v>8730398</v>
      </c>
      <c r="L238" s="885">
        <v>8616232</v>
      </c>
      <c r="M238" s="885">
        <v>8008350</v>
      </c>
      <c r="N238" s="888" t="s">
        <v>7</v>
      </c>
      <c r="O238" s="890">
        <v>100703044</v>
      </c>
    </row>
    <row r="239" spans="1:15">
      <c r="A239" s="879" t="s">
        <v>641</v>
      </c>
      <c r="B239" s="887" t="s">
        <v>640</v>
      </c>
      <c r="C239" s="709">
        <v>17505167</v>
      </c>
      <c r="D239" s="709">
        <v>16971461</v>
      </c>
      <c r="E239" s="709">
        <v>18410952</v>
      </c>
      <c r="F239" s="709">
        <v>18060170</v>
      </c>
      <c r="G239" s="709">
        <v>18814951</v>
      </c>
      <c r="H239" s="886">
        <v>17962917</v>
      </c>
      <c r="I239" s="888">
        <v>18116582</v>
      </c>
      <c r="J239" s="883">
        <v>17638954</v>
      </c>
      <c r="K239" s="885">
        <v>16497239</v>
      </c>
      <c r="L239" s="885">
        <v>16571719</v>
      </c>
      <c r="M239" s="885">
        <v>15829898</v>
      </c>
      <c r="N239" s="888" t="s">
        <v>7</v>
      </c>
      <c r="O239" s="890">
        <v>192380010</v>
      </c>
    </row>
    <row r="240" spans="1:15">
      <c r="A240" s="879" t="s">
        <v>639</v>
      </c>
      <c r="B240" s="887" t="s">
        <v>638</v>
      </c>
      <c r="C240" s="709">
        <v>1375026</v>
      </c>
      <c r="D240" s="709">
        <v>1375932</v>
      </c>
      <c r="E240" s="709">
        <v>1494860</v>
      </c>
      <c r="F240" s="709">
        <v>1474723</v>
      </c>
      <c r="G240" s="709">
        <v>1527409</v>
      </c>
      <c r="H240" s="886">
        <v>1418296</v>
      </c>
      <c r="I240" s="888">
        <v>1443781</v>
      </c>
      <c r="J240" s="883">
        <v>1427885</v>
      </c>
      <c r="K240" s="885">
        <v>1343280</v>
      </c>
      <c r="L240" s="885">
        <v>1327120</v>
      </c>
      <c r="M240" s="885">
        <v>1270525</v>
      </c>
      <c r="N240" s="888" t="s">
        <v>7</v>
      </c>
      <c r="O240" s="890">
        <v>15478837</v>
      </c>
    </row>
    <row r="241" spans="1:15">
      <c r="A241" s="879" t="s">
        <v>637</v>
      </c>
      <c r="B241" s="887" t="s">
        <v>636</v>
      </c>
      <c r="C241" s="709">
        <v>4730592</v>
      </c>
      <c r="D241" s="709">
        <v>4642597</v>
      </c>
      <c r="E241" s="709">
        <v>4894808</v>
      </c>
      <c r="F241" s="709">
        <v>4839669</v>
      </c>
      <c r="G241" s="709">
        <v>5019966</v>
      </c>
      <c r="H241" s="886">
        <v>4702362</v>
      </c>
      <c r="I241" s="888">
        <v>4676125</v>
      </c>
      <c r="J241" s="883">
        <v>4659949</v>
      </c>
      <c r="K241" s="885">
        <v>4356291</v>
      </c>
      <c r="L241" s="885">
        <v>4372678</v>
      </c>
      <c r="M241" s="885">
        <v>4257808</v>
      </c>
      <c r="N241" s="888" t="s">
        <v>7</v>
      </c>
      <c r="O241" s="890">
        <v>51152845</v>
      </c>
    </row>
    <row r="242" spans="1:15">
      <c r="A242" s="879" t="s">
        <v>635</v>
      </c>
      <c r="B242" s="887" t="s">
        <v>634</v>
      </c>
      <c r="C242" s="709">
        <v>3225623</v>
      </c>
      <c r="D242" s="709">
        <v>3145088</v>
      </c>
      <c r="E242" s="709">
        <v>3347332</v>
      </c>
      <c r="F242" s="709">
        <v>3288967</v>
      </c>
      <c r="G242" s="709">
        <v>3455482</v>
      </c>
      <c r="H242" s="886">
        <v>3244999</v>
      </c>
      <c r="I242" s="888">
        <v>3229126</v>
      </c>
      <c r="J242" s="883">
        <v>3140762</v>
      </c>
      <c r="K242" s="885">
        <v>2948491</v>
      </c>
      <c r="L242" s="885">
        <v>2972977</v>
      </c>
      <c r="M242" s="885">
        <v>2860021</v>
      </c>
      <c r="N242" s="888" t="s">
        <v>7</v>
      </c>
      <c r="O242" s="890">
        <v>34858868</v>
      </c>
    </row>
    <row r="243" spans="1:15">
      <c r="A243" s="879" t="s">
        <v>633</v>
      </c>
      <c r="B243" s="887" t="s">
        <v>632</v>
      </c>
      <c r="C243" s="709">
        <v>37886521</v>
      </c>
      <c r="D243" s="709">
        <v>37288416</v>
      </c>
      <c r="E243" s="709">
        <v>40443466</v>
      </c>
      <c r="F243" s="709">
        <v>39892907</v>
      </c>
      <c r="G243" s="709">
        <v>41426207</v>
      </c>
      <c r="H243" s="886">
        <v>39092773</v>
      </c>
      <c r="I243" s="888">
        <v>39356028</v>
      </c>
      <c r="J243" s="883">
        <v>38260503</v>
      </c>
      <c r="K243" s="885">
        <v>35769968</v>
      </c>
      <c r="L243" s="885">
        <v>35822656</v>
      </c>
      <c r="M243" s="885">
        <v>34203647</v>
      </c>
      <c r="N243" s="888" t="s">
        <v>7</v>
      </c>
      <c r="O243" s="890">
        <v>419443092</v>
      </c>
    </row>
    <row r="244" spans="1:15">
      <c r="A244" s="879" t="s">
        <v>631</v>
      </c>
      <c r="B244" s="887" t="s">
        <v>630</v>
      </c>
      <c r="C244" s="709">
        <v>2254303</v>
      </c>
      <c r="D244" s="709">
        <v>2145376</v>
      </c>
      <c r="E244" s="709">
        <v>2378046</v>
      </c>
      <c r="F244" s="709">
        <v>2362818</v>
      </c>
      <c r="G244" s="709">
        <v>2508360</v>
      </c>
      <c r="H244" s="886">
        <v>2384154</v>
      </c>
      <c r="I244" s="888">
        <v>2416329</v>
      </c>
      <c r="J244" s="883">
        <v>2332303</v>
      </c>
      <c r="K244" s="885">
        <v>2182777</v>
      </c>
      <c r="L244" s="885">
        <v>2159220</v>
      </c>
      <c r="M244" s="885">
        <v>2027209</v>
      </c>
      <c r="N244" s="888" t="s">
        <v>7</v>
      </c>
      <c r="O244" s="890">
        <v>25150895</v>
      </c>
    </row>
    <row r="245" spans="1:15">
      <c r="A245" s="879" t="s">
        <v>629</v>
      </c>
      <c r="B245" s="887" t="s">
        <v>628</v>
      </c>
      <c r="C245" s="709">
        <v>25952650</v>
      </c>
      <c r="D245" s="709">
        <v>25303249</v>
      </c>
      <c r="E245" s="709">
        <v>27625309</v>
      </c>
      <c r="F245" s="709">
        <v>27180608</v>
      </c>
      <c r="G245" s="709">
        <v>28212802</v>
      </c>
      <c r="H245" s="886">
        <v>26665684</v>
      </c>
      <c r="I245" s="888">
        <v>26904612</v>
      </c>
      <c r="J245" s="883">
        <v>25824791</v>
      </c>
      <c r="K245" s="885">
        <v>24116410</v>
      </c>
      <c r="L245" s="885">
        <v>24233701</v>
      </c>
      <c r="M245" s="885">
        <v>23243872</v>
      </c>
      <c r="N245" s="888" t="s">
        <v>7</v>
      </c>
      <c r="O245" s="890">
        <v>285263688</v>
      </c>
    </row>
    <row r="246" spans="1:15">
      <c r="A246" s="879" t="s">
        <v>627</v>
      </c>
      <c r="B246" s="887" t="s">
        <v>626</v>
      </c>
      <c r="C246" s="709">
        <v>18508534</v>
      </c>
      <c r="D246" s="709">
        <v>18019748</v>
      </c>
      <c r="E246" s="709">
        <v>19688766</v>
      </c>
      <c r="F246" s="709">
        <v>19461997</v>
      </c>
      <c r="G246" s="709">
        <v>20582687</v>
      </c>
      <c r="H246" s="886">
        <v>19439585</v>
      </c>
      <c r="I246" s="888">
        <v>19574801</v>
      </c>
      <c r="J246" s="883">
        <v>18950613</v>
      </c>
      <c r="K246" s="885">
        <v>17822555</v>
      </c>
      <c r="L246" s="885">
        <v>17772032</v>
      </c>
      <c r="M246" s="885">
        <v>16799409</v>
      </c>
      <c r="N246" s="888" t="s">
        <v>7</v>
      </c>
      <c r="O246" s="890">
        <v>206620727</v>
      </c>
    </row>
    <row r="247" spans="1:15">
      <c r="A247" s="879" t="s">
        <v>625</v>
      </c>
      <c r="B247" s="887" t="s">
        <v>624</v>
      </c>
      <c r="C247" s="709" t="s">
        <v>7</v>
      </c>
      <c r="D247" s="709" t="s">
        <v>7</v>
      </c>
      <c r="E247" s="709" t="s">
        <v>7</v>
      </c>
      <c r="F247" s="709" t="s">
        <v>7</v>
      </c>
      <c r="G247" s="709" t="s">
        <v>7</v>
      </c>
      <c r="H247" s="886" t="s">
        <v>7</v>
      </c>
      <c r="I247" s="888" t="s">
        <v>7</v>
      </c>
      <c r="J247" s="883" t="s">
        <v>7</v>
      </c>
      <c r="K247" s="885" t="s">
        <v>7</v>
      </c>
      <c r="L247" s="885" t="s">
        <v>7</v>
      </c>
      <c r="M247" s="885" t="s">
        <v>7</v>
      </c>
      <c r="N247" s="888" t="s">
        <v>7</v>
      </c>
      <c r="O247" s="890" t="s">
        <v>7</v>
      </c>
    </row>
    <row r="248" spans="1:15">
      <c r="A248" s="879" t="s">
        <v>623</v>
      </c>
      <c r="B248" s="880" t="s">
        <v>622</v>
      </c>
      <c r="C248" s="881" t="s">
        <v>7</v>
      </c>
      <c r="D248" s="709" t="s">
        <v>7</v>
      </c>
      <c r="E248" s="709" t="s">
        <v>7</v>
      </c>
      <c r="F248" s="709" t="s">
        <v>7</v>
      </c>
      <c r="G248" s="709" t="s">
        <v>7</v>
      </c>
      <c r="H248" s="886" t="s">
        <v>7</v>
      </c>
      <c r="I248" s="888" t="s">
        <v>7</v>
      </c>
      <c r="J248" s="883" t="s">
        <v>7</v>
      </c>
      <c r="K248" s="885" t="s">
        <v>7</v>
      </c>
      <c r="L248" s="885" t="s">
        <v>7</v>
      </c>
      <c r="M248" s="885" t="s">
        <v>7</v>
      </c>
      <c r="N248" s="888" t="s">
        <v>7</v>
      </c>
      <c r="O248" s="891" t="s">
        <v>7</v>
      </c>
    </row>
    <row r="249" spans="1:15">
      <c r="A249" s="879" t="s">
        <v>621</v>
      </c>
      <c r="B249" s="887" t="s">
        <v>620</v>
      </c>
      <c r="C249" s="709" t="s">
        <v>7</v>
      </c>
      <c r="D249" s="709" t="s">
        <v>7</v>
      </c>
      <c r="E249" s="709" t="s">
        <v>7</v>
      </c>
      <c r="F249" s="709" t="s">
        <v>7</v>
      </c>
      <c r="G249" s="709" t="s">
        <v>7</v>
      </c>
      <c r="H249" s="886" t="s">
        <v>7</v>
      </c>
      <c r="I249" s="892" t="s">
        <v>7</v>
      </c>
      <c r="J249" s="893" t="s">
        <v>7</v>
      </c>
      <c r="K249" s="894" t="s">
        <v>7</v>
      </c>
      <c r="L249" s="894" t="s">
        <v>7</v>
      </c>
      <c r="M249" s="894" t="s">
        <v>7</v>
      </c>
      <c r="N249" s="892" t="s">
        <v>7</v>
      </c>
      <c r="O249" s="890" t="s">
        <v>7</v>
      </c>
    </row>
    <row r="250" spans="1:15">
      <c r="A250" s="879" t="s">
        <v>619</v>
      </c>
      <c r="B250" s="887" t="s">
        <v>618</v>
      </c>
      <c r="C250" s="709" t="s">
        <v>7</v>
      </c>
      <c r="D250" s="709" t="s">
        <v>7</v>
      </c>
      <c r="E250" s="709" t="s">
        <v>7</v>
      </c>
      <c r="F250" s="709" t="s">
        <v>7</v>
      </c>
      <c r="G250" s="709" t="s">
        <v>7</v>
      </c>
      <c r="H250" s="886" t="s">
        <v>7</v>
      </c>
      <c r="I250" s="892" t="s">
        <v>7</v>
      </c>
      <c r="J250" s="893" t="s">
        <v>7</v>
      </c>
      <c r="K250" s="894" t="s">
        <v>7</v>
      </c>
      <c r="L250" s="894" t="s">
        <v>7</v>
      </c>
      <c r="M250" s="894" t="s">
        <v>7</v>
      </c>
      <c r="N250" s="892" t="s">
        <v>7</v>
      </c>
      <c r="O250" s="890" t="s">
        <v>7</v>
      </c>
    </row>
    <row r="251" spans="1:15">
      <c r="A251" s="879" t="s">
        <v>617</v>
      </c>
      <c r="B251" s="887" t="s">
        <v>616</v>
      </c>
      <c r="C251" s="709" t="s">
        <v>7</v>
      </c>
      <c r="D251" s="709" t="s">
        <v>7</v>
      </c>
      <c r="E251" s="709" t="s">
        <v>7</v>
      </c>
      <c r="F251" s="709" t="s">
        <v>7</v>
      </c>
      <c r="G251" s="709" t="s">
        <v>7</v>
      </c>
      <c r="H251" s="886" t="s">
        <v>7</v>
      </c>
      <c r="I251" s="892" t="s">
        <v>7</v>
      </c>
      <c r="J251" s="893" t="s">
        <v>7</v>
      </c>
      <c r="K251" s="894" t="s">
        <v>7</v>
      </c>
      <c r="L251" s="894" t="s">
        <v>7</v>
      </c>
      <c r="M251" s="894" t="s">
        <v>7</v>
      </c>
      <c r="N251" s="892" t="s">
        <v>7</v>
      </c>
      <c r="O251" s="890" t="s">
        <v>7</v>
      </c>
    </row>
    <row r="252" spans="1:15">
      <c r="A252" s="879" t="s">
        <v>615</v>
      </c>
      <c r="B252" s="887" t="s">
        <v>614</v>
      </c>
      <c r="C252" s="709">
        <v>2619233</v>
      </c>
      <c r="D252" s="709">
        <v>2554137</v>
      </c>
      <c r="E252" s="709">
        <v>2756024</v>
      </c>
      <c r="F252" s="709">
        <v>2666983</v>
      </c>
      <c r="G252" s="709">
        <v>2739215</v>
      </c>
      <c r="H252" s="886">
        <v>2610768</v>
      </c>
      <c r="I252" s="892">
        <v>2611535</v>
      </c>
      <c r="J252" s="893">
        <v>2536525</v>
      </c>
      <c r="K252" s="894">
        <v>2376435</v>
      </c>
      <c r="L252" s="894">
        <v>2394702</v>
      </c>
      <c r="M252" s="894">
        <v>2298803</v>
      </c>
      <c r="N252" s="892" t="s">
        <v>7</v>
      </c>
      <c r="O252" s="890">
        <v>28164360</v>
      </c>
    </row>
    <row r="253" spans="1:15">
      <c r="A253" s="879" t="s">
        <v>613</v>
      </c>
      <c r="B253" s="887" t="s">
        <v>612</v>
      </c>
      <c r="C253" s="709" t="s">
        <v>7</v>
      </c>
      <c r="D253" s="709" t="s">
        <v>7</v>
      </c>
      <c r="E253" s="709" t="s">
        <v>7</v>
      </c>
      <c r="F253" s="709" t="s">
        <v>7</v>
      </c>
      <c r="G253" s="709" t="s">
        <v>7</v>
      </c>
      <c r="H253" s="886" t="s">
        <v>7</v>
      </c>
      <c r="I253" s="892" t="s">
        <v>7</v>
      </c>
      <c r="J253" s="893" t="s">
        <v>7</v>
      </c>
      <c r="K253" s="894" t="s">
        <v>7</v>
      </c>
      <c r="L253" s="894" t="s">
        <v>7</v>
      </c>
      <c r="M253" s="894" t="s">
        <v>7</v>
      </c>
      <c r="N253" s="892" t="s">
        <v>7</v>
      </c>
      <c r="O253" s="890" t="s">
        <v>7</v>
      </c>
    </row>
    <row r="254" spans="1:15">
      <c r="A254" s="879" t="s">
        <v>611</v>
      </c>
      <c r="B254" s="887" t="s">
        <v>610</v>
      </c>
      <c r="C254" s="709">
        <v>18349762</v>
      </c>
      <c r="D254" s="709">
        <v>17866559</v>
      </c>
      <c r="E254" s="709">
        <v>19434728</v>
      </c>
      <c r="F254" s="709">
        <v>18972204</v>
      </c>
      <c r="G254" s="709">
        <v>19681385</v>
      </c>
      <c r="H254" s="886">
        <v>18711550</v>
      </c>
      <c r="I254" s="892">
        <v>18768566</v>
      </c>
      <c r="J254" s="893">
        <v>18161079</v>
      </c>
      <c r="K254" s="894">
        <v>17053548</v>
      </c>
      <c r="L254" s="894">
        <v>17203954</v>
      </c>
      <c r="M254" s="894">
        <v>16438307</v>
      </c>
      <c r="N254" s="892" t="s">
        <v>7</v>
      </c>
      <c r="O254" s="890">
        <v>200641642</v>
      </c>
    </row>
    <row r="255" spans="1:15">
      <c r="A255" s="879" t="s">
        <v>609</v>
      </c>
      <c r="B255" s="887" t="s">
        <v>608</v>
      </c>
      <c r="C255" s="709" t="s">
        <v>7</v>
      </c>
      <c r="D255" s="709" t="s">
        <v>7</v>
      </c>
      <c r="E255" s="709" t="s">
        <v>7</v>
      </c>
      <c r="F255" s="709" t="s">
        <v>7</v>
      </c>
      <c r="G255" s="709" t="s">
        <v>7</v>
      </c>
      <c r="H255" s="886" t="s">
        <v>7</v>
      </c>
      <c r="I255" s="892" t="s">
        <v>7</v>
      </c>
      <c r="J255" s="893" t="s">
        <v>7</v>
      </c>
      <c r="K255" s="894" t="s">
        <v>7</v>
      </c>
      <c r="L255" s="894" t="s">
        <v>7</v>
      </c>
      <c r="M255" s="894" t="s">
        <v>7</v>
      </c>
      <c r="N255" s="892" t="s">
        <v>7</v>
      </c>
      <c r="O255" s="890" t="s">
        <v>7</v>
      </c>
    </row>
    <row r="256" spans="1:15">
      <c r="A256" s="879" t="s">
        <v>607</v>
      </c>
      <c r="B256" s="887" t="s">
        <v>606</v>
      </c>
      <c r="C256" s="709">
        <v>17227529</v>
      </c>
      <c r="D256" s="709">
        <v>16645260</v>
      </c>
      <c r="E256" s="709">
        <v>18055519</v>
      </c>
      <c r="F256" s="709">
        <v>17605457</v>
      </c>
      <c r="G256" s="709">
        <v>18204807</v>
      </c>
      <c r="H256" s="886">
        <v>17410582</v>
      </c>
      <c r="I256" s="892">
        <v>17522243</v>
      </c>
      <c r="J256" s="893">
        <v>16817023</v>
      </c>
      <c r="K256" s="894">
        <v>15695860</v>
      </c>
      <c r="L256" s="894">
        <v>15694157</v>
      </c>
      <c r="M256" s="894">
        <v>15009557</v>
      </c>
      <c r="N256" s="892" t="s">
        <v>7</v>
      </c>
      <c r="O256" s="890">
        <v>185887994</v>
      </c>
    </row>
    <row r="257" spans="1:15">
      <c r="A257" s="879" t="s">
        <v>605</v>
      </c>
      <c r="B257" s="887" t="s">
        <v>604</v>
      </c>
      <c r="C257" s="709" t="s">
        <v>7</v>
      </c>
      <c r="D257" s="709" t="s">
        <v>7</v>
      </c>
      <c r="E257" s="709" t="s">
        <v>7</v>
      </c>
      <c r="F257" s="709" t="s">
        <v>7</v>
      </c>
      <c r="G257" s="709" t="s">
        <v>7</v>
      </c>
      <c r="H257" s="886" t="s">
        <v>7</v>
      </c>
      <c r="I257" s="892" t="s">
        <v>7</v>
      </c>
      <c r="J257" s="893" t="s">
        <v>7</v>
      </c>
      <c r="K257" s="894" t="s">
        <v>7</v>
      </c>
      <c r="L257" s="894" t="s">
        <v>7</v>
      </c>
      <c r="M257" s="894" t="s">
        <v>7</v>
      </c>
      <c r="N257" s="892" t="s">
        <v>7</v>
      </c>
      <c r="O257" s="890" t="s">
        <v>7</v>
      </c>
    </row>
    <row r="258" spans="1:15">
      <c r="A258" s="879" t="s">
        <v>603</v>
      </c>
      <c r="B258" s="887" t="s">
        <v>602</v>
      </c>
      <c r="C258" s="709">
        <v>1636570</v>
      </c>
      <c r="D258" s="709">
        <v>1573138</v>
      </c>
      <c r="E258" s="709">
        <v>1712315</v>
      </c>
      <c r="F258" s="709">
        <v>1700787</v>
      </c>
      <c r="G258" s="709">
        <v>1810936</v>
      </c>
      <c r="H258" s="886">
        <v>1703892</v>
      </c>
      <c r="I258" s="892">
        <v>1693123</v>
      </c>
      <c r="J258" s="893">
        <v>1626552</v>
      </c>
      <c r="K258" s="894">
        <v>1491328</v>
      </c>
      <c r="L258" s="894">
        <v>1498369</v>
      </c>
      <c r="M258" s="894">
        <v>1409986</v>
      </c>
      <c r="N258" s="892" t="s">
        <v>7</v>
      </c>
      <c r="O258" s="890">
        <v>17856996</v>
      </c>
    </row>
    <row r="259" spans="1:15">
      <c r="A259" s="879" t="s">
        <v>601</v>
      </c>
      <c r="B259" s="887" t="s">
        <v>600</v>
      </c>
      <c r="C259" s="709" t="s">
        <v>7</v>
      </c>
      <c r="D259" s="709" t="s">
        <v>7</v>
      </c>
      <c r="E259" s="709" t="s">
        <v>7</v>
      </c>
      <c r="F259" s="709" t="s">
        <v>7</v>
      </c>
      <c r="G259" s="709" t="s">
        <v>7</v>
      </c>
      <c r="H259" s="886" t="s">
        <v>7</v>
      </c>
      <c r="I259" s="892" t="s">
        <v>7</v>
      </c>
      <c r="J259" s="893" t="s">
        <v>7</v>
      </c>
      <c r="K259" s="894" t="s">
        <v>7</v>
      </c>
      <c r="L259" s="894" t="s">
        <v>7</v>
      </c>
      <c r="M259" s="894" t="s">
        <v>7</v>
      </c>
      <c r="N259" s="892" t="s">
        <v>7</v>
      </c>
      <c r="O259" s="890" t="s">
        <v>7</v>
      </c>
    </row>
    <row r="260" spans="1:15">
      <c r="A260" s="879" t="s">
        <v>599</v>
      </c>
      <c r="B260" s="887" t="s">
        <v>598</v>
      </c>
      <c r="C260" s="709" t="s">
        <v>7</v>
      </c>
      <c r="D260" s="709" t="s">
        <v>7</v>
      </c>
      <c r="E260" s="709" t="s">
        <v>7</v>
      </c>
      <c r="F260" s="709" t="s">
        <v>7</v>
      </c>
      <c r="G260" s="709" t="s">
        <v>7</v>
      </c>
      <c r="H260" s="886" t="s">
        <v>7</v>
      </c>
      <c r="I260" s="892" t="s">
        <v>7</v>
      </c>
      <c r="J260" s="893" t="s">
        <v>7</v>
      </c>
      <c r="K260" s="894" t="s">
        <v>7</v>
      </c>
      <c r="L260" s="894" t="s">
        <v>7</v>
      </c>
      <c r="M260" s="894" t="s">
        <v>7</v>
      </c>
      <c r="N260" s="892" t="s">
        <v>7</v>
      </c>
      <c r="O260" s="890" t="s">
        <v>7</v>
      </c>
    </row>
    <row r="261" spans="1:15">
      <c r="A261" s="879" t="s">
        <v>597</v>
      </c>
      <c r="B261" s="887" t="s">
        <v>596</v>
      </c>
      <c r="C261" s="709">
        <v>11926571</v>
      </c>
      <c r="D261" s="709">
        <v>11723200</v>
      </c>
      <c r="E261" s="709">
        <v>12543332</v>
      </c>
      <c r="F261" s="709">
        <v>12250132</v>
      </c>
      <c r="G261" s="709">
        <v>12822232</v>
      </c>
      <c r="H261" s="886">
        <v>12207313</v>
      </c>
      <c r="I261" s="892">
        <v>12169310</v>
      </c>
      <c r="J261" s="893">
        <v>11835952</v>
      </c>
      <c r="K261" s="894">
        <v>11139466</v>
      </c>
      <c r="L261" s="894">
        <v>11176382</v>
      </c>
      <c r="M261" s="894">
        <v>10736465</v>
      </c>
      <c r="N261" s="892" t="s">
        <v>7</v>
      </c>
      <c r="O261" s="890">
        <v>130530355</v>
      </c>
    </row>
    <row r="262" spans="1:15">
      <c r="A262" s="879" t="s">
        <v>595</v>
      </c>
      <c r="B262" s="887" t="s">
        <v>594</v>
      </c>
      <c r="C262" s="709">
        <v>22715801</v>
      </c>
      <c r="D262" s="709">
        <v>21968579</v>
      </c>
      <c r="E262" s="709">
        <v>23955342</v>
      </c>
      <c r="F262" s="709">
        <v>23219894</v>
      </c>
      <c r="G262" s="709">
        <v>23850925</v>
      </c>
      <c r="H262" s="886">
        <v>22829999</v>
      </c>
      <c r="I262" s="892">
        <v>23126281</v>
      </c>
      <c r="J262" s="893">
        <v>22434892</v>
      </c>
      <c r="K262" s="894">
        <v>21129238</v>
      </c>
      <c r="L262" s="894">
        <v>21226255</v>
      </c>
      <c r="M262" s="894">
        <v>20214096</v>
      </c>
      <c r="N262" s="892" t="s">
        <v>7</v>
      </c>
      <c r="O262" s="890">
        <v>246671302</v>
      </c>
    </row>
    <row r="263" spans="1:15">
      <c r="A263" s="879" t="s">
        <v>593</v>
      </c>
      <c r="B263" s="887" t="s">
        <v>592</v>
      </c>
      <c r="C263" s="709">
        <v>11872377</v>
      </c>
      <c r="D263" s="709">
        <v>11587833</v>
      </c>
      <c r="E263" s="709">
        <v>12271024</v>
      </c>
      <c r="F263" s="709">
        <v>11977181</v>
      </c>
      <c r="G263" s="709">
        <v>12551065</v>
      </c>
      <c r="H263" s="886">
        <v>11985961</v>
      </c>
      <c r="I263" s="892">
        <v>12001453</v>
      </c>
      <c r="J263" s="893">
        <v>11796057</v>
      </c>
      <c r="K263" s="894">
        <v>11132078</v>
      </c>
      <c r="L263" s="894">
        <v>11201019</v>
      </c>
      <c r="M263" s="894">
        <v>10852216</v>
      </c>
      <c r="N263" s="892" t="s">
        <v>7</v>
      </c>
      <c r="O263" s="890">
        <v>129228264</v>
      </c>
    </row>
    <row r="264" spans="1:15">
      <c r="A264" s="879" t="s">
        <v>591</v>
      </c>
      <c r="B264" s="887" t="s">
        <v>590</v>
      </c>
      <c r="C264" s="709">
        <v>14464503</v>
      </c>
      <c r="D264" s="709">
        <v>14000314</v>
      </c>
      <c r="E264" s="709">
        <v>15170633</v>
      </c>
      <c r="F264" s="709">
        <v>14901828</v>
      </c>
      <c r="G264" s="709">
        <v>15504655</v>
      </c>
      <c r="H264" s="886">
        <v>14758859</v>
      </c>
      <c r="I264" s="892">
        <v>14826455</v>
      </c>
      <c r="J264" s="893">
        <v>14455810</v>
      </c>
      <c r="K264" s="894">
        <v>13663479</v>
      </c>
      <c r="L264" s="894">
        <v>13643788</v>
      </c>
      <c r="M264" s="894">
        <v>13018870</v>
      </c>
      <c r="N264" s="892" t="s">
        <v>7</v>
      </c>
      <c r="O264" s="890">
        <v>158409194</v>
      </c>
    </row>
    <row r="265" spans="1:15">
      <c r="A265" s="879" t="s">
        <v>589</v>
      </c>
      <c r="B265" s="887" t="s">
        <v>588</v>
      </c>
      <c r="C265" s="709" t="s">
        <v>7</v>
      </c>
      <c r="D265" s="709" t="s">
        <v>7</v>
      </c>
      <c r="E265" s="709" t="s">
        <v>7</v>
      </c>
      <c r="F265" s="709" t="s">
        <v>7</v>
      </c>
      <c r="G265" s="709" t="s">
        <v>7</v>
      </c>
      <c r="H265" s="886" t="s">
        <v>7</v>
      </c>
      <c r="I265" s="892" t="s">
        <v>7</v>
      </c>
      <c r="J265" s="893" t="s">
        <v>7</v>
      </c>
      <c r="K265" s="894" t="s">
        <v>7</v>
      </c>
      <c r="L265" s="894" t="s">
        <v>7</v>
      </c>
      <c r="M265" s="894" t="s">
        <v>7</v>
      </c>
      <c r="N265" s="892" t="s">
        <v>7</v>
      </c>
      <c r="O265" s="890" t="s">
        <v>7</v>
      </c>
    </row>
    <row r="266" spans="1:15">
      <c r="A266" s="879" t="s">
        <v>587</v>
      </c>
      <c r="B266" s="887" t="s">
        <v>586</v>
      </c>
      <c r="C266" s="709" t="s">
        <v>7</v>
      </c>
      <c r="D266" s="709" t="s">
        <v>7</v>
      </c>
      <c r="E266" s="709" t="s">
        <v>7</v>
      </c>
      <c r="F266" s="709" t="s">
        <v>7</v>
      </c>
      <c r="G266" s="709" t="s">
        <v>7</v>
      </c>
      <c r="H266" s="886" t="s">
        <v>7</v>
      </c>
      <c r="I266" s="892" t="s">
        <v>7</v>
      </c>
      <c r="J266" s="893" t="s">
        <v>7</v>
      </c>
      <c r="K266" s="894" t="s">
        <v>7</v>
      </c>
      <c r="L266" s="894" t="s">
        <v>7</v>
      </c>
      <c r="M266" s="894" t="s">
        <v>7</v>
      </c>
      <c r="N266" s="892" t="s">
        <v>7</v>
      </c>
      <c r="O266" s="890" t="s">
        <v>7</v>
      </c>
    </row>
    <row r="267" spans="1:15">
      <c r="A267" s="879" t="s">
        <v>585</v>
      </c>
      <c r="B267" s="887" t="s">
        <v>584</v>
      </c>
      <c r="C267" s="709">
        <v>13620281</v>
      </c>
      <c r="D267" s="709">
        <v>13179188</v>
      </c>
      <c r="E267" s="709">
        <v>14091835</v>
      </c>
      <c r="F267" s="709">
        <v>13801399</v>
      </c>
      <c r="G267" s="709">
        <v>14422852</v>
      </c>
      <c r="H267" s="886">
        <v>13773635</v>
      </c>
      <c r="I267" s="892">
        <v>13854919</v>
      </c>
      <c r="J267" s="893">
        <v>13555393</v>
      </c>
      <c r="K267" s="894">
        <v>12772262</v>
      </c>
      <c r="L267" s="894">
        <v>12723015</v>
      </c>
      <c r="M267" s="894">
        <v>12208079</v>
      </c>
      <c r="N267" s="892" t="s">
        <v>7</v>
      </c>
      <c r="O267" s="890">
        <v>148002858</v>
      </c>
    </row>
    <row r="268" spans="1:15">
      <c r="A268" s="879" t="s">
        <v>583</v>
      </c>
      <c r="B268" s="887" t="s">
        <v>582</v>
      </c>
      <c r="C268" s="709" t="s">
        <v>7</v>
      </c>
      <c r="D268" s="709" t="s">
        <v>7</v>
      </c>
      <c r="E268" s="709" t="s">
        <v>7</v>
      </c>
      <c r="F268" s="709" t="s">
        <v>7</v>
      </c>
      <c r="G268" s="709" t="s">
        <v>7</v>
      </c>
      <c r="H268" s="886" t="s">
        <v>7</v>
      </c>
      <c r="I268" s="892" t="s">
        <v>7</v>
      </c>
      <c r="J268" s="893" t="s">
        <v>7</v>
      </c>
      <c r="K268" s="894" t="s">
        <v>7</v>
      </c>
      <c r="L268" s="894" t="s">
        <v>7</v>
      </c>
      <c r="M268" s="894" t="s">
        <v>7</v>
      </c>
      <c r="N268" s="892" t="s">
        <v>7</v>
      </c>
      <c r="O268" s="890" t="s">
        <v>7</v>
      </c>
    </row>
    <row r="269" spans="1:15">
      <c r="A269" s="879" t="s">
        <v>581</v>
      </c>
      <c r="B269" s="887" t="s">
        <v>580</v>
      </c>
      <c r="C269" s="709" t="s">
        <v>7</v>
      </c>
      <c r="D269" s="709" t="s">
        <v>7</v>
      </c>
      <c r="E269" s="709" t="s">
        <v>7</v>
      </c>
      <c r="F269" s="709" t="s">
        <v>7</v>
      </c>
      <c r="G269" s="709" t="s">
        <v>7</v>
      </c>
      <c r="H269" s="886" t="s">
        <v>7</v>
      </c>
      <c r="I269" s="892" t="s">
        <v>7</v>
      </c>
      <c r="J269" s="893" t="s">
        <v>7</v>
      </c>
      <c r="K269" s="894" t="s">
        <v>7</v>
      </c>
      <c r="L269" s="894" t="s">
        <v>7</v>
      </c>
      <c r="M269" s="894" t="s">
        <v>7</v>
      </c>
      <c r="N269" s="892" t="s">
        <v>7</v>
      </c>
      <c r="O269" s="890" t="s">
        <v>7</v>
      </c>
    </row>
    <row r="270" spans="1:15">
      <c r="A270" s="879" t="s">
        <v>579</v>
      </c>
      <c r="B270" s="887" t="s">
        <v>578</v>
      </c>
      <c r="C270" s="709">
        <v>4908050</v>
      </c>
      <c r="D270" s="709">
        <v>4801887</v>
      </c>
      <c r="E270" s="709">
        <v>5213271</v>
      </c>
      <c r="F270" s="709">
        <v>5121132</v>
      </c>
      <c r="G270" s="709">
        <v>5282734</v>
      </c>
      <c r="H270" s="886">
        <v>5046895</v>
      </c>
      <c r="I270" s="892">
        <v>5106103</v>
      </c>
      <c r="J270" s="893">
        <v>4853172</v>
      </c>
      <c r="K270" s="894">
        <v>4543429</v>
      </c>
      <c r="L270" s="894">
        <v>4541003</v>
      </c>
      <c r="M270" s="894">
        <v>4325477</v>
      </c>
      <c r="N270" s="892" t="s">
        <v>7</v>
      </c>
      <c r="O270" s="890">
        <v>53743153</v>
      </c>
    </row>
    <row r="271" spans="1:15">
      <c r="A271" s="879" t="s">
        <v>577</v>
      </c>
      <c r="B271" s="887" t="s">
        <v>576</v>
      </c>
      <c r="C271" s="709">
        <v>13663490</v>
      </c>
      <c r="D271" s="709">
        <v>13228476</v>
      </c>
      <c r="E271" s="709">
        <v>14402719</v>
      </c>
      <c r="F271" s="709">
        <v>13955197</v>
      </c>
      <c r="G271" s="709">
        <v>14392480</v>
      </c>
      <c r="H271" s="886">
        <v>13739553</v>
      </c>
      <c r="I271" s="892">
        <v>13805703</v>
      </c>
      <c r="J271" s="893">
        <v>13269796</v>
      </c>
      <c r="K271" s="894">
        <v>12678909</v>
      </c>
      <c r="L271" s="894">
        <v>12803974</v>
      </c>
      <c r="M271" s="894">
        <v>12167066</v>
      </c>
      <c r="N271" s="892" t="s">
        <v>7</v>
      </c>
      <c r="O271" s="890">
        <v>148107363</v>
      </c>
    </row>
    <row r="272" spans="1:15">
      <c r="A272" s="879" t="s">
        <v>575</v>
      </c>
      <c r="B272" s="887" t="s">
        <v>574</v>
      </c>
      <c r="C272" s="709" t="s">
        <v>7</v>
      </c>
      <c r="D272" s="709" t="s">
        <v>7</v>
      </c>
      <c r="E272" s="709" t="s">
        <v>7</v>
      </c>
      <c r="F272" s="709" t="s">
        <v>7</v>
      </c>
      <c r="G272" s="709" t="s">
        <v>7</v>
      </c>
      <c r="H272" s="886" t="s">
        <v>7</v>
      </c>
      <c r="I272" s="892" t="s">
        <v>7</v>
      </c>
      <c r="J272" s="893" t="s">
        <v>7</v>
      </c>
      <c r="K272" s="894" t="s">
        <v>7</v>
      </c>
      <c r="L272" s="894" t="s">
        <v>7</v>
      </c>
      <c r="M272" s="894" t="s">
        <v>7</v>
      </c>
      <c r="N272" s="892" t="s">
        <v>7</v>
      </c>
      <c r="O272" s="890" t="s">
        <v>7</v>
      </c>
    </row>
    <row r="273" spans="1:15">
      <c r="A273" s="879" t="s">
        <v>573</v>
      </c>
      <c r="B273" s="887" t="s">
        <v>572</v>
      </c>
      <c r="C273" s="709" t="s">
        <v>7</v>
      </c>
      <c r="D273" s="709" t="s">
        <v>7</v>
      </c>
      <c r="E273" s="709" t="s">
        <v>7</v>
      </c>
      <c r="F273" s="709" t="s">
        <v>7</v>
      </c>
      <c r="G273" s="709" t="s">
        <v>7</v>
      </c>
      <c r="H273" s="886" t="s">
        <v>7</v>
      </c>
      <c r="I273" s="892" t="s">
        <v>7</v>
      </c>
      <c r="J273" s="893" t="s">
        <v>7</v>
      </c>
      <c r="K273" s="894" t="s">
        <v>7</v>
      </c>
      <c r="L273" s="894" t="s">
        <v>7</v>
      </c>
      <c r="M273" s="894" t="s">
        <v>7</v>
      </c>
      <c r="N273" s="892" t="s">
        <v>7</v>
      </c>
      <c r="O273" s="890" t="s">
        <v>7</v>
      </c>
    </row>
    <row r="274" spans="1:15">
      <c r="A274" s="879" t="s">
        <v>571</v>
      </c>
      <c r="B274" s="887" t="s">
        <v>570</v>
      </c>
      <c r="C274" s="709">
        <v>10368383</v>
      </c>
      <c r="D274" s="709">
        <v>9993222</v>
      </c>
      <c r="E274" s="709">
        <v>10876513</v>
      </c>
      <c r="F274" s="709">
        <v>10501744</v>
      </c>
      <c r="G274" s="709">
        <v>10924006</v>
      </c>
      <c r="H274" s="886">
        <v>10571065</v>
      </c>
      <c r="I274" s="892">
        <v>10672551</v>
      </c>
      <c r="J274" s="893">
        <v>10217616</v>
      </c>
      <c r="K274" s="894">
        <v>9711037</v>
      </c>
      <c r="L274" s="894">
        <v>9720421</v>
      </c>
      <c r="M274" s="894">
        <v>9247704</v>
      </c>
      <c r="N274" s="892" t="s">
        <v>7</v>
      </c>
      <c r="O274" s="890">
        <v>112804262</v>
      </c>
    </row>
    <row r="275" spans="1:15">
      <c r="A275" s="879" t="s">
        <v>569</v>
      </c>
      <c r="B275" s="887" t="s">
        <v>568</v>
      </c>
      <c r="C275" s="709" t="s">
        <v>7</v>
      </c>
      <c r="D275" s="709" t="s">
        <v>7</v>
      </c>
      <c r="E275" s="709" t="s">
        <v>7</v>
      </c>
      <c r="F275" s="709" t="s">
        <v>7</v>
      </c>
      <c r="G275" s="709" t="s">
        <v>7</v>
      </c>
      <c r="H275" s="886" t="s">
        <v>7</v>
      </c>
      <c r="I275" s="892" t="s">
        <v>7</v>
      </c>
      <c r="J275" s="893" t="s">
        <v>7</v>
      </c>
      <c r="K275" s="894" t="s">
        <v>7</v>
      </c>
      <c r="L275" s="894" t="s">
        <v>7</v>
      </c>
      <c r="M275" s="894" t="s">
        <v>7</v>
      </c>
      <c r="N275" s="892" t="s">
        <v>7</v>
      </c>
      <c r="O275" s="890" t="s">
        <v>7</v>
      </c>
    </row>
    <row r="276" spans="1:15">
      <c r="A276" s="879" t="s">
        <v>567</v>
      </c>
      <c r="B276" s="887" t="s">
        <v>566</v>
      </c>
      <c r="C276" s="709">
        <v>4739512</v>
      </c>
      <c r="D276" s="709">
        <v>4576525</v>
      </c>
      <c r="E276" s="709">
        <v>4981085</v>
      </c>
      <c r="F276" s="709">
        <v>4837529</v>
      </c>
      <c r="G276" s="709">
        <v>5045907</v>
      </c>
      <c r="H276" s="886">
        <v>4842343</v>
      </c>
      <c r="I276" s="892">
        <v>4862680</v>
      </c>
      <c r="J276" s="893">
        <v>4656754</v>
      </c>
      <c r="K276" s="894">
        <v>4433966</v>
      </c>
      <c r="L276" s="894">
        <v>4470618</v>
      </c>
      <c r="M276" s="894">
        <v>4318396</v>
      </c>
      <c r="N276" s="892" t="s">
        <v>7</v>
      </c>
      <c r="O276" s="890">
        <v>51765315</v>
      </c>
    </row>
    <row r="277" spans="1:15">
      <c r="A277" s="879" t="s">
        <v>565</v>
      </c>
      <c r="B277" s="887" t="s">
        <v>564</v>
      </c>
      <c r="C277" s="709" t="s">
        <v>7</v>
      </c>
      <c r="D277" s="709" t="s">
        <v>7</v>
      </c>
      <c r="E277" s="709" t="s">
        <v>7</v>
      </c>
      <c r="F277" s="709" t="s">
        <v>7</v>
      </c>
      <c r="G277" s="709" t="s">
        <v>7</v>
      </c>
      <c r="H277" s="886" t="s">
        <v>7</v>
      </c>
      <c r="I277" s="892" t="s">
        <v>7</v>
      </c>
      <c r="J277" s="893" t="s">
        <v>7</v>
      </c>
      <c r="K277" s="894" t="s">
        <v>7</v>
      </c>
      <c r="L277" s="894" t="s">
        <v>7</v>
      </c>
      <c r="M277" s="894" t="s">
        <v>7</v>
      </c>
      <c r="N277" s="892" t="s">
        <v>7</v>
      </c>
      <c r="O277" s="890" t="s">
        <v>7</v>
      </c>
    </row>
    <row r="278" spans="1:15">
      <c r="A278" s="879" t="s">
        <v>563</v>
      </c>
      <c r="B278" s="887" t="s">
        <v>562</v>
      </c>
      <c r="C278" s="709">
        <v>3990776</v>
      </c>
      <c r="D278" s="709">
        <v>3816079</v>
      </c>
      <c r="E278" s="709">
        <v>4193673</v>
      </c>
      <c r="F278" s="709">
        <v>4093190</v>
      </c>
      <c r="G278" s="709">
        <v>4254120</v>
      </c>
      <c r="H278" s="886">
        <v>4121831</v>
      </c>
      <c r="I278" s="892">
        <v>4198409</v>
      </c>
      <c r="J278" s="893">
        <v>3964224</v>
      </c>
      <c r="K278" s="894">
        <v>3753416</v>
      </c>
      <c r="L278" s="894">
        <v>3688813</v>
      </c>
      <c r="M278" s="894">
        <v>3444621</v>
      </c>
      <c r="N278" s="892" t="s">
        <v>7</v>
      </c>
      <c r="O278" s="890">
        <v>43519152</v>
      </c>
    </row>
    <row r="279" spans="1:15">
      <c r="A279" s="879" t="s">
        <v>561</v>
      </c>
      <c r="B279" s="887" t="s">
        <v>560</v>
      </c>
      <c r="C279" s="709">
        <v>348789</v>
      </c>
      <c r="D279" s="709">
        <v>344143</v>
      </c>
      <c r="E279" s="709">
        <v>358045</v>
      </c>
      <c r="F279" s="709">
        <v>361502</v>
      </c>
      <c r="G279" s="709">
        <v>376468</v>
      </c>
      <c r="H279" s="886">
        <v>357587</v>
      </c>
      <c r="I279" s="892">
        <v>352653</v>
      </c>
      <c r="J279" s="893">
        <v>342219</v>
      </c>
      <c r="K279" s="894">
        <v>328873</v>
      </c>
      <c r="L279" s="894">
        <v>326779</v>
      </c>
      <c r="M279" s="894">
        <v>305636</v>
      </c>
      <c r="N279" s="892" t="s">
        <v>7</v>
      </c>
      <c r="O279" s="890">
        <v>3802694</v>
      </c>
    </row>
    <row r="280" spans="1:15">
      <c r="A280" s="879" t="s">
        <v>559</v>
      </c>
      <c r="B280" s="887" t="s">
        <v>558</v>
      </c>
      <c r="C280" s="709" t="s">
        <v>7</v>
      </c>
      <c r="D280" s="709" t="s">
        <v>7</v>
      </c>
      <c r="E280" s="709" t="s">
        <v>7</v>
      </c>
      <c r="F280" s="709" t="s">
        <v>7</v>
      </c>
      <c r="G280" s="709" t="s">
        <v>7</v>
      </c>
      <c r="H280" s="886" t="s">
        <v>7</v>
      </c>
      <c r="I280" s="892" t="s">
        <v>7</v>
      </c>
      <c r="J280" s="893" t="s">
        <v>7</v>
      </c>
      <c r="K280" s="894" t="s">
        <v>7</v>
      </c>
      <c r="L280" s="894" t="s">
        <v>7</v>
      </c>
      <c r="M280" s="894" t="s">
        <v>7</v>
      </c>
      <c r="N280" s="892" t="s">
        <v>7</v>
      </c>
      <c r="O280" s="890" t="s">
        <v>7</v>
      </c>
    </row>
    <row r="281" spans="1:15">
      <c r="A281" s="879" t="s">
        <v>557</v>
      </c>
      <c r="B281" s="887" t="s">
        <v>556</v>
      </c>
      <c r="C281" s="709" t="s">
        <v>7</v>
      </c>
      <c r="D281" s="709" t="s">
        <v>7</v>
      </c>
      <c r="E281" s="709" t="s">
        <v>7</v>
      </c>
      <c r="F281" s="709" t="s">
        <v>7</v>
      </c>
      <c r="G281" s="709" t="s">
        <v>7</v>
      </c>
      <c r="H281" s="886" t="s">
        <v>7</v>
      </c>
      <c r="I281" s="892" t="s">
        <v>7</v>
      </c>
      <c r="J281" s="893" t="s">
        <v>7</v>
      </c>
      <c r="K281" s="894" t="s">
        <v>7</v>
      </c>
      <c r="L281" s="894" t="s">
        <v>7</v>
      </c>
      <c r="M281" s="894" t="s">
        <v>7</v>
      </c>
      <c r="N281" s="892" t="s">
        <v>7</v>
      </c>
      <c r="O281" s="890" t="s">
        <v>7</v>
      </c>
    </row>
    <row r="282" spans="1:15">
      <c r="A282" s="879" t="s">
        <v>555</v>
      </c>
      <c r="B282" s="887" t="s">
        <v>554</v>
      </c>
      <c r="C282" s="709">
        <v>122289</v>
      </c>
      <c r="D282" s="709">
        <v>118872</v>
      </c>
      <c r="E282" s="709">
        <v>132695</v>
      </c>
      <c r="F282" s="709">
        <v>131073</v>
      </c>
      <c r="G282" s="709">
        <v>134319</v>
      </c>
      <c r="H282" s="886">
        <v>132905</v>
      </c>
      <c r="I282" s="892">
        <v>133776</v>
      </c>
      <c r="J282" s="893">
        <v>122651</v>
      </c>
      <c r="K282" s="894">
        <v>108456</v>
      </c>
      <c r="L282" s="894">
        <v>110740</v>
      </c>
      <c r="M282" s="894">
        <v>109990</v>
      </c>
      <c r="N282" s="892" t="s">
        <v>7</v>
      </c>
      <c r="O282" s="890">
        <v>1357766</v>
      </c>
    </row>
    <row r="283" spans="1:15">
      <c r="A283" s="879" t="s">
        <v>553</v>
      </c>
      <c r="B283" s="887" t="s">
        <v>552</v>
      </c>
      <c r="C283" s="709" t="s">
        <v>7</v>
      </c>
      <c r="D283" s="709" t="s">
        <v>7</v>
      </c>
      <c r="E283" s="709" t="s">
        <v>7</v>
      </c>
      <c r="F283" s="709" t="s">
        <v>7</v>
      </c>
      <c r="G283" s="709" t="s">
        <v>7</v>
      </c>
      <c r="H283" s="886" t="s">
        <v>7</v>
      </c>
      <c r="I283" s="892" t="s">
        <v>7</v>
      </c>
      <c r="J283" s="893" t="s">
        <v>7</v>
      </c>
      <c r="K283" s="894" t="s">
        <v>7</v>
      </c>
      <c r="L283" s="894" t="s">
        <v>7</v>
      </c>
      <c r="M283" s="894" t="s">
        <v>7</v>
      </c>
      <c r="N283" s="892" t="s">
        <v>7</v>
      </c>
      <c r="O283" s="890" t="s">
        <v>7</v>
      </c>
    </row>
    <row r="284" spans="1:15">
      <c r="A284" s="879" t="s">
        <v>551</v>
      </c>
      <c r="B284" s="887" t="s">
        <v>550</v>
      </c>
      <c r="C284" s="709">
        <v>24023084</v>
      </c>
      <c r="D284" s="709">
        <v>23255034</v>
      </c>
      <c r="E284" s="709">
        <v>25097765</v>
      </c>
      <c r="F284" s="709">
        <v>24493645</v>
      </c>
      <c r="G284" s="709">
        <v>25360222</v>
      </c>
      <c r="H284" s="886">
        <v>24239704</v>
      </c>
      <c r="I284" s="892">
        <v>24303388</v>
      </c>
      <c r="J284" s="893">
        <v>23451620</v>
      </c>
      <c r="K284" s="894">
        <v>21977470</v>
      </c>
      <c r="L284" s="894">
        <v>22045373</v>
      </c>
      <c r="M284" s="894">
        <v>21252352</v>
      </c>
      <c r="N284" s="892" t="s">
        <v>7</v>
      </c>
      <c r="O284" s="890">
        <v>259499657</v>
      </c>
    </row>
    <row r="285" spans="1:15">
      <c r="A285" s="879" t="s">
        <v>549</v>
      </c>
      <c r="B285" s="887" t="s">
        <v>548</v>
      </c>
      <c r="C285" s="709">
        <v>1960975</v>
      </c>
      <c r="D285" s="709">
        <v>1891403</v>
      </c>
      <c r="E285" s="709">
        <v>2073717</v>
      </c>
      <c r="F285" s="709">
        <v>2013553</v>
      </c>
      <c r="G285" s="709">
        <v>2078710</v>
      </c>
      <c r="H285" s="886">
        <v>2003418</v>
      </c>
      <c r="I285" s="892">
        <v>2017417</v>
      </c>
      <c r="J285" s="893">
        <v>1858884</v>
      </c>
      <c r="K285" s="894">
        <v>1770050</v>
      </c>
      <c r="L285" s="894">
        <v>1839803</v>
      </c>
      <c r="M285" s="894">
        <v>1791400</v>
      </c>
      <c r="N285" s="892" t="s">
        <v>7</v>
      </c>
      <c r="O285" s="890">
        <v>21299330</v>
      </c>
    </row>
    <row r="286" spans="1:15">
      <c r="A286" s="879" t="s">
        <v>547</v>
      </c>
      <c r="B286" s="887" t="s">
        <v>546</v>
      </c>
      <c r="C286" s="709">
        <v>3151454</v>
      </c>
      <c r="D286" s="709">
        <v>3166210</v>
      </c>
      <c r="E286" s="709">
        <v>3350673</v>
      </c>
      <c r="F286" s="709">
        <v>3332488</v>
      </c>
      <c r="G286" s="709">
        <v>3473546</v>
      </c>
      <c r="H286" s="886">
        <v>3277469</v>
      </c>
      <c r="I286" s="892">
        <v>3259719</v>
      </c>
      <c r="J286" s="893">
        <v>3233853</v>
      </c>
      <c r="K286" s="894">
        <v>3047294</v>
      </c>
      <c r="L286" s="894">
        <v>3041860</v>
      </c>
      <c r="M286" s="894">
        <v>2933402</v>
      </c>
      <c r="N286" s="892" t="s">
        <v>7</v>
      </c>
      <c r="O286" s="890">
        <v>35267968</v>
      </c>
    </row>
    <row r="287" spans="1:15">
      <c r="A287" s="879" t="s">
        <v>545</v>
      </c>
      <c r="B287" s="887" t="s">
        <v>544</v>
      </c>
      <c r="C287" s="709" t="s">
        <v>7</v>
      </c>
      <c r="D287" s="709" t="s">
        <v>7</v>
      </c>
      <c r="E287" s="709" t="s">
        <v>7</v>
      </c>
      <c r="F287" s="709" t="s">
        <v>7</v>
      </c>
      <c r="G287" s="709" t="s">
        <v>7</v>
      </c>
      <c r="H287" s="886" t="s">
        <v>7</v>
      </c>
      <c r="I287" s="892" t="s">
        <v>7</v>
      </c>
      <c r="J287" s="893" t="s">
        <v>7</v>
      </c>
      <c r="K287" s="894" t="s">
        <v>7</v>
      </c>
      <c r="L287" s="894" t="s">
        <v>7</v>
      </c>
      <c r="M287" s="894" t="s">
        <v>7</v>
      </c>
      <c r="N287" s="892" t="s">
        <v>7</v>
      </c>
      <c r="O287" s="890" t="s">
        <v>7</v>
      </c>
    </row>
    <row r="288" spans="1:15">
      <c r="A288" s="879" t="s">
        <v>543</v>
      </c>
      <c r="B288" s="887" t="s">
        <v>542</v>
      </c>
      <c r="C288" s="709">
        <v>11059095</v>
      </c>
      <c r="D288" s="709">
        <v>10642859</v>
      </c>
      <c r="E288" s="709">
        <v>11616660</v>
      </c>
      <c r="F288" s="709">
        <v>11202030</v>
      </c>
      <c r="G288" s="709">
        <v>11529757</v>
      </c>
      <c r="H288" s="886">
        <v>10944917</v>
      </c>
      <c r="I288" s="892">
        <v>10855993</v>
      </c>
      <c r="J288" s="893">
        <v>10460352</v>
      </c>
      <c r="K288" s="894">
        <v>9979651</v>
      </c>
      <c r="L288" s="894">
        <v>10273441</v>
      </c>
      <c r="M288" s="894">
        <v>9902488</v>
      </c>
      <c r="N288" s="892" t="s">
        <v>7</v>
      </c>
      <c r="O288" s="890">
        <v>118467243</v>
      </c>
    </row>
    <row r="289" spans="1:15">
      <c r="A289" s="879" t="s">
        <v>541</v>
      </c>
      <c r="B289" s="887" t="s">
        <v>540</v>
      </c>
      <c r="C289" s="709">
        <v>7452989</v>
      </c>
      <c r="D289" s="709">
        <v>7166800</v>
      </c>
      <c r="E289" s="709">
        <v>7822690</v>
      </c>
      <c r="F289" s="709">
        <v>7645367</v>
      </c>
      <c r="G289" s="709">
        <v>7966173</v>
      </c>
      <c r="H289" s="886">
        <v>7662052</v>
      </c>
      <c r="I289" s="892">
        <v>7697940</v>
      </c>
      <c r="J289" s="893">
        <v>7391995</v>
      </c>
      <c r="K289" s="894">
        <v>6987911</v>
      </c>
      <c r="L289" s="894">
        <v>7072117</v>
      </c>
      <c r="M289" s="894">
        <v>6670353</v>
      </c>
      <c r="N289" s="892" t="s">
        <v>7</v>
      </c>
      <c r="O289" s="890">
        <v>81536387</v>
      </c>
    </row>
    <row r="290" spans="1:15">
      <c r="A290" s="879" t="s">
        <v>539</v>
      </c>
      <c r="B290" s="887" t="s">
        <v>538</v>
      </c>
      <c r="C290" s="709">
        <v>8793526</v>
      </c>
      <c r="D290" s="709">
        <v>8558177</v>
      </c>
      <c r="E290" s="709">
        <v>9316090</v>
      </c>
      <c r="F290" s="709">
        <v>9078460</v>
      </c>
      <c r="G290" s="709">
        <v>9440201</v>
      </c>
      <c r="H290" s="886">
        <v>9083600</v>
      </c>
      <c r="I290" s="892">
        <v>9069668</v>
      </c>
      <c r="J290" s="893">
        <v>8734242</v>
      </c>
      <c r="K290" s="894">
        <v>8210451</v>
      </c>
      <c r="L290" s="894">
        <v>8225721</v>
      </c>
      <c r="M290" s="894">
        <v>7855249</v>
      </c>
      <c r="N290" s="892" t="s">
        <v>7</v>
      </c>
      <c r="O290" s="890">
        <v>96365385</v>
      </c>
    </row>
    <row r="291" spans="1:15">
      <c r="A291" s="879" t="s">
        <v>537</v>
      </c>
      <c r="B291" s="887" t="s">
        <v>536</v>
      </c>
      <c r="C291" s="709" t="s">
        <v>7</v>
      </c>
      <c r="D291" s="709" t="s">
        <v>7</v>
      </c>
      <c r="E291" s="709" t="s">
        <v>7</v>
      </c>
      <c r="F291" s="709" t="s">
        <v>7</v>
      </c>
      <c r="G291" s="709" t="s">
        <v>7</v>
      </c>
      <c r="H291" s="886" t="s">
        <v>7</v>
      </c>
      <c r="I291" s="892" t="s">
        <v>7</v>
      </c>
      <c r="J291" s="893" t="s">
        <v>7</v>
      </c>
      <c r="K291" s="894" t="s">
        <v>7</v>
      </c>
      <c r="L291" s="894" t="s">
        <v>7</v>
      </c>
      <c r="M291" s="894" t="s">
        <v>7</v>
      </c>
      <c r="N291" s="892" t="s">
        <v>7</v>
      </c>
      <c r="O291" s="890" t="s">
        <v>7</v>
      </c>
    </row>
    <row r="292" spans="1:15">
      <c r="A292" s="879" t="s">
        <v>535</v>
      </c>
      <c r="B292" s="887" t="s">
        <v>534</v>
      </c>
      <c r="C292" s="709" t="s">
        <v>7</v>
      </c>
      <c r="D292" s="709" t="s">
        <v>7</v>
      </c>
      <c r="E292" s="709" t="s">
        <v>7</v>
      </c>
      <c r="F292" s="709" t="s">
        <v>7</v>
      </c>
      <c r="G292" s="709" t="s">
        <v>7</v>
      </c>
      <c r="H292" s="886" t="s">
        <v>7</v>
      </c>
      <c r="I292" s="892" t="s">
        <v>7</v>
      </c>
      <c r="J292" s="893" t="s">
        <v>7</v>
      </c>
      <c r="K292" s="894" t="s">
        <v>7</v>
      </c>
      <c r="L292" s="894" t="s">
        <v>7</v>
      </c>
      <c r="M292" s="894" t="s">
        <v>7</v>
      </c>
      <c r="N292" s="892" t="s">
        <v>7</v>
      </c>
      <c r="O292" s="890" t="s">
        <v>7</v>
      </c>
    </row>
    <row r="293" spans="1:15">
      <c r="A293" s="879" t="s">
        <v>533</v>
      </c>
      <c r="B293" s="887" t="s">
        <v>532</v>
      </c>
      <c r="C293" s="709" t="s">
        <v>7</v>
      </c>
      <c r="D293" s="709" t="s">
        <v>7</v>
      </c>
      <c r="E293" s="709" t="s">
        <v>7</v>
      </c>
      <c r="F293" s="709" t="s">
        <v>7</v>
      </c>
      <c r="G293" s="709" t="s">
        <v>7</v>
      </c>
      <c r="H293" s="886" t="s">
        <v>7</v>
      </c>
      <c r="I293" s="892" t="s">
        <v>7</v>
      </c>
      <c r="J293" s="893" t="s">
        <v>7</v>
      </c>
      <c r="K293" s="894" t="s">
        <v>7</v>
      </c>
      <c r="L293" s="894" t="s">
        <v>7</v>
      </c>
      <c r="M293" s="894" t="s">
        <v>7</v>
      </c>
      <c r="N293" s="892" t="s">
        <v>7</v>
      </c>
      <c r="O293" s="890" t="s">
        <v>7</v>
      </c>
    </row>
    <row r="294" spans="1:15">
      <c r="A294" s="879" t="s">
        <v>531</v>
      </c>
      <c r="B294" s="887" t="s">
        <v>530</v>
      </c>
      <c r="C294" s="709" t="s">
        <v>7</v>
      </c>
      <c r="D294" s="709" t="s">
        <v>7</v>
      </c>
      <c r="E294" s="709" t="s">
        <v>7</v>
      </c>
      <c r="F294" s="709" t="s">
        <v>7</v>
      </c>
      <c r="G294" s="709" t="s">
        <v>7</v>
      </c>
      <c r="H294" s="886" t="s">
        <v>7</v>
      </c>
      <c r="I294" s="892" t="s">
        <v>7</v>
      </c>
      <c r="J294" s="893" t="s">
        <v>7</v>
      </c>
      <c r="K294" s="894" t="s">
        <v>7</v>
      </c>
      <c r="L294" s="894" t="s">
        <v>7</v>
      </c>
      <c r="M294" s="894" t="s">
        <v>7</v>
      </c>
      <c r="N294" s="892" t="s">
        <v>7</v>
      </c>
      <c r="O294" s="890" t="s">
        <v>7</v>
      </c>
    </row>
    <row r="295" spans="1:15">
      <c r="A295" s="879" t="s">
        <v>529</v>
      </c>
      <c r="B295" s="887" t="s">
        <v>528</v>
      </c>
      <c r="C295" s="709">
        <v>2954299</v>
      </c>
      <c r="D295" s="709">
        <v>2962095</v>
      </c>
      <c r="E295" s="709">
        <v>3135837</v>
      </c>
      <c r="F295" s="709">
        <v>3085873</v>
      </c>
      <c r="G295" s="709">
        <v>3247621</v>
      </c>
      <c r="H295" s="886">
        <v>3068590</v>
      </c>
      <c r="I295" s="892">
        <v>3071673</v>
      </c>
      <c r="J295" s="893">
        <v>3088740</v>
      </c>
      <c r="K295" s="894">
        <v>2842926</v>
      </c>
      <c r="L295" s="894">
        <v>2815861</v>
      </c>
      <c r="M295" s="894">
        <v>2742003</v>
      </c>
      <c r="N295" s="892" t="s">
        <v>7</v>
      </c>
      <c r="O295" s="890">
        <v>33015518</v>
      </c>
    </row>
    <row r="296" spans="1:15">
      <c r="A296" s="879" t="s">
        <v>527</v>
      </c>
      <c r="B296" s="887" t="s">
        <v>526</v>
      </c>
      <c r="C296" s="709" t="s">
        <v>7</v>
      </c>
      <c r="D296" s="709" t="s">
        <v>7</v>
      </c>
      <c r="E296" s="709" t="s">
        <v>7</v>
      </c>
      <c r="F296" s="709" t="s">
        <v>7</v>
      </c>
      <c r="G296" s="709" t="s">
        <v>7</v>
      </c>
      <c r="H296" s="886" t="s">
        <v>7</v>
      </c>
      <c r="I296" s="892" t="s">
        <v>7</v>
      </c>
      <c r="J296" s="893" t="s">
        <v>7</v>
      </c>
      <c r="K296" s="894" t="s">
        <v>7</v>
      </c>
      <c r="L296" s="894" t="s">
        <v>7</v>
      </c>
      <c r="M296" s="894" t="s">
        <v>7</v>
      </c>
      <c r="N296" s="892" t="s">
        <v>7</v>
      </c>
      <c r="O296" s="890" t="s">
        <v>7</v>
      </c>
    </row>
    <row r="297" spans="1:15">
      <c r="A297" s="879" t="s">
        <v>525</v>
      </c>
      <c r="B297" s="887" t="s">
        <v>524</v>
      </c>
      <c r="C297" s="709" t="s">
        <v>7</v>
      </c>
      <c r="D297" s="709" t="s">
        <v>7</v>
      </c>
      <c r="E297" s="709" t="s">
        <v>7</v>
      </c>
      <c r="F297" s="709" t="s">
        <v>7</v>
      </c>
      <c r="G297" s="709" t="s">
        <v>7</v>
      </c>
      <c r="H297" s="886" t="s">
        <v>7</v>
      </c>
      <c r="I297" s="892" t="s">
        <v>7</v>
      </c>
      <c r="J297" s="893" t="s">
        <v>7</v>
      </c>
      <c r="K297" s="894" t="s">
        <v>7</v>
      </c>
      <c r="L297" s="894" t="s">
        <v>7</v>
      </c>
      <c r="M297" s="894" t="s">
        <v>7</v>
      </c>
      <c r="N297" s="892" t="s">
        <v>7</v>
      </c>
      <c r="O297" s="890" t="s">
        <v>7</v>
      </c>
    </row>
    <row r="298" spans="1:15">
      <c r="A298" s="879" t="s">
        <v>523</v>
      </c>
      <c r="B298" s="887" t="s">
        <v>522</v>
      </c>
      <c r="C298" s="709" t="s">
        <v>7</v>
      </c>
      <c r="D298" s="709" t="s">
        <v>7</v>
      </c>
      <c r="E298" s="709" t="s">
        <v>7</v>
      </c>
      <c r="F298" s="709" t="s">
        <v>7</v>
      </c>
      <c r="G298" s="709" t="s">
        <v>7</v>
      </c>
      <c r="H298" s="886" t="s">
        <v>7</v>
      </c>
      <c r="I298" s="892" t="s">
        <v>7</v>
      </c>
      <c r="J298" s="893" t="s">
        <v>7</v>
      </c>
      <c r="K298" s="894" t="s">
        <v>7</v>
      </c>
      <c r="L298" s="894" t="s">
        <v>7</v>
      </c>
      <c r="M298" s="894" t="s">
        <v>7</v>
      </c>
      <c r="N298" s="892" t="s">
        <v>7</v>
      </c>
      <c r="O298" s="890" t="s">
        <v>7</v>
      </c>
    </row>
    <row r="299" spans="1:15">
      <c r="A299" s="879" t="s">
        <v>521</v>
      </c>
      <c r="B299" s="887" t="s">
        <v>520</v>
      </c>
      <c r="C299" s="709" t="s">
        <v>7</v>
      </c>
      <c r="D299" s="709" t="s">
        <v>7</v>
      </c>
      <c r="E299" s="709" t="s">
        <v>7</v>
      </c>
      <c r="F299" s="709" t="s">
        <v>7</v>
      </c>
      <c r="G299" s="709" t="s">
        <v>7</v>
      </c>
      <c r="H299" s="886" t="s">
        <v>7</v>
      </c>
      <c r="I299" s="892" t="s">
        <v>7</v>
      </c>
      <c r="J299" s="893" t="s">
        <v>7</v>
      </c>
      <c r="K299" s="894" t="s">
        <v>7</v>
      </c>
      <c r="L299" s="894" t="s">
        <v>7</v>
      </c>
      <c r="M299" s="894" t="s">
        <v>7</v>
      </c>
      <c r="N299" s="892" t="s">
        <v>7</v>
      </c>
      <c r="O299" s="890" t="s">
        <v>7</v>
      </c>
    </row>
    <row r="300" spans="1:15">
      <c r="A300" s="879" t="s">
        <v>519</v>
      </c>
      <c r="B300" s="887" t="s">
        <v>518</v>
      </c>
      <c r="C300" s="709" t="s">
        <v>7</v>
      </c>
      <c r="D300" s="709" t="s">
        <v>7</v>
      </c>
      <c r="E300" s="709" t="s">
        <v>7</v>
      </c>
      <c r="F300" s="709" t="s">
        <v>7</v>
      </c>
      <c r="G300" s="709" t="s">
        <v>7</v>
      </c>
      <c r="H300" s="886" t="s">
        <v>7</v>
      </c>
      <c r="I300" s="892" t="s">
        <v>7</v>
      </c>
      <c r="J300" s="893" t="s">
        <v>7</v>
      </c>
      <c r="K300" s="894" t="s">
        <v>7</v>
      </c>
      <c r="L300" s="894" t="s">
        <v>7</v>
      </c>
      <c r="M300" s="894" t="s">
        <v>7</v>
      </c>
      <c r="N300" s="892" t="s">
        <v>7</v>
      </c>
      <c r="O300" s="890" t="s">
        <v>7</v>
      </c>
    </row>
    <row r="301" spans="1:15">
      <c r="A301" s="879" t="s">
        <v>517</v>
      </c>
      <c r="B301" s="887" t="s">
        <v>516</v>
      </c>
      <c r="C301" s="709">
        <v>1964733</v>
      </c>
      <c r="D301" s="709">
        <v>1939220</v>
      </c>
      <c r="E301" s="709">
        <v>2091233</v>
      </c>
      <c r="F301" s="709">
        <v>2018708</v>
      </c>
      <c r="G301" s="709">
        <v>2117868</v>
      </c>
      <c r="H301" s="886">
        <v>2021639</v>
      </c>
      <c r="I301" s="892">
        <v>2012815</v>
      </c>
      <c r="J301" s="893">
        <v>2008405</v>
      </c>
      <c r="K301" s="894">
        <v>1879704</v>
      </c>
      <c r="L301" s="894">
        <v>1878302</v>
      </c>
      <c r="M301" s="894">
        <v>1804419</v>
      </c>
      <c r="N301" s="892" t="s">
        <v>7</v>
      </c>
      <c r="O301" s="890">
        <v>21737046</v>
      </c>
    </row>
    <row r="302" spans="1:15">
      <c r="A302" s="879" t="s">
        <v>515</v>
      </c>
      <c r="B302" s="887" t="s">
        <v>514</v>
      </c>
      <c r="C302" s="709">
        <v>1646145</v>
      </c>
      <c r="D302" s="709">
        <v>1594293</v>
      </c>
      <c r="E302" s="709">
        <v>1738522</v>
      </c>
      <c r="F302" s="709">
        <v>1714217</v>
      </c>
      <c r="G302" s="709">
        <v>1763900</v>
      </c>
      <c r="H302" s="886">
        <v>1664535</v>
      </c>
      <c r="I302" s="892" t="s">
        <v>7</v>
      </c>
      <c r="J302" s="893" t="s">
        <v>7</v>
      </c>
      <c r="K302" s="894">
        <v>1523253</v>
      </c>
      <c r="L302" s="894">
        <v>1536226</v>
      </c>
      <c r="M302" s="894">
        <v>1470576</v>
      </c>
      <c r="N302" s="892" t="s">
        <v>7</v>
      </c>
      <c r="O302" s="890">
        <v>14651667</v>
      </c>
    </row>
    <row r="303" spans="1:15">
      <c r="A303" s="879" t="s">
        <v>513</v>
      </c>
      <c r="B303" s="887" t="s">
        <v>512</v>
      </c>
      <c r="C303" s="709" t="s">
        <v>7</v>
      </c>
      <c r="D303" s="709" t="s">
        <v>7</v>
      </c>
      <c r="E303" s="709" t="s">
        <v>7</v>
      </c>
      <c r="F303" s="709" t="s">
        <v>7</v>
      </c>
      <c r="G303" s="709" t="s">
        <v>7</v>
      </c>
      <c r="H303" s="886" t="s">
        <v>7</v>
      </c>
      <c r="I303" s="892" t="s">
        <v>7</v>
      </c>
      <c r="J303" s="893" t="s">
        <v>7</v>
      </c>
      <c r="K303" s="894" t="s">
        <v>7</v>
      </c>
      <c r="L303" s="894" t="s">
        <v>7</v>
      </c>
      <c r="M303" s="894" t="s">
        <v>7</v>
      </c>
      <c r="N303" s="892" t="s">
        <v>7</v>
      </c>
      <c r="O303" s="890" t="s">
        <v>7</v>
      </c>
    </row>
    <row r="304" spans="1:15">
      <c r="A304" s="879" t="s">
        <v>511</v>
      </c>
      <c r="B304" s="887" t="s">
        <v>510</v>
      </c>
      <c r="C304" s="709">
        <v>190698</v>
      </c>
      <c r="D304" s="709">
        <v>190709</v>
      </c>
      <c r="E304" s="709">
        <v>195176</v>
      </c>
      <c r="F304" s="709">
        <v>197617</v>
      </c>
      <c r="G304" s="709">
        <v>211097</v>
      </c>
      <c r="H304" s="886">
        <v>191878</v>
      </c>
      <c r="I304" s="892">
        <v>185855</v>
      </c>
      <c r="J304" s="893">
        <v>185987</v>
      </c>
      <c r="K304" s="894">
        <v>179635</v>
      </c>
      <c r="L304" s="894">
        <v>174559</v>
      </c>
      <c r="M304" s="894">
        <v>168203</v>
      </c>
      <c r="N304" s="892" t="s">
        <v>7</v>
      </c>
      <c r="O304" s="890">
        <v>2071414</v>
      </c>
    </row>
    <row r="305" spans="1:15">
      <c r="A305" s="879" t="s">
        <v>509</v>
      </c>
      <c r="B305" s="887" t="s">
        <v>508</v>
      </c>
      <c r="C305" s="709">
        <v>1064624</v>
      </c>
      <c r="D305" s="709">
        <v>1068256</v>
      </c>
      <c r="E305" s="709">
        <v>1141276</v>
      </c>
      <c r="F305" s="709">
        <v>1147578</v>
      </c>
      <c r="G305" s="709">
        <v>1212102</v>
      </c>
      <c r="H305" s="886">
        <v>1107275</v>
      </c>
      <c r="I305" s="892">
        <v>1092517</v>
      </c>
      <c r="J305" s="893">
        <v>1075995</v>
      </c>
      <c r="K305" s="894">
        <v>1025017</v>
      </c>
      <c r="L305" s="894">
        <v>1021162</v>
      </c>
      <c r="M305" s="894">
        <v>993884</v>
      </c>
      <c r="N305" s="892" t="s">
        <v>7</v>
      </c>
      <c r="O305" s="890">
        <v>11949686</v>
      </c>
    </row>
    <row r="306" spans="1:15">
      <c r="A306" s="879" t="s">
        <v>507</v>
      </c>
      <c r="B306" s="887" t="s">
        <v>506</v>
      </c>
      <c r="C306" s="709">
        <v>240596</v>
      </c>
      <c r="D306" s="709">
        <v>235980</v>
      </c>
      <c r="E306" s="709">
        <v>256339</v>
      </c>
      <c r="F306" s="709">
        <v>247509</v>
      </c>
      <c r="G306" s="709">
        <v>252630</v>
      </c>
      <c r="H306" s="886">
        <v>250084</v>
      </c>
      <c r="I306" s="892">
        <v>260100</v>
      </c>
      <c r="J306" s="893">
        <v>255175</v>
      </c>
      <c r="K306" s="894">
        <v>240268</v>
      </c>
      <c r="L306" s="894">
        <v>260014</v>
      </c>
      <c r="M306" s="894">
        <v>237083</v>
      </c>
      <c r="N306" s="892" t="s">
        <v>7</v>
      </c>
      <c r="O306" s="890">
        <v>2735778</v>
      </c>
    </row>
    <row r="307" spans="1:15">
      <c r="A307" s="879" t="s">
        <v>505</v>
      </c>
      <c r="B307" s="887" t="s">
        <v>504</v>
      </c>
      <c r="C307" s="709" t="s">
        <v>7</v>
      </c>
      <c r="D307" s="709" t="s">
        <v>7</v>
      </c>
      <c r="E307" s="709" t="s">
        <v>7</v>
      </c>
      <c r="F307" s="709" t="s">
        <v>7</v>
      </c>
      <c r="G307" s="709" t="s">
        <v>7</v>
      </c>
      <c r="H307" s="886" t="s">
        <v>7</v>
      </c>
      <c r="I307" s="892" t="s">
        <v>7</v>
      </c>
      <c r="J307" s="893" t="s">
        <v>7</v>
      </c>
      <c r="K307" s="894" t="s">
        <v>7</v>
      </c>
      <c r="L307" s="894" t="s">
        <v>7</v>
      </c>
      <c r="M307" s="894" t="s">
        <v>7</v>
      </c>
      <c r="N307" s="892" t="s">
        <v>7</v>
      </c>
      <c r="O307" s="890" t="s">
        <v>7</v>
      </c>
    </row>
    <row r="308" spans="1:15">
      <c r="A308" s="879" t="s">
        <v>503</v>
      </c>
      <c r="B308" s="887" t="s">
        <v>502</v>
      </c>
      <c r="C308" s="709">
        <v>11327577</v>
      </c>
      <c r="D308" s="709">
        <v>10928271</v>
      </c>
      <c r="E308" s="709">
        <v>11872922</v>
      </c>
      <c r="F308" s="709">
        <v>11527385</v>
      </c>
      <c r="G308" s="709">
        <v>12010092</v>
      </c>
      <c r="H308" s="886">
        <v>11410335</v>
      </c>
      <c r="I308" s="892">
        <v>11471843</v>
      </c>
      <c r="J308" s="893">
        <v>11205595</v>
      </c>
      <c r="K308" s="894">
        <v>10701678</v>
      </c>
      <c r="L308" s="894">
        <v>10845493</v>
      </c>
      <c r="M308" s="894">
        <v>10272646</v>
      </c>
      <c r="N308" s="892" t="s">
        <v>7</v>
      </c>
      <c r="O308" s="890">
        <v>123573837</v>
      </c>
    </row>
    <row r="309" spans="1:15">
      <c r="A309" s="879" t="s">
        <v>501</v>
      </c>
      <c r="B309" s="887" t="s">
        <v>500</v>
      </c>
      <c r="C309" s="709">
        <v>7135915</v>
      </c>
      <c r="D309" s="709">
        <v>7120986</v>
      </c>
      <c r="E309" s="709">
        <v>7518129</v>
      </c>
      <c r="F309" s="709">
        <v>7361503</v>
      </c>
      <c r="G309" s="709">
        <v>7710065</v>
      </c>
      <c r="H309" s="886">
        <v>7229711</v>
      </c>
      <c r="I309" s="892">
        <v>7116725</v>
      </c>
      <c r="J309" s="893">
        <v>7025100</v>
      </c>
      <c r="K309" s="894">
        <v>6604431</v>
      </c>
      <c r="L309" s="894">
        <v>6654089</v>
      </c>
      <c r="M309" s="894">
        <v>6438892</v>
      </c>
      <c r="N309" s="892" t="s">
        <v>7</v>
      </c>
      <c r="O309" s="890">
        <v>77915546</v>
      </c>
    </row>
    <row r="310" spans="1:15">
      <c r="A310" s="879" t="s">
        <v>499</v>
      </c>
      <c r="B310" s="887" t="s">
        <v>498</v>
      </c>
      <c r="C310" s="709">
        <v>8415435</v>
      </c>
      <c r="D310" s="709">
        <v>8172451</v>
      </c>
      <c r="E310" s="709">
        <v>8899230</v>
      </c>
      <c r="F310" s="709">
        <v>8759395</v>
      </c>
      <c r="G310" s="709">
        <v>9162197</v>
      </c>
      <c r="H310" s="886">
        <v>8713339</v>
      </c>
      <c r="I310" s="892">
        <v>8868254</v>
      </c>
      <c r="J310" s="893">
        <v>8508445</v>
      </c>
      <c r="K310" s="894">
        <v>8101009</v>
      </c>
      <c r="L310" s="894">
        <v>8236849</v>
      </c>
      <c r="M310" s="894">
        <v>7748569</v>
      </c>
      <c r="N310" s="892" t="s">
        <v>7</v>
      </c>
      <c r="O310" s="890">
        <v>93585173</v>
      </c>
    </row>
    <row r="311" spans="1:15">
      <c r="A311" s="879" t="s">
        <v>497</v>
      </c>
      <c r="B311" s="887" t="s">
        <v>496</v>
      </c>
      <c r="C311" s="709">
        <v>4745525</v>
      </c>
      <c r="D311" s="709">
        <v>4683263</v>
      </c>
      <c r="E311" s="709">
        <v>5005265</v>
      </c>
      <c r="F311" s="709">
        <v>4927557</v>
      </c>
      <c r="G311" s="709">
        <v>5190725</v>
      </c>
      <c r="H311" s="886">
        <v>4874640</v>
      </c>
      <c r="I311" s="892">
        <v>4890438</v>
      </c>
      <c r="J311" s="893">
        <v>4790398</v>
      </c>
      <c r="K311" s="894">
        <v>4476930</v>
      </c>
      <c r="L311" s="894">
        <v>4512802</v>
      </c>
      <c r="M311" s="894">
        <v>4346964</v>
      </c>
      <c r="N311" s="892" t="s">
        <v>7</v>
      </c>
      <c r="O311" s="890">
        <v>52444507</v>
      </c>
    </row>
    <row r="312" spans="1:15">
      <c r="A312" s="879" t="s">
        <v>495</v>
      </c>
      <c r="B312" s="887" t="s">
        <v>494</v>
      </c>
      <c r="C312" s="709">
        <v>7350196</v>
      </c>
      <c r="D312" s="709">
        <v>7122052</v>
      </c>
      <c r="E312" s="709">
        <v>7773087</v>
      </c>
      <c r="F312" s="709">
        <v>7647711</v>
      </c>
      <c r="G312" s="709">
        <v>8050565</v>
      </c>
      <c r="H312" s="886">
        <v>7603526</v>
      </c>
      <c r="I312" s="892">
        <v>7556633</v>
      </c>
      <c r="J312" s="893">
        <v>7382226</v>
      </c>
      <c r="K312" s="894">
        <v>7100651</v>
      </c>
      <c r="L312" s="894">
        <v>7158909</v>
      </c>
      <c r="M312" s="894">
        <v>6747607</v>
      </c>
      <c r="N312" s="892" t="s">
        <v>7</v>
      </c>
      <c r="O312" s="890">
        <v>81493163</v>
      </c>
    </row>
    <row r="313" spans="1:15">
      <c r="A313" s="879" t="s">
        <v>493</v>
      </c>
      <c r="B313" s="887" t="s">
        <v>492</v>
      </c>
      <c r="C313" s="709">
        <v>38481125</v>
      </c>
      <c r="D313" s="709">
        <v>37669911</v>
      </c>
      <c r="E313" s="709">
        <v>40883317</v>
      </c>
      <c r="F313" s="709">
        <v>40396621</v>
      </c>
      <c r="G313" s="709">
        <v>42676055</v>
      </c>
      <c r="H313" s="886">
        <v>40164682</v>
      </c>
      <c r="I313" s="892">
        <v>40229055</v>
      </c>
      <c r="J313" s="893">
        <v>39148589</v>
      </c>
      <c r="K313" s="894">
        <v>36907112</v>
      </c>
      <c r="L313" s="894">
        <v>36753270</v>
      </c>
      <c r="M313" s="894">
        <v>34903439</v>
      </c>
      <c r="N313" s="892" t="s">
        <v>7</v>
      </c>
      <c r="O313" s="890">
        <v>428213176</v>
      </c>
    </row>
    <row r="314" spans="1:15">
      <c r="A314" s="879" t="s">
        <v>491</v>
      </c>
      <c r="B314" s="887" t="s">
        <v>490</v>
      </c>
      <c r="C314" s="709">
        <v>37248391</v>
      </c>
      <c r="D314" s="709">
        <v>36132901</v>
      </c>
      <c r="E314" s="709">
        <v>39329652</v>
      </c>
      <c r="F314" s="709">
        <v>38972223</v>
      </c>
      <c r="G314" s="709">
        <v>40728096</v>
      </c>
      <c r="H314" s="886">
        <v>38577346</v>
      </c>
      <c r="I314" s="892">
        <v>39103586</v>
      </c>
      <c r="J314" s="893">
        <v>38106088</v>
      </c>
      <c r="K314" s="894">
        <v>35967643</v>
      </c>
      <c r="L314" s="894">
        <v>36059577</v>
      </c>
      <c r="M314" s="894">
        <v>34260064</v>
      </c>
      <c r="N314" s="892" t="s">
        <v>7</v>
      </c>
      <c r="O314" s="890">
        <v>414485567</v>
      </c>
    </row>
    <row r="315" spans="1:15">
      <c r="A315" s="879" t="s">
        <v>489</v>
      </c>
      <c r="B315" s="887" t="s">
        <v>488</v>
      </c>
      <c r="C315" s="709">
        <v>8542454</v>
      </c>
      <c r="D315" s="709">
        <v>8320647</v>
      </c>
      <c r="E315" s="709">
        <v>9134982</v>
      </c>
      <c r="F315" s="709">
        <v>8866499</v>
      </c>
      <c r="G315" s="709">
        <v>9193471</v>
      </c>
      <c r="H315" s="886">
        <v>8736265</v>
      </c>
      <c r="I315" s="892">
        <v>8648842</v>
      </c>
      <c r="J315" s="893">
        <v>8383761</v>
      </c>
      <c r="K315" s="894">
        <v>7905659</v>
      </c>
      <c r="L315" s="894">
        <v>7983497</v>
      </c>
      <c r="M315" s="894">
        <v>7640231</v>
      </c>
      <c r="N315" s="892" t="s">
        <v>7</v>
      </c>
      <c r="O315" s="890">
        <v>93356308</v>
      </c>
    </row>
    <row r="316" spans="1:15">
      <c r="A316" s="879" t="s">
        <v>487</v>
      </c>
      <c r="B316" s="887" t="s">
        <v>486</v>
      </c>
      <c r="C316" s="709">
        <v>20774319</v>
      </c>
      <c r="D316" s="709">
        <v>20232819</v>
      </c>
      <c r="E316" s="709">
        <v>21971531</v>
      </c>
      <c r="F316" s="709">
        <v>21899337</v>
      </c>
      <c r="G316" s="709">
        <v>23200740</v>
      </c>
      <c r="H316" s="886">
        <v>21479010</v>
      </c>
      <c r="I316" s="892">
        <v>21456796</v>
      </c>
      <c r="J316" s="893">
        <v>21114628</v>
      </c>
      <c r="K316" s="894">
        <v>20492352</v>
      </c>
      <c r="L316" s="894">
        <v>20647098</v>
      </c>
      <c r="M316" s="894">
        <v>19452215</v>
      </c>
      <c r="N316" s="892" t="s">
        <v>7</v>
      </c>
      <c r="O316" s="890">
        <v>232720845</v>
      </c>
    </row>
    <row r="317" spans="1:15">
      <c r="A317" s="879" t="s">
        <v>485</v>
      </c>
      <c r="B317" s="887" t="s">
        <v>484</v>
      </c>
      <c r="C317" s="709" t="s">
        <v>7</v>
      </c>
      <c r="D317" s="709" t="s">
        <v>7</v>
      </c>
      <c r="E317" s="709" t="s">
        <v>7</v>
      </c>
      <c r="F317" s="709" t="s">
        <v>7</v>
      </c>
      <c r="G317" s="709" t="s">
        <v>7</v>
      </c>
      <c r="H317" s="886" t="s">
        <v>7</v>
      </c>
      <c r="I317" s="892" t="s">
        <v>7</v>
      </c>
      <c r="J317" s="893" t="s">
        <v>7</v>
      </c>
      <c r="K317" s="894" t="s">
        <v>7</v>
      </c>
      <c r="L317" s="894" t="s">
        <v>7</v>
      </c>
      <c r="M317" s="894" t="s">
        <v>7</v>
      </c>
      <c r="N317" s="892" t="s">
        <v>7</v>
      </c>
      <c r="O317" s="890" t="s">
        <v>7</v>
      </c>
    </row>
    <row r="318" spans="1:15">
      <c r="A318" s="879" t="s">
        <v>483</v>
      </c>
      <c r="B318" s="887" t="s">
        <v>482</v>
      </c>
      <c r="C318" s="709" t="s">
        <v>7</v>
      </c>
      <c r="D318" s="709" t="s">
        <v>7</v>
      </c>
      <c r="E318" s="709" t="s">
        <v>7</v>
      </c>
      <c r="F318" s="709" t="s">
        <v>7</v>
      </c>
      <c r="G318" s="709" t="s">
        <v>7</v>
      </c>
      <c r="H318" s="886" t="s">
        <v>7</v>
      </c>
      <c r="I318" s="892">
        <v>2406735</v>
      </c>
      <c r="J318" s="893">
        <v>2315192</v>
      </c>
      <c r="K318" s="894">
        <v>2117622</v>
      </c>
      <c r="L318" s="894">
        <v>2153162</v>
      </c>
      <c r="M318" s="894">
        <v>2057778</v>
      </c>
      <c r="N318" s="892" t="s">
        <v>7</v>
      </c>
      <c r="O318" s="890">
        <v>11050489</v>
      </c>
    </row>
    <row r="319" spans="1:15">
      <c r="A319" s="879" t="s">
        <v>481</v>
      </c>
      <c r="B319" s="887" t="s">
        <v>480</v>
      </c>
      <c r="C319" s="709" t="s">
        <v>7</v>
      </c>
      <c r="D319" s="709" t="s">
        <v>7</v>
      </c>
      <c r="E319" s="709" t="s">
        <v>7</v>
      </c>
      <c r="F319" s="709" t="s">
        <v>7</v>
      </c>
      <c r="G319" s="709" t="s">
        <v>7</v>
      </c>
      <c r="H319" s="886" t="s">
        <v>7</v>
      </c>
      <c r="I319" s="892" t="s">
        <v>7</v>
      </c>
      <c r="J319" s="893" t="s">
        <v>7</v>
      </c>
      <c r="K319" s="894" t="s">
        <v>7</v>
      </c>
      <c r="L319" s="894" t="s">
        <v>7</v>
      </c>
      <c r="M319" s="894" t="s">
        <v>7</v>
      </c>
      <c r="N319" s="892" t="s">
        <v>7</v>
      </c>
      <c r="O319" s="890" t="s">
        <v>7</v>
      </c>
    </row>
    <row r="320" spans="1:15">
      <c r="A320" s="879" t="s">
        <v>479</v>
      </c>
      <c r="B320" s="887" t="s">
        <v>478</v>
      </c>
      <c r="C320" s="709" t="s">
        <v>7</v>
      </c>
      <c r="D320" s="709" t="s">
        <v>7</v>
      </c>
      <c r="E320" s="709" t="s">
        <v>7</v>
      </c>
      <c r="F320" s="709" t="s">
        <v>7</v>
      </c>
      <c r="G320" s="709" t="s">
        <v>7</v>
      </c>
      <c r="H320" s="886" t="s">
        <v>7</v>
      </c>
      <c r="I320" s="892" t="s">
        <v>7</v>
      </c>
      <c r="J320" s="893" t="s">
        <v>7</v>
      </c>
      <c r="K320" s="894" t="s">
        <v>7</v>
      </c>
      <c r="L320" s="894" t="s">
        <v>7</v>
      </c>
      <c r="M320" s="894" t="s">
        <v>7</v>
      </c>
      <c r="N320" s="892" t="s">
        <v>7</v>
      </c>
      <c r="O320" s="890" t="s">
        <v>7</v>
      </c>
    </row>
    <row r="321" spans="1:15">
      <c r="A321" s="879" t="s">
        <v>477</v>
      </c>
      <c r="B321" s="887" t="s">
        <v>476</v>
      </c>
      <c r="C321" s="709" t="s">
        <v>7</v>
      </c>
      <c r="D321" s="709" t="s">
        <v>7</v>
      </c>
      <c r="E321" s="709" t="s">
        <v>7</v>
      </c>
      <c r="F321" s="709" t="s">
        <v>7</v>
      </c>
      <c r="G321" s="709" t="s">
        <v>7</v>
      </c>
      <c r="H321" s="886" t="s">
        <v>7</v>
      </c>
      <c r="I321" s="892" t="s">
        <v>7</v>
      </c>
      <c r="J321" s="893" t="s">
        <v>7</v>
      </c>
      <c r="K321" s="894" t="s">
        <v>7</v>
      </c>
      <c r="L321" s="894" t="s">
        <v>7</v>
      </c>
      <c r="M321" s="894" t="s">
        <v>7</v>
      </c>
      <c r="N321" s="892" t="s">
        <v>7</v>
      </c>
      <c r="O321" s="890" t="s">
        <v>7</v>
      </c>
    </row>
    <row r="322" spans="1:15">
      <c r="A322" s="879" t="s">
        <v>475</v>
      </c>
      <c r="B322" s="887" t="s">
        <v>474</v>
      </c>
      <c r="C322" s="709" t="s">
        <v>7</v>
      </c>
      <c r="D322" s="709" t="s">
        <v>7</v>
      </c>
      <c r="E322" s="709" t="s">
        <v>7</v>
      </c>
      <c r="F322" s="709" t="s">
        <v>7</v>
      </c>
      <c r="G322" s="709" t="s">
        <v>7</v>
      </c>
      <c r="H322" s="886" t="s">
        <v>7</v>
      </c>
      <c r="I322" s="892" t="s">
        <v>7</v>
      </c>
      <c r="J322" s="893" t="s">
        <v>7</v>
      </c>
      <c r="K322" s="894" t="s">
        <v>7</v>
      </c>
      <c r="L322" s="894" t="s">
        <v>7</v>
      </c>
      <c r="M322" s="894" t="s">
        <v>7</v>
      </c>
      <c r="N322" s="892" t="s">
        <v>7</v>
      </c>
      <c r="O322" s="890" t="s">
        <v>7</v>
      </c>
    </row>
    <row r="323" spans="1:15">
      <c r="A323" s="879" t="s">
        <v>473</v>
      </c>
      <c r="B323" s="887" t="s">
        <v>472</v>
      </c>
      <c r="C323" s="709" t="s">
        <v>7</v>
      </c>
      <c r="D323" s="709" t="s">
        <v>7</v>
      </c>
      <c r="E323" s="709" t="s">
        <v>7</v>
      </c>
      <c r="F323" s="709" t="s">
        <v>7</v>
      </c>
      <c r="G323" s="709" t="s">
        <v>7</v>
      </c>
      <c r="H323" s="886" t="s">
        <v>7</v>
      </c>
      <c r="I323" s="892" t="s">
        <v>7</v>
      </c>
      <c r="J323" s="893" t="s">
        <v>7</v>
      </c>
      <c r="K323" s="894" t="s">
        <v>7</v>
      </c>
      <c r="L323" s="894" t="s">
        <v>7</v>
      </c>
      <c r="M323" s="894" t="s">
        <v>7</v>
      </c>
      <c r="N323" s="892" t="s">
        <v>7</v>
      </c>
      <c r="O323" s="890" t="s">
        <v>7</v>
      </c>
    </row>
    <row r="324" spans="1:15">
      <c r="A324" s="879" t="s">
        <v>471</v>
      </c>
      <c r="B324" s="887" t="s">
        <v>470</v>
      </c>
      <c r="C324" s="709" t="s">
        <v>7</v>
      </c>
      <c r="D324" s="709" t="s">
        <v>7</v>
      </c>
      <c r="E324" s="709" t="s">
        <v>7</v>
      </c>
      <c r="F324" s="709" t="s">
        <v>7</v>
      </c>
      <c r="G324" s="709" t="s">
        <v>7</v>
      </c>
      <c r="H324" s="886" t="s">
        <v>7</v>
      </c>
      <c r="I324" s="892" t="s">
        <v>7</v>
      </c>
      <c r="J324" s="893" t="s">
        <v>7</v>
      </c>
      <c r="K324" s="894" t="s">
        <v>7</v>
      </c>
      <c r="L324" s="894" t="s">
        <v>7</v>
      </c>
      <c r="M324" s="894" t="s">
        <v>7</v>
      </c>
      <c r="N324" s="892" t="s">
        <v>7</v>
      </c>
      <c r="O324" s="890" t="s">
        <v>7</v>
      </c>
    </row>
    <row r="325" spans="1:15">
      <c r="A325" s="879" t="s">
        <v>469</v>
      </c>
      <c r="B325" s="887" t="s">
        <v>468</v>
      </c>
      <c r="C325" s="709" t="s">
        <v>7</v>
      </c>
      <c r="D325" s="709" t="s">
        <v>7</v>
      </c>
      <c r="E325" s="709" t="s">
        <v>7</v>
      </c>
      <c r="F325" s="709" t="s">
        <v>7</v>
      </c>
      <c r="G325" s="709" t="s">
        <v>7</v>
      </c>
      <c r="H325" s="886" t="s">
        <v>7</v>
      </c>
      <c r="I325" s="892" t="s">
        <v>7</v>
      </c>
      <c r="J325" s="893" t="s">
        <v>7</v>
      </c>
      <c r="K325" s="894" t="s">
        <v>7</v>
      </c>
      <c r="L325" s="894" t="s">
        <v>7</v>
      </c>
      <c r="M325" s="894" t="s">
        <v>7</v>
      </c>
      <c r="N325" s="892" t="s">
        <v>7</v>
      </c>
      <c r="O325" s="890" t="s">
        <v>7</v>
      </c>
    </row>
    <row r="326" spans="1:15">
      <c r="A326" s="879" t="s">
        <v>467</v>
      </c>
      <c r="B326" s="887" t="s">
        <v>466</v>
      </c>
      <c r="C326" s="709">
        <v>1599455</v>
      </c>
      <c r="D326" s="709">
        <v>1632767</v>
      </c>
      <c r="E326" s="709">
        <v>1757295</v>
      </c>
      <c r="F326" s="709">
        <v>1664477</v>
      </c>
      <c r="G326" s="709">
        <v>1732590</v>
      </c>
      <c r="H326" s="886">
        <v>1572790</v>
      </c>
      <c r="I326" s="892">
        <v>1719019</v>
      </c>
      <c r="J326" s="893">
        <v>1671087</v>
      </c>
      <c r="K326" s="894">
        <v>1601421</v>
      </c>
      <c r="L326" s="894">
        <v>1644399</v>
      </c>
      <c r="M326" s="894">
        <v>1599637</v>
      </c>
      <c r="N326" s="892" t="s">
        <v>7</v>
      </c>
      <c r="O326" s="890">
        <v>18194937</v>
      </c>
    </row>
    <row r="327" spans="1:15">
      <c r="A327" s="879" t="s">
        <v>465</v>
      </c>
      <c r="B327" s="887" t="s">
        <v>464</v>
      </c>
      <c r="C327" s="709" t="s">
        <v>7</v>
      </c>
      <c r="D327" s="709" t="s">
        <v>7</v>
      </c>
      <c r="E327" s="709" t="s">
        <v>7</v>
      </c>
      <c r="F327" s="709" t="s">
        <v>7</v>
      </c>
      <c r="G327" s="709" t="s">
        <v>7</v>
      </c>
      <c r="H327" s="886" t="s">
        <v>7</v>
      </c>
      <c r="I327" s="892" t="s">
        <v>7</v>
      </c>
      <c r="J327" s="893" t="s">
        <v>7</v>
      </c>
      <c r="K327" s="894" t="s">
        <v>7</v>
      </c>
      <c r="L327" s="894" t="s">
        <v>7</v>
      </c>
      <c r="M327" s="894" t="s">
        <v>7</v>
      </c>
      <c r="N327" s="892" t="s">
        <v>7</v>
      </c>
      <c r="O327" s="890" t="s">
        <v>7</v>
      </c>
    </row>
    <row r="328" spans="1:15">
      <c r="A328" s="879" t="s">
        <v>463</v>
      </c>
      <c r="B328" s="887" t="s">
        <v>462</v>
      </c>
      <c r="C328" s="709" t="s">
        <v>7</v>
      </c>
      <c r="D328" s="709" t="s">
        <v>7</v>
      </c>
      <c r="E328" s="709" t="s">
        <v>7</v>
      </c>
      <c r="F328" s="709" t="s">
        <v>7</v>
      </c>
      <c r="G328" s="709" t="s">
        <v>7</v>
      </c>
      <c r="H328" s="886" t="s">
        <v>7</v>
      </c>
      <c r="I328" s="892" t="s">
        <v>7</v>
      </c>
      <c r="J328" s="893" t="s">
        <v>7</v>
      </c>
      <c r="K328" s="894" t="s">
        <v>7</v>
      </c>
      <c r="L328" s="894" t="s">
        <v>7</v>
      </c>
      <c r="M328" s="894" t="s">
        <v>7</v>
      </c>
      <c r="N328" s="892" t="s">
        <v>7</v>
      </c>
      <c r="O328" s="890" t="s">
        <v>7</v>
      </c>
    </row>
    <row r="329" spans="1:15">
      <c r="A329" s="879" t="s">
        <v>461</v>
      </c>
      <c r="B329" s="887" t="s">
        <v>460</v>
      </c>
      <c r="C329" s="709">
        <v>6160521</v>
      </c>
      <c r="D329" s="709">
        <v>6067897</v>
      </c>
      <c r="E329" s="709">
        <v>6560349</v>
      </c>
      <c r="F329" s="709">
        <v>6476164</v>
      </c>
      <c r="G329" s="709">
        <v>6782671</v>
      </c>
      <c r="H329" s="886">
        <v>6507102</v>
      </c>
      <c r="I329" s="892">
        <v>6482112</v>
      </c>
      <c r="J329" s="893">
        <v>6233655</v>
      </c>
      <c r="K329" s="894">
        <v>5865806</v>
      </c>
      <c r="L329" s="894">
        <v>5941000</v>
      </c>
      <c r="M329" s="894">
        <v>5725315</v>
      </c>
      <c r="N329" s="892" t="s">
        <v>7</v>
      </c>
      <c r="O329" s="890">
        <v>68802592</v>
      </c>
    </row>
    <row r="330" spans="1:15">
      <c r="A330" s="879" t="s">
        <v>459</v>
      </c>
      <c r="B330" s="887" t="s">
        <v>458</v>
      </c>
      <c r="C330" s="709">
        <v>11948681</v>
      </c>
      <c r="D330" s="709">
        <v>11556165</v>
      </c>
      <c r="E330" s="709">
        <v>12697392</v>
      </c>
      <c r="F330" s="709">
        <v>12413080</v>
      </c>
      <c r="G330" s="709">
        <v>12701372</v>
      </c>
      <c r="H330" s="886">
        <v>12125833</v>
      </c>
      <c r="I330" s="892">
        <v>12075944</v>
      </c>
      <c r="J330" s="893">
        <v>11800188</v>
      </c>
      <c r="K330" s="894">
        <v>11184698</v>
      </c>
      <c r="L330" s="894">
        <v>11463120</v>
      </c>
      <c r="M330" s="894">
        <v>11149676</v>
      </c>
      <c r="N330" s="892" t="s">
        <v>7</v>
      </c>
      <c r="O330" s="890">
        <v>131116149</v>
      </c>
    </row>
    <row r="331" spans="1:15">
      <c r="A331" s="879" t="s">
        <v>457</v>
      </c>
      <c r="B331" s="887" t="s">
        <v>456</v>
      </c>
      <c r="C331" s="709" t="s">
        <v>7</v>
      </c>
      <c r="D331" s="709" t="s">
        <v>7</v>
      </c>
      <c r="E331" s="709" t="s">
        <v>7</v>
      </c>
      <c r="F331" s="709" t="s">
        <v>7</v>
      </c>
      <c r="G331" s="709" t="s">
        <v>7</v>
      </c>
      <c r="H331" s="886" t="s">
        <v>7</v>
      </c>
      <c r="I331" s="892" t="s">
        <v>7</v>
      </c>
      <c r="J331" s="893" t="s">
        <v>7</v>
      </c>
      <c r="K331" s="894" t="s">
        <v>7</v>
      </c>
      <c r="L331" s="894" t="s">
        <v>7</v>
      </c>
      <c r="M331" s="894" t="s">
        <v>7</v>
      </c>
      <c r="N331" s="892" t="s">
        <v>7</v>
      </c>
      <c r="O331" s="890" t="s">
        <v>7</v>
      </c>
    </row>
    <row r="332" spans="1:15">
      <c r="A332" s="879" t="s">
        <v>455</v>
      </c>
      <c r="B332" s="887" t="s">
        <v>454</v>
      </c>
      <c r="C332" s="709">
        <v>4212589</v>
      </c>
      <c r="D332" s="709">
        <v>4106633</v>
      </c>
      <c r="E332" s="709">
        <v>4385828</v>
      </c>
      <c r="F332" s="709">
        <v>4157627</v>
      </c>
      <c r="G332" s="709">
        <v>4591345</v>
      </c>
      <c r="H332" s="886">
        <v>4506109</v>
      </c>
      <c r="I332" s="892">
        <v>4448708</v>
      </c>
      <c r="J332" s="893">
        <v>4379660</v>
      </c>
      <c r="K332" s="894">
        <v>4799019</v>
      </c>
      <c r="L332" s="894">
        <v>4851653</v>
      </c>
      <c r="M332" s="894">
        <v>4680195</v>
      </c>
      <c r="N332" s="892" t="s">
        <v>7</v>
      </c>
      <c r="O332" s="890">
        <v>49119366</v>
      </c>
    </row>
    <row r="333" spans="1:15">
      <c r="A333" s="879" t="s">
        <v>453</v>
      </c>
      <c r="B333" s="887" t="s">
        <v>452</v>
      </c>
      <c r="C333" s="709">
        <v>4777206</v>
      </c>
      <c r="D333" s="709">
        <v>4608930</v>
      </c>
      <c r="E333" s="709">
        <v>4904822</v>
      </c>
      <c r="F333" s="709">
        <v>4793563</v>
      </c>
      <c r="G333" s="709">
        <v>4975255</v>
      </c>
      <c r="H333" s="886">
        <v>4668622</v>
      </c>
      <c r="I333" s="892">
        <v>4796726</v>
      </c>
      <c r="J333" s="893">
        <v>4759974</v>
      </c>
      <c r="K333" s="894">
        <v>4473432</v>
      </c>
      <c r="L333" s="894">
        <v>4472296</v>
      </c>
      <c r="M333" s="894">
        <v>4238308</v>
      </c>
      <c r="N333" s="892" t="s">
        <v>7</v>
      </c>
      <c r="O333" s="890">
        <v>51469134</v>
      </c>
    </row>
    <row r="334" spans="1:15">
      <c r="A334" s="879" t="s">
        <v>451</v>
      </c>
      <c r="B334" s="887" t="s">
        <v>450</v>
      </c>
      <c r="C334" s="709">
        <v>1503872</v>
      </c>
      <c r="D334" s="709">
        <v>1509392</v>
      </c>
      <c r="E334" s="709">
        <v>1594989</v>
      </c>
      <c r="F334" s="709">
        <v>1585718</v>
      </c>
      <c r="G334" s="709">
        <v>1611512</v>
      </c>
      <c r="H334" s="886">
        <v>1550014</v>
      </c>
      <c r="I334" s="892">
        <v>1547158</v>
      </c>
      <c r="J334" s="893">
        <v>1532148</v>
      </c>
      <c r="K334" s="894">
        <v>1429471</v>
      </c>
      <c r="L334" s="894">
        <v>1424928</v>
      </c>
      <c r="M334" s="894">
        <v>1439286</v>
      </c>
      <c r="N334" s="892" t="s">
        <v>7</v>
      </c>
      <c r="O334" s="890">
        <v>16728488</v>
      </c>
    </row>
    <row r="335" spans="1:15">
      <c r="A335" s="879" t="s">
        <v>449</v>
      </c>
      <c r="B335" s="887" t="s">
        <v>448</v>
      </c>
      <c r="C335" s="709">
        <v>11516334</v>
      </c>
      <c r="D335" s="709">
        <v>11253634</v>
      </c>
      <c r="E335" s="709">
        <v>12397527</v>
      </c>
      <c r="F335" s="709">
        <v>12139926</v>
      </c>
      <c r="G335" s="709">
        <v>12658020</v>
      </c>
      <c r="H335" s="886">
        <v>12183140</v>
      </c>
      <c r="I335" s="892">
        <v>12242489</v>
      </c>
      <c r="J335" s="893">
        <v>11785415</v>
      </c>
      <c r="K335" s="894">
        <v>11044387</v>
      </c>
      <c r="L335" s="894">
        <v>11308334</v>
      </c>
      <c r="M335" s="894">
        <v>11054724</v>
      </c>
      <c r="N335" s="892" t="s">
        <v>7</v>
      </c>
      <c r="O335" s="890">
        <v>129583930</v>
      </c>
    </row>
    <row r="336" spans="1:15">
      <c r="A336" s="879" t="s">
        <v>447</v>
      </c>
      <c r="B336" s="887" t="s">
        <v>446</v>
      </c>
      <c r="C336" s="709">
        <v>6437135</v>
      </c>
      <c r="D336" s="709">
        <v>6163430</v>
      </c>
      <c r="E336" s="709">
        <v>6140007</v>
      </c>
      <c r="F336" s="709">
        <v>5197174</v>
      </c>
      <c r="G336" s="709">
        <v>5373912</v>
      </c>
      <c r="H336" s="886">
        <v>5055316</v>
      </c>
      <c r="I336" s="892">
        <v>4991313</v>
      </c>
      <c r="J336" s="893">
        <v>4866714</v>
      </c>
      <c r="K336" s="894">
        <v>4599254</v>
      </c>
      <c r="L336" s="894">
        <v>4723528</v>
      </c>
      <c r="M336" s="894">
        <v>4477544</v>
      </c>
      <c r="N336" s="892" t="s">
        <v>7</v>
      </c>
      <c r="O336" s="890">
        <v>58025327</v>
      </c>
    </row>
    <row r="337" spans="1:15">
      <c r="A337" s="879" t="s">
        <v>445</v>
      </c>
      <c r="B337" s="887" t="s">
        <v>444</v>
      </c>
      <c r="C337" s="709">
        <v>6300369</v>
      </c>
      <c r="D337" s="709">
        <v>6176919</v>
      </c>
      <c r="E337" s="709">
        <v>6867303</v>
      </c>
      <c r="F337" s="709">
        <v>6949279</v>
      </c>
      <c r="G337" s="709">
        <v>7325872</v>
      </c>
      <c r="H337" s="886">
        <v>6961192</v>
      </c>
      <c r="I337" s="892">
        <v>6838640</v>
      </c>
      <c r="J337" s="893">
        <v>6531800</v>
      </c>
      <c r="K337" s="894">
        <v>6087456</v>
      </c>
      <c r="L337" s="894">
        <v>6627208</v>
      </c>
      <c r="M337" s="894">
        <v>5941942</v>
      </c>
      <c r="N337" s="892" t="s">
        <v>7</v>
      </c>
      <c r="O337" s="890">
        <v>72607980</v>
      </c>
    </row>
    <row r="338" spans="1:15">
      <c r="A338" s="879" t="s">
        <v>443</v>
      </c>
      <c r="B338" s="887" t="s">
        <v>442</v>
      </c>
      <c r="C338" s="709">
        <v>10306894</v>
      </c>
      <c r="D338" s="709">
        <v>9907878</v>
      </c>
      <c r="E338" s="709">
        <v>10569792</v>
      </c>
      <c r="F338" s="709">
        <v>10182058</v>
      </c>
      <c r="G338" s="709">
        <v>10623981</v>
      </c>
      <c r="H338" s="886">
        <v>10158969</v>
      </c>
      <c r="I338" s="892">
        <v>10380914</v>
      </c>
      <c r="J338" s="893">
        <v>10312376</v>
      </c>
      <c r="K338" s="894">
        <v>9587404</v>
      </c>
      <c r="L338" s="894">
        <v>10471158</v>
      </c>
      <c r="M338" s="894">
        <v>9522063</v>
      </c>
      <c r="N338" s="892" t="s">
        <v>7</v>
      </c>
      <c r="O338" s="890">
        <v>112023487</v>
      </c>
    </row>
    <row r="339" spans="1:15">
      <c r="A339" s="879" t="s">
        <v>441</v>
      </c>
      <c r="B339" s="887" t="s">
        <v>440</v>
      </c>
      <c r="C339" s="709">
        <v>6184924</v>
      </c>
      <c r="D339" s="709">
        <v>6006420</v>
      </c>
      <c r="E339" s="709">
        <v>6599763</v>
      </c>
      <c r="F339" s="709">
        <v>6456520</v>
      </c>
      <c r="G339" s="709">
        <v>6745174</v>
      </c>
      <c r="H339" s="886">
        <v>6362889</v>
      </c>
      <c r="I339" s="892">
        <v>6327338</v>
      </c>
      <c r="J339" s="893">
        <v>5966688</v>
      </c>
      <c r="K339" s="894">
        <v>5572283</v>
      </c>
      <c r="L339" s="894">
        <v>5717730</v>
      </c>
      <c r="M339" s="894">
        <v>5491761</v>
      </c>
      <c r="N339" s="892" t="s">
        <v>7</v>
      </c>
      <c r="O339" s="890">
        <v>67431490</v>
      </c>
    </row>
    <row r="340" spans="1:15">
      <c r="A340" s="879" t="s">
        <v>439</v>
      </c>
      <c r="B340" s="887" t="s">
        <v>438</v>
      </c>
      <c r="C340" s="709">
        <v>5897226</v>
      </c>
      <c r="D340" s="709">
        <v>5774012</v>
      </c>
      <c r="E340" s="709">
        <v>6305970</v>
      </c>
      <c r="F340" s="709">
        <v>6092421</v>
      </c>
      <c r="G340" s="709">
        <v>6231515</v>
      </c>
      <c r="H340" s="886">
        <v>5916061</v>
      </c>
      <c r="I340" s="892">
        <v>5924210</v>
      </c>
      <c r="J340" s="893">
        <v>5860115</v>
      </c>
      <c r="K340" s="894">
        <v>5577411</v>
      </c>
      <c r="L340" s="894">
        <v>5681339</v>
      </c>
      <c r="M340" s="894">
        <v>5422804</v>
      </c>
      <c r="N340" s="892" t="s">
        <v>7</v>
      </c>
      <c r="O340" s="890">
        <v>64683084</v>
      </c>
    </row>
    <row r="341" spans="1:15">
      <c r="A341" s="879" t="s">
        <v>437</v>
      </c>
      <c r="B341" s="887" t="s">
        <v>436</v>
      </c>
      <c r="C341" s="709">
        <v>10421061</v>
      </c>
      <c r="D341" s="709">
        <v>10076178</v>
      </c>
      <c r="E341" s="709">
        <v>11066643</v>
      </c>
      <c r="F341" s="709">
        <v>10851204</v>
      </c>
      <c r="G341" s="709">
        <v>11087058</v>
      </c>
      <c r="H341" s="886">
        <v>10442095</v>
      </c>
      <c r="I341" s="892">
        <v>10348519</v>
      </c>
      <c r="J341" s="893">
        <v>10102225</v>
      </c>
      <c r="K341" s="894">
        <v>9638361</v>
      </c>
      <c r="L341" s="894">
        <v>9921764</v>
      </c>
      <c r="M341" s="894">
        <v>9520796</v>
      </c>
      <c r="N341" s="892" t="s">
        <v>7</v>
      </c>
      <c r="O341" s="890">
        <v>113475904</v>
      </c>
    </row>
    <row r="342" spans="1:15">
      <c r="A342" s="879" t="s">
        <v>435</v>
      </c>
      <c r="B342" s="887" t="s">
        <v>434</v>
      </c>
      <c r="C342" s="709" t="s">
        <v>7</v>
      </c>
      <c r="D342" s="709" t="s">
        <v>7</v>
      </c>
      <c r="E342" s="709" t="s">
        <v>7</v>
      </c>
      <c r="F342" s="709" t="s">
        <v>7</v>
      </c>
      <c r="G342" s="709" t="s">
        <v>7</v>
      </c>
      <c r="H342" s="886" t="s">
        <v>7</v>
      </c>
      <c r="I342" s="892" t="s">
        <v>7</v>
      </c>
      <c r="J342" s="893" t="s">
        <v>7</v>
      </c>
      <c r="K342" s="894" t="s">
        <v>7</v>
      </c>
      <c r="L342" s="894" t="s">
        <v>7</v>
      </c>
      <c r="M342" s="894" t="s">
        <v>7</v>
      </c>
      <c r="N342" s="892" t="s">
        <v>7</v>
      </c>
      <c r="O342" s="890" t="s">
        <v>7</v>
      </c>
    </row>
    <row r="343" spans="1:15">
      <c r="A343" s="879" t="s">
        <v>433</v>
      </c>
      <c r="B343" s="887" t="s">
        <v>432</v>
      </c>
      <c r="C343" s="709" t="s">
        <v>7</v>
      </c>
      <c r="D343" s="709" t="s">
        <v>7</v>
      </c>
      <c r="E343" s="709" t="s">
        <v>7</v>
      </c>
      <c r="F343" s="709" t="s">
        <v>7</v>
      </c>
      <c r="G343" s="709" t="s">
        <v>7</v>
      </c>
      <c r="H343" s="886" t="s">
        <v>7</v>
      </c>
      <c r="I343" s="892" t="s">
        <v>7</v>
      </c>
      <c r="J343" s="893" t="s">
        <v>7</v>
      </c>
      <c r="K343" s="894" t="s">
        <v>7</v>
      </c>
      <c r="L343" s="894" t="s">
        <v>7</v>
      </c>
      <c r="M343" s="894" t="s">
        <v>7</v>
      </c>
      <c r="N343" s="892" t="s">
        <v>7</v>
      </c>
      <c r="O343" s="890" t="s">
        <v>7</v>
      </c>
    </row>
    <row r="344" spans="1:15">
      <c r="A344" s="879" t="s">
        <v>431</v>
      </c>
      <c r="B344" s="887" t="s">
        <v>430</v>
      </c>
      <c r="C344" s="709">
        <v>14188513</v>
      </c>
      <c r="D344" s="709">
        <v>13654909</v>
      </c>
      <c r="E344" s="709">
        <v>14811435</v>
      </c>
      <c r="F344" s="709">
        <v>14346821</v>
      </c>
      <c r="G344" s="709">
        <v>14792907</v>
      </c>
      <c r="H344" s="886">
        <v>14160400</v>
      </c>
      <c r="I344" s="892">
        <v>14358678</v>
      </c>
      <c r="J344" s="893">
        <v>13963976</v>
      </c>
      <c r="K344" s="894">
        <v>13314365</v>
      </c>
      <c r="L344" s="894">
        <v>13670928</v>
      </c>
      <c r="M344" s="894">
        <v>13240725</v>
      </c>
      <c r="N344" s="892" t="s">
        <v>7</v>
      </c>
      <c r="O344" s="890">
        <v>154503657</v>
      </c>
    </row>
    <row r="345" spans="1:15">
      <c r="A345" s="879" t="s">
        <v>429</v>
      </c>
      <c r="B345" s="887" t="s">
        <v>428</v>
      </c>
      <c r="C345" s="709">
        <v>28559144</v>
      </c>
      <c r="D345" s="709">
        <v>27936542</v>
      </c>
      <c r="E345" s="709">
        <v>30549168</v>
      </c>
      <c r="F345" s="709">
        <v>29782062</v>
      </c>
      <c r="G345" s="709">
        <v>30829173</v>
      </c>
      <c r="H345" s="886">
        <v>29660591</v>
      </c>
      <c r="I345" s="892">
        <v>29823743</v>
      </c>
      <c r="J345" s="893">
        <v>28956254</v>
      </c>
      <c r="K345" s="894">
        <v>26061141</v>
      </c>
      <c r="L345" s="894">
        <v>26766853</v>
      </c>
      <c r="M345" s="894">
        <v>25909674</v>
      </c>
      <c r="N345" s="892" t="s">
        <v>7</v>
      </c>
      <c r="O345" s="890">
        <v>314834345</v>
      </c>
    </row>
    <row r="346" spans="1:15">
      <c r="A346" s="879" t="s">
        <v>427</v>
      </c>
      <c r="B346" s="887" t="s">
        <v>426</v>
      </c>
      <c r="C346" s="709">
        <v>13158078</v>
      </c>
      <c r="D346" s="709">
        <v>12632383</v>
      </c>
      <c r="E346" s="709">
        <v>13187857</v>
      </c>
      <c r="F346" s="709">
        <v>12421377</v>
      </c>
      <c r="G346" s="709">
        <v>13032751</v>
      </c>
      <c r="H346" s="886">
        <v>12540962</v>
      </c>
      <c r="I346" s="892">
        <v>12640744</v>
      </c>
      <c r="J346" s="893">
        <v>12442040</v>
      </c>
      <c r="K346" s="894">
        <v>11762185</v>
      </c>
      <c r="L346" s="894">
        <v>11898413</v>
      </c>
      <c r="M346" s="894">
        <v>11343923</v>
      </c>
      <c r="N346" s="892" t="s">
        <v>7</v>
      </c>
      <c r="O346" s="890">
        <v>137060713</v>
      </c>
    </row>
    <row r="347" spans="1:15">
      <c r="A347" s="879" t="s">
        <v>425</v>
      </c>
      <c r="B347" s="887" t="s">
        <v>424</v>
      </c>
      <c r="C347" s="709">
        <v>15725073</v>
      </c>
      <c r="D347" s="709">
        <v>15363015</v>
      </c>
      <c r="E347" s="709">
        <v>16781632</v>
      </c>
      <c r="F347" s="709">
        <v>16246140</v>
      </c>
      <c r="G347" s="709">
        <v>16812946</v>
      </c>
      <c r="H347" s="886">
        <v>16355909</v>
      </c>
      <c r="I347" s="892">
        <v>16677662</v>
      </c>
      <c r="J347" s="893">
        <v>16217348</v>
      </c>
      <c r="K347" s="894">
        <v>15969494</v>
      </c>
      <c r="L347" s="894">
        <v>16090766</v>
      </c>
      <c r="M347" s="894">
        <v>15399116</v>
      </c>
      <c r="N347" s="892" t="s">
        <v>7</v>
      </c>
      <c r="O347" s="890">
        <v>177639101</v>
      </c>
    </row>
    <row r="348" spans="1:15">
      <c r="A348" s="879" t="s">
        <v>423</v>
      </c>
      <c r="B348" s="887" t="s">
        <v>422</v>
      </c>
      <c r="C348" s="709">
        <v>10444167</v>
      </c>
      <c r="D348" s="709">
        <v>10120268</v>
      </c>
      <c r="E348" s="709">
        <v>11137116</v>
      </c>
      <c r="F348" s="709">
        <v>10705753</v>
      </c>
      <c r="G348" s="709">
        <v>11259240</v>
      </c>
      <c r="H348" s="886">
        <v>10682210</v>
      </c>
      <c r="I348" s="892">
        <v>10661170</v>
      </c>
      <c r="J348" s="893">
        <v>10597045</v>
      </c>
      <c r="K348" s="894">
        <v>9959316</v>
      </c>
      <c r="L348" s="894">
        <v>10040440</v>
      </c>
      <c r="M348" s="894">
        <v>9633602</v>
      </c>
      <c r="N348" s="892" t="s">
        <v>7</v>
      </c>
      <c r="O348" s="890">
        <v>115240327</v>
      </c>
    </row>
    <row r="349" spans="1:15">
      <c r="A349" s="879" t="s">
        <v>421</v>
      </c>
      <c r="B349" s="887" t="s">
        <v>420</v>
      </c>
      <c r="C349" s="709">
        <v>36564095</v>
      </c>
      <c r="D349" s="709">
        <v>35605501</v>
      </c>
      <c r="E349" s="709">
        <v>38784295</v>
      </c>
      <c r="F349" s="709">
        <v>37948964</v>
      </c>
      <c r="G349" s="709">
        <v>39617596</v>
      </c>
      <c r="H349" s="886">
        <v>37991435</v>
      </c>
      <c r="I349" s="892">
        <v>38349013</v>
      </c>
      <c r="J349" s="893">
        <v>37684309</v>
      </c>
      <c r="K349" s="894">
        <v>34914095</v>
      </c>
      <c r="L349" s="894">
        <v>34539254</v>
      </c>
      <c r="M349" s="894">
        <v>34088750</v>
      </c>
      <c r="N349" s="892" t="s">
        <v>7</v>
      </c>
      <c r="O349" s="890">
        <v>406087307</v>
      </c>
    </row>
    <row r="350" spans="1:15">
      <c r="A350" s="879" t="s">
        <v>419</v>
      </c>
      <c r="B350" s="887" t="s">
        <v>418</v>
      </c>
      <c r="C350" s="709" t="s">
        <v>7</v>
      </c>
      <c r="D350" s="709" t="s">
        <v>7</v>
      </c>
      <c r="E350" s="709" t="s">
        <v>7</v>
      </c>
      <c r="F350" s="709" t="s">
        <v>7</v>
      </c>
      <c r="G350" s="709" t="s">
        <v>7</v>
      </c>
      <c r="H350" s="886" t="s">
        <v>7</v>
      </c>
      <c r="I350" s="892" t="s">
        <v>7</v>
      </c>
      <c r="J350" s="893" t="s">
        <v>7</v>
      </c>
      <c r="K350" s="894" t="s">
        <v>7</v>
      </c>
      <c r="L350" s="894" t="s">
        <v>7</v>
      </c>
      <c r="M350" s="894" t="s">
        <v>7</v>
      </c>
      <c r="N350" s="892" t="s">
        <v>7</v>
      </c>
      <c r="O350" s="890" t="s">
        <v>7</v>
      </c>
    </row>
    <row r="351" spans="1:15">
      <c r="A351" s="879" t="s">
        <v>417</v>
      </c>
      <c r="B351" s="887" t="s">
        <v>416</v>
      </c>
      <c r="C351" s="709">
        <v>16898893</v>
      </c>
      <c r="D351" s="709">
        <v>16331148</v>
      </c>
      <c r="E351" s="709">
        <v>17759113</v>
      </c>
      <c r="F351" s="709">
        <v>17386349</v>
      </c>
      <c r="G351" s="709">
        <v>17833019</v>
      </c>
      <c r="H351" s="886">
        <v>16997856</v>
      </c>
      <c r="I351" s="892">
        <v>17352447</v>
      </c>
      <c r="J351" s="893">
        <v>17140452</v>
      </c>
      <c r="K351" s="894">
        <v>16509399</v>
      </c>
      <c r="L351" s="894">
        <v>16714973</v>
      </c>
      <c r="M351" s="894">
        <v>15865963</v>
      </c>
      <c r="N351" s="892" t="s">
        <v>7</v>
      </c>
      <c r="O351" s="890">
        <v>186789612</v>
      </c>
    </row>
    <row r="352" spans="1:15">
      <c r="A352" s="879" t="s">
        <v>415</v>
      </c>
      <c r="B352" s="887" t="s">
        <v>414</v>
      </c>
      <c r="C352" s="709">
        <v>23182227</v>
      </c>
      <c r="D352" s="709">
        <v>22540593</v>
      </c>
      <c r="E352" s="709">
        <v>24578541</v>
      </c>
      <c r="F352" s="709">
        <v>23992775</v>
      </c>
      <c r="G352" s="709">
        <v>24651880</v>
      </c>
      <c r="H352" s="886">
        <v>23606296</v>
      </c>
      <c r="I352" s="892">
        <v>23799414</v>
      </c>
      <c r="J352" s="893">
        <v>23599882</v>
      </c>
      <c r="K352" s="894">
        <v>22488357</v>
      </c>
      <c r="L352" s="894">
        <v>22901571</v>
      </c>
      <c r="M352" s="894">
        <v>22051537</v>
      </c>
      <c r="N352" s="892" t="s">
        <v>7</v>
      </c>
      <c r="O352" s="890">
        <v>257393073</v>
      </c>
    </row>
    <row r="353" spans="1:15">
      <c r="A353" s="879" t="s">
        <v>413</v>
      </c>
      <c r="B353" s="887" t="s">
        <v>412</v>
      </c>
      <c r="C353" s="709">
        <v>10764705</v>
      </c>
      <c r="D353" s="709">
        <v>10457382</v>
      </c>
      <c r="E353" s="709">
        <v>11390312</v>
      </c>
      <c r="F353" s="709">
        <v>10918596</v>
      </c>
      <c r="G353" s="709">
        <v>11164726</v>
      </c>
      <c r="H353" s="886">
        <v>10675531</v>
      </c>
      <c r="I353" s="892">
        <v>10759509</v>
      </c>
      <c r="J353" s="893">
        <v>10739015</v>
      </c>
      <c r="K353" s="894">
        <v>9969285</v>
      </c>
      <c r="L353" s="894">
        <v>10002440</v>
      </c>
      <c r="M353" s="894">
        <v>9645764</v>
      </c>
      <c r="N353" s="892" t="s">
        <v>7</v>
      </c>
      <c r="O353" s="890">
        <v>116487265</v>
      </c>
    </row>
    <row r="354" spans="1:15">
      <c r="A354" s="879" t="s">
        <v>411</v>
      </c>
      <c r="B354" s="887" t="s">
        <v>410</v>
      </c>
      <c r="C354" s="709" t="s">
        <v>7</v>
      </c>
      <c r="D354" s="709" t="s">
        <v>7</v>
      </c>
      <c r="E354" s="709" t="s">
        <v>7</v>
      </c>
      <c r="F354" s="709" t="s">
        <v>7</v>
      </c>
      <c r="G354" s="709" t="s">
        <v>7</v>
      </c>
      <c r="H354" s="886" t="s">
        <v>7</v>
      </c>
      <c r="I354" s="892" t="s">
        <v>7</v>
      </c>
      <c r="J354" s="893" t="s">
        <v>7</v>
      </c>
      <c r="K354" s="894" t="s">
        <v>7</v>
      </c>
      <c r="L354" s="894" t="s">
        <v>7</v>
      </c>
      <c r="M354" s="894" t="s">
        <v>7</v>
      </c>
      <c r="N354" s="892" t="s">
        <v>7</v>
      </c>
      <c r="O354" s="890" t="s">
        <v>7</v>
      </c>
    </row>
    <row r="355" spans="1:15">
      <c r="A355" s="879" t="s">
        <v>409</v>
      </c>
      <c r="B355" s="887" t="s">
        <v>408</v>
      </c>
      <c r="C355" s="709" t="s">
        <v>7</v>
      </c>
      <c r="D355" s="709" t="s">
        <v>7</v>
      </c>
      <c r="E355" s="709" t="s">
        <v>7</v>
      </c>
      <c r="F355" s="709" t="s">
        <v>7</v>
      </c>
      <c r="G355" s="709" t="s">
        <v>7</v>
      </c>
      <c r="H355" s="886" t="s">
        <v>7</v>
      </c>
      <c r="I355" s="892" t="s">
        <v>7</v>
      </c>
      <c r="J355" s="893" t="s">
        <v>7</v>
      </c>
      <c r="K355" s="894" t="s">
        <v>7</v>
      </c>
      <c r="L355" s="894" t="s">
        <v>7</v>
      </c>
      <c r="M355" s="894" t="s">
        <v>7</v>
      </c>
      <c r="N355" s="892" t="s">
        <v>7</v>
      </c>
      <c r="O355" s="890" t="s">
        <v>7</v>
      </c>
    </row>
    <row r="356" spans="1:15">
      <c r="A356" s="879" t="s">
        <v>407</v>
      </c>
      <c r="B356" s="887" t="s">
        <v>406</v>
      </c>
      <c r="C356" s="709">
        <v>14565426</v>
      </c>
      <c r="D356" s="709">
        <v>14004433</v>
      </c>
      <c r="E356" s="709">
        <v>14942310</v>
      </c>
      <c r="F356" s="709">
        <v>14587766</v>
      </c>
      <c r="G356" s="709">
        <v>15114280</v>
      </c>
      <c r="H356" s="886">
        <v>14449434</v>
      </c>
      <c r="I356" s="892">
        <v>14484115</v>
      </c>
      <c r="J356" s="893">
        <v>14380260</v>
      </c>
      <c r="K356" s="894">
        <v>13852699</v>
      </c>
      <c r="L356" s="894">
        <v>14186856</v>
      </c>
      <c r="M356" s="894">
        <v>13713376</v>
      </c>
      <c r="N356" s="892" t="s">
        <v>7</v>
      </c>
      <c r="O356" s="890">
        <v>158280955</v>
      </c>
    </row>
    <row r="357" spans="1:15">
      <c r="A357" s="879" t="s">
        <v>405</v>
      </c>
      <c r="B357" s="887" t="s">
        <v>404</v>
      </c>
      <c r="C357" s="709" t="s">
        <v>7</v>
      </c>
      <c r="D357" s="709" t="s">
        <v>7</v>
      </c>
      <c r="E357" s="709" t="s">
        <v>7</v>
      </c>
      <c r="F357" s="709" t="s">
        <v>7</v>
      </c>
      <c r="G357" s="709" t="s">
        <v>7</v>
      </c>
      <c r="H357" s="886" t="s">
        <v>7</v>
      </c>
      <c r="I357" s="892" t="s">
        <v>7</v>
      </c>
      <c r="J357" s="893" t="s">
        <v>7</v>
      </c>
      <c r="K357" s="894" t="s">
        <v>7</v>
      </c>
      <c r="L357" s="894" t="s">
        <v>7</v>
      </c>
      <c r="M357" s="894" t="s">
        <v>7</v>
      </c>
      <c r="N357" s="892" t="s">
        <v>7</v>
      </c>
      <c r="O357" s="890" t="s">
        <v>7</v>
      </c>
    </row>
    <row r="358" spans="1:15">
      <c r="A358" s="879" t="s">
        <v>403</v>
      </c>
      <c r="B358" s="887" t="s">
        <v>402</v>
      </c>
      <c r="C358" s="709">
        <v>9575856</v>
      </c>
      <c r="D358" s="709">
        <v>9403779</v>
      </c>
      <c r="E358" s="709">
        <v>10116741</v>
      </c>
      <c r="F358" s="709">
        <v>9971992</v>
      </c>
      <c r="G358" s="709">
        <v>10167539</v>
      </c>
      <c r="H358" s="886">
        <v>9526880</v>
      </c>
      <c r="I358" s="892">
        <v>9522999</v>
      </c>
      <c r="J358" s="893">
        <v>9526198</v>
      </c>
      <c r="K358" s="894">
        <v>9054209</v>
      </c>
      <c r="L358" s="894">
        <v>9398059</v>
      </c>
      <c r="M358" s="894">
        <v>9134284</v>
      </c>
      <c r="N358" s="892" t="s">
        <v>7</v>
      </c>
      <c r="O358" s="890">
        <v>105398536</v>
      </c>
    </row>
    <row r="359" spans="1:15">
      <c r="A359" s="879" t="s">
        <v>401</v>
      </c>
      <c r="B359" s="887" t="s">
        <v>400</v>
      </c>
      <c r="C359" s="709" t="s">
        <v>7</v>
      </c>
      <c r="D359" s="709" t="s">
        <v>7</v>
      </c>
      <c r="E359" s="709" t="s">
        <v>7</v>
      </c>
      <c r="F359" s="709" t="s">
        <v>7</v>
      </c>
      <c r="G359" s="709" t="s">
        <v>7</v>
      </c>
      <c r="H359" s="886" t="s">
        <v>7</v>
      </c>
      <c r="I359" s="892" t="s">
        <v>7</v>
      </c>
      <c r="J359" s="893" t="s">
        <v>7</v>
      </c>
      <c r="K359" s="894" t="s">
        <v>7</v>
      </c>
      <c r="L359" s="894" t="s">
        <v>7</v>
      </c>
      <c r="M359" s="894" t="s">
        <v>7</v>
      </c>
      <c r="N359" s="892" t="s">
        <v>7</v>
      </c>
      <c r="O359" s="890" t="s">
        <v>7</v>
      </c>
    </row>
    <row r="360" spans="1:15">
      <c r="A360" s="879" t="s">
        <v>399</v>
      </c>
      <c r="B360" s="887" t="s">
        <v>398</v>
      </c>
      <c r="C360" s="709" t="s">
        <v>7</v>
      </c>
      <c r="D360" s="709" t="s">
        <v>7</v>
      </c>
      <c r="E360" s="709" t="s">
        <v>7</v>
      </c>
      <c r="F360" s="709" t="s">
        <v>7</v>
      </c>
      <c r="G360" s="709" t="s">
        <v>7</v>
      </c>
      <c r="H360" s="886" t="s">
        <v>7</v>
      </c>
      <c r="I360" s="892" t="s">
        <v>7</v>
      </c>
      <c r="J360" s="893" t="s">
        <v>7</v>
      </c>
      <c r="K360" s="894" t="s">
        <v>7</v>
      </c>
      <c r="L360" s="894" t="s">
        <v>7</v>
      </c>
      <c r="M360" s="894" t="s">
        <v>7</v>
      </c>
      <c r="N360" s="892" t="s">
        <v>7</v>
      </c>
      <c r="O360" s="890" t="s">
        <v>7</v>
      </c>
    </row>
    <row r="361" spans="1:15">
      <c r="A361" s="879" t="s">
        <v>397</v>
      </c>
      <c r="B361" s="887" t="s">
        <v>396</v>
      </c>
      <c r="C361" s="709">
        <v>10091307</v>
      </c>
      <c r="D361" s="709">
        <v>9933825</v>
      </c>
      <c r="E361" s="709">
        <v>10757935</v>
      </c>
      <c r="F361" s="709">
        <v>10339582</v>
      </c>
      <c r="G361" s="709">
        <v>10705984</v>
      </c>
      <c r="H361" s="886">
        <v>10319455</v>
      </c>
      <c r="I361" s="892">
        <v>10349287</v>
      </c>
      <c r="J361" s="893">
        <v>10255407</v>
      </c>
      <c r="K361" s="894">
        <v>9734231</v>
      </c>
      <c r="L361" s="894">
        <v>9933354</v>
      </c>
      <c r="M361" s="894">
        <v>9768614</v>
      </c>
      <c r="N361" s="892" t="s">
        <v>7</v>
      </c>
      <c r="O361" s="890">
        <v>112188981</v>
      </c>
    </row>
    <row r="362" spans="1:15">
      <c r="A362" s="879" t="s">
        <v>395</v>
      </c>
      <c r="B362" s="887" t="s">
        <v>394</v>
      </c>
      <c r="C362" s="709">
        <v>13030317</v>
      </c>
      <c r="D362" s="709">
        <v>12750946</v>
      </c>
      <c r="E362" s="709">
        <v>13913984</v>
      </c>
      <c r="F362" s="709">
        <v>13704245</v>
      </c>
      <c r="G362" s="709">
        <v>14064660</v>
      </c>
      <c r="H362" s="886">
        <v>13272254</v>
      </c>
      <c r="I362" s="892">
        <v>13043282</v>
      </c>
      <c r="J362" s="893">
        <v>12759801</v>
      </c>
      <c r="K362" s="894">
        <v>12287321</v>
      </c>
      <c r="L362" s="894">
        <v>12721084</v>
      </c>
      <c r="M362" s="894">
        <v>12265428</v>
      </c>
      <c r="N362" s="892" t="s">
        <v>7</v>
      </c>
      <c r="O362" s="890">
        <v>143813322</v>
      </c>
    </row>
    <row r="363" spans="1:15">
      <c r="A363" s="879" t="s">
        <v>393</v>
      </c>
      <c r="B363" s="887" t="s">
        <v>392</v>
      </c>
      <c r="C363" s="709" t="s">
        <v>7</v>
      </c>
      <c r="D363" s="709" t="s">
        <v>7</v>
      </c>
      <c r="E363" s="709" t="s">
        <v>7</v>
      </c>
      <c r="F363" s="709" t="s">
        <v>7</v>
      </c>
      <c r="G363" s="709" t="s">
        <v>7</v>
      </c>
      <c r="H363" s="886" t="s">
        <v>7</v>
      </c>
      <c r="I363" s="892" t="s">
        <v>7</v>
      </c>
      <c r="J363" s="893" t="s">
        <v>7</v>
      </c>
      <c r="K363" s="894" t="s">
        <v>7</v>
      </c>
      <c r="L363" s="894" t="s">
        <v>7</v>
      </c>
      <c r="M363" s="894" t="s">
        <v>7</v>
      </c>
      <c r="N363" s="892" t="s">
        <v>7</v>
      </c>
      <c r="O363" s="890" t="s">
        <v>7</v>
      </c>
    </row>
    <row r="364" spans="1:15">
      <c r="A364" s="879" t="s">
        <v>391</v>
      </c>
      <c r="B364" s="887" t="s">
        <v>390</v>
      </c>
      <c r="C364" s="709" t="s">
        <v>7</v>
      </c>
      <c r="D364" s="709" t="s">
        <v>7</v>
      </c>
      <c r="E364" s="709" t="s">
        <v>7</v>
      </c>
      <c r="F364" s="709" t="s">
        <v>7</v>
      </c>
      <c r="G364" s="709" t="s">
        <v>7</v>
      </c>
      <c r="H364" s="886" t="s">
        <v>7</v>
      </c>
      <c r="I364" s="892" t="s">
        <v>7</v>
      </c>
      <c r="J364" s="893" t="s">
        <v>7</v>
      </c>
      <c r="K364" s="894" t="s">
        <v>7</v>
      </c>
      <c r="L364" s="894" t="s">
        <v>7</v>
      </c>
      <c r="M364" s="894" t="s">
        <v>7</v>
      </c>
      <c r="N364" s="892" t="s">
        <v>7</v>
      </c>
      <c r="O364" s="890" t="s">
        <v>7</v>
      </c>
    </row>
    <row r="365" spans="1:15">
      <c r="A365" s="879" t="s">
        <v>389</v>
      </c>
      <c r="B365" s="887" t="s">
        <v>388</v>
      </c>
      <c r="C365" s="709" t="s">
        <v>7</v>
      </c>
      <c r="D365" s="709" t="s">
        <v>7</v>
      </c>
      <c r="E365" s="709" t="s">
        <v>7</v>
      </c>
      <c r="F365" s="709" t="s">
        <v>7</v>
      </c>
      <c r="G365" s="709" t="s">
        <v>7</v>
      </c>
      <c r="H365" s="886" t="s">
        <v>7</v>
      </c>
      <c r="I365" s="892" t="s">
        <v>7</v>
      </c>
      <c r="J365" s="893" t="s">
        <v>7</v>
      </c>
      <c r="K365" s="894" t="s">
        <v>7</v>
      </c>
      <c r="L365" s="894" t="s">
        <v>7</v>
      </c>
      <c r="M365" s="894" t="s">
        <v>7</v>
      </c>
      <c r="N365" s="892" t="s">
        <v>7</v>
      </c>
      <c r="O365" s="890" t="s">
        <v>7</v>
      </c>
    </row>
    <row r="366" spans="1:15">
      <c r="A366" s="879" t="s">
        <v>387</v>
      </c>
      <c r="B366" s="887" t="s">
        <v>386</v>
      </c>
      <c r="C366" s="709">
        <v>13410075</v>
      </c>
      <c r="D366" s="709">
        <v>13023308</v>
      </c>
      <c r="E366" s="709">
        <v>13977709</v>
      </c>
      <c r="F366" s="709">
        <v>13894766</v>
      </c>
      <c r="G366" s="709">
        <v>14398552</v>
      </c>
      <c r="H366" s="886">
        <v>13884023</v>
      </c>
      <c r="I366" s="892">
        <v>13779480</v>
      </c>
      <c r="J366" s="893">
        <v>13444365</v>
      </c>
      <c r="K366" s="894">
        <v>12585674</v>
      </c>
      <c r="L366" s="894">
        <v>12765453</v>
      </c>
      <c r="M366" s="894">
        <v>12237698</v>
      </c>
      <c r="N366" s="892" t="s">
        <v>7</v>
      </c>
      <c r="O366" s="890">
        <v>147401103</v>
      </c>
    </row>
    <row r="367" spans="1:15">
      <c r="A367" s="879" t="s">
        <v>385</v>
      </c>
      <c r="B367" s="887" t="s">
        <v>384</v>
      </c>
      <c r="C367" s="709">
        <v>5206237</v>
      </c>
      <c r="D367" s="709">
        <v>5128026</v>
      </c>
      <c r="E367" s="709">
        <v>5565160</v>
      </c>
      <c r="F367" s="709">
        <v>5299553</v>
      </c>
      <c r="G367" s="709">
        <v>5444769</v>
      </c>
      <c r="H367" s="886">
        <v>5224723</v>
      </c>
      <c r="I367" s="892">
        <v>5084803</v>
      </c>
      <c r="J367" s="893">
        <v>4922341</v>
      </c>
      <c r="K367" s="894">
        <v>4747360</v>
      </c>
      <c r="L367" s="894">
        <v>4887470</v>
      </c>
      <c r="M367" s="894">
        <v>4690750</v>
      </c>
      <c r="N367" s="892" t="s">
        <v>7</v>
      </c>
      <c r="O367" s="890">
        <v>56201192</v>
      </c>
    </row>
    <row r="368" spans="1:15">
      <c r="A368" s="879" t="s">
        <v>383</v>
      </c>
      <c r="B368" s="887" t="s">
        <v>382</v>
      </c>
      <c r="C368" s="709">
        <v>9216301</v>
      </c>
      <c r="D368" s="709">
        <v>9108803</v>
      </c>
      <c r="E368" s="709">
        <v>9697806</v>
      </c>
      <c r="F368" s="709">
        <v>9440768</v>
      </c>
      <c r="G368" s="709">
        <v>9744249</v>
      </c>
      <c r="H368" s="886">
        <v>9348425</v>
      </c>
      <c r="I368" s="892">
        <v>9523349</v>
      </c>
      <c r="J368" s="893">
        <v>9173768</v>
      </c>
      <c r="K368" s="894">
        <v>8362107</v>
      </c>
      <c r="L368" s="894">
        <v>8376055</v>
      </c>
      <c r="M368" s="894">
        <v>8067127</v>
      </c>
      <c r="N368" s="892" t="s">
        <v>7</v>
      </c>
      <c r="O368" s="890">
        <v>100058758</v>
      </c>
    </row>
    <row r="369" spans="1:15">
      <c r="A369" s="879" t="s">
        <v>381</v>
      </c>
      <c r="B369" s="887" t="s">
        <v>380</v>
      </c>
      <c r="C369" s="709">
        <v>9066823</v>
      </c>
      <c r="D369" s="709">
        <v>8850056</v>
      </c>
      <c r="E369" s="709">
        <v>9703769</v>
      </c>
      <c r="F369" s="709">
        <v>9656590</v>
      </c>
      <c r="G369" s="709">
        <v>10048126</v>
      </c>
      <c r="H369" s="886">
        <v>9533316</v>
      </c>
      <c r="I369" s="892">
        <v>9375656</v>
      </c>
      <c r="J369" s="893">
        <v>9123371</v>
      </c>
      <c r="K369" s="894">
        <v>8703109</v>
      </c>
      <c r="L369" s="894">
        <v>8980960</v>
      </c>
      <c r="M369" s="894">
        <v>8606240</v>
      </c>
      <c r="N369" s="892" t="s">
        <v>7</v>
      </c>
      <c r="O369" s="890">
        <v>101648016</v>
      </c>
    </row>
    <row r="370" spans="1:15">
      <c r="A370" s="879" t="s">
        <v>379</v>
      </c>
      <c r="B370" s="887" t="s">
        <v>378</v>
      </c>
      <c r="C370" s="709">
        <v>2496577</v>
      </c>
      <c r="D370" s="709">
        <v>2762485</v>
      </c>
      <c r="E370" s="709">
        <v>3075618</v>
      </c>
      <c r="F370" s="709">
        <v>2974787</v>
      </c>
      <c r="G370" s="709">
        <v>3018011</v>
      </c>
      <c r="H370" s="886">
        <v>2855098</v>
      </c>
      <c r="I370" s="892">
        <v>2926088</v>
      </c>
      <c r="J370" s="893">
        <v>2832636</v>
      </c>
      <c r="K370" s="894">
        <v>2700473</v>
      </c>
      <c r="L370" s="894">
        <v>2735783</v>
      </c>
      <c r="M370" s="894">
        <v>2647760</v>
      </c>
      <c r="N370" s="892" t="s">
        <v>7</v>
      </c>
      <c r="O370" s="890">
        <v>31025316</v>
      </c>
    </row>
    <row r="371" spans="1:15">
      <c r="A371" s="879" t="s">
        <v>377</v>
      </c>
      <c r="B371" s="887" t="s">
        <v>376</v>
      </c>
      <c r="C371" s="709">
        <v>5134734</v>
      </c>
      <c r="D371" s="709">
        <v>4826707</v>
      </c>
      <c r="E371" s="709">
        <v>5324085</v>
      </c>
      <c r="F371" s="709">
        <v>5196159</v>
      </c>
      <c r="G371" s="709">
        <v>5347058</v>
      </c>
      <c r="H371" s="886">
        <v>5165688</v>
      </c>
      <c r="I371" s="892">
        <v>5122987</v>
      </c>
      <c r="J371" s="893">
        <v>5005027</v>
      </c>
      <c r="K371" s="894">
        <v>4696251</v>
      </c>
      <c r="L371" s="894">
        <v>4287218</v>
      </c>
      <c r="M371" s="894">
        <v>4620803</v>
      </c>
      <c r="N371" s="892" t="s">
        <v>7</v>
      </c>
      <c r="O371" s="890">
        <v>54726717</v>
      </c>
    </row>
    <row r="372" spans="1:15">
      <c r="A372" s="879" t="s">
        <v>375</v>
      </c>
      <c r="B372" s="887" t="s">
        <v>374</v>
      </c>
      <c r="C372" s="709">
        <v>2139826</v>
      </c>
      <c r="D372" s="709">
        <v>2034578</v>
      </c>
      <c r="E372" s="709">
        <v>2350718</v>
      </c>
      <c r="F372" s="709">
        <v>2225769</v>
      </c>
      <c r="G372" s="709">
        <v>2398348</v>
      </c>
      <c r="H372" s="886">
        <v>2209584</v>
      </c>
      <c r="I372" s="892">
        <v>2175086</v>
      </c>
      <c r="J372" s="893">
        <v>2080470</v>
      </c>
      <c r="K372" s="894">
        <v>2067629</v>
      </c>
      <c r="L372" s="894">
        <v>2018438</v>
      </c>
      <c r="M372" s="894">
        <v>1892152</v>
      </c>
      <c r="N372" s="892" t="s">
        <v>7</v>
      </c>
      <c r="O372" s="890">
        <v>23592598</v>
      </c>
    </row>
    <row r="373" spans="1:15">
      <c r="A373" s="879" t="s">
        <v>373</v>
      </c>
      <c r="B373" s="887" t="s">
        <v>372</v>
      </c>
      <c r="C373" s="709">
        <v>3938280</v>
      </c>
      <c r="D373" s="709">
        <v>4242330</v>
      </c>
      <c r="E373" s="709">
        <v>4630350</v>
      </c>
      <c r="F373" s="709">
        <v>4543086</v>
      </c>
      <c r="G373" s="709">
        <v>4691900</v>
      </c>
      <c r="H373" s="886">
        <v>4464857</v>
      </c>
      <c r="I373" s="892">
        <v>4466688</v>
      </c>
      <c r="J373" s="893">
        <v>4384108</v>
      </c>
      <c r="K373" s="894">
        <v>4160499</v>
      </c>
      <c r="L373" s="894">
        <v>4248782</v>
      </c>
      <c r="M373" s="894">
        <v>4087909</v>
      </c>
      <c r="N373" s="892" t="s">
        <v>7</v>
      </c>
      <c r="O373" s="890">
        <v>47858789</v>
      </c>
    </row>
    <row r="374" spans="1:15">
      <c r="A374" s="879" t="s">
        <v>371</v>
      </c>
      <c r="B374" s="887" t="s">
        <v>370</v>
      </c>
      <c r="C374" s="709">
        <v>1160804</v>
      </c>
      <c r="D374" s="709">
        <v>1148801</v>
      </c>
      <c r="E374" s="709">
        <v>1231944</v>
      </c>
      <c r="F374" s="709">
        <v>1258033</v>
      </c>
      <c r="G374" s="709">
        <v>1356137</v>
      </c>
      <c r="H374" s="886">
        <v>1268913</v>
      </c>
      <c r="I374" s="892">
        <v>1258360</v>
      </c>
      <c r="J374" s="893">
        <v>1224406</v>
      </c>
      <c r="K374" s="894">
        <v>1120715</v>
      </c>
      <c r="L374" s="894">
        <v>1099775</v>
      </c>
      <c r="M374" s="894">
        <v>1068158</v>
      </c>
      <c r="N374" s="892" t="s">
        <v>7</v>
      </c>
      <c r="O374" s="890">
        <v>13196046</v>
      </c>
    </row>
    <row r="375" spans="1:15">
      <c r="A375" s="879" t="s">
        <v>369</v>
      </c>
      <c r="B375" s="887" t="s">
        <v>368</v>
      </c>
      <c r="C375" s="709">
        <v>14743754</v>
      </c>
      <c r="D375" s="709">
        <v>14107144</v>
      </c>
      <c r="E375" s="709">
        <v>15375230</v>
      </c>
      <c r="F375" s="709">
        <v>15102413</v>
      </c>
      <c r="G375" s="709">
        <v>15632890</v>
      </c>
      <c r="H375" s="886">
        <v>14971474</v>
      </c>
      <c r="I375" s="892">
        <v>14900486</v>
      </c>
      <c r="J375" s="893">
        <v>14403454</v>
      </c>
      <c r="K375" s="894">
        <v>13492383</v>
      </c>
      <c r="L375" s="894">
        <v>13636158</v>
      </c>
      <c r="M375" s="894">
        <v>13181692</v>
      </c>
      <c r="N375" s="892" t="s">
        <v>7</v>
      </c>
      <c r="O375" s="890">
        <v>159547078</v>
      </c>
    </row>
    <row r="376" spans="1:15">
      <c r="A376" s="879" t="s">
        <v>367</v>
      </c>
      <c r="B376" s="887" t="s">
        <v>366</v>
      </c>
      <c r="C376" s="709" t="s">
        <v>7</v>
      </c>
      <c r="D376" s="709" t="s">
        <v>7</v>
      </c>
      <c r="E376" s="709" t="s">
        <v>7</v>
      </c>
      <c r="F376" s="709" t="s">
        <v>7</v>
      </c>
      <c r="G376" s="709" t="s">
        <v>7</v>
      </c>
      <c r="H376" s="886" t="s">
        <v>7</v>
      </c>
      <c r="I376" s="892" t="s">
        <v>7</v>
      </c>
      <c r="J376" s="893" t="s">
        <v>7</v>
      </c>
      <c r="K376" s="894" t="s">
        <v>7</v>
      </c>
      <c r="L376" s="894" t="s">
        <v>7</v>
      </c>
      <c r="M376" s="894" t="s">
        <v>7</v>
      </c>
      <c r="N376" s="892" t="s">
        <v>7</v>
      </c>
      <c r="O376" s="890" t="s">
        <v>7</v>
      </c>
    </row>
    <row r="377" spans="1:15">
      <c r="A377" s="879" t="s">
        <v>365</v>
      </c>
      <c r="B377" s="887" t="s">
        <v>364</v>
      </c>
      <c r="C377" s="709" t="s">
        <v>7</v>
      </c>
      <c r="D377" s="709" t="s">
        <v>7</v>
      </c>
      <c r="E377" s="709" t="s">
        <v>7</v>
      </c>
      <c r="F377" s="709" t="s">
        <v>7</v>
      </c>
      <c r="G377" s="709" t="s">
        <v>7</v>
      </c>
      <c r="H377" s="886" t="s">
        <v>7</v>
      </c>
      <c r="I377" s="892" t="s">
        <v>7</v>
      </c>
      <c r="J377" s="893" t="s">
        <v>7</v>
      </c>
      <c r="K377" s="894" t="s">
        <v>7</v>
      </c>
      <c r="L377" s="894" t="s">
        <v>7</v>
      </c>
      <c r="M377" s="894" t="s">
        <v>7</v>
      </c>
      <c r="N377" s="892" t="s">
        <v>7</v>
      </c>
      <c r="O377" s="890" t="s">
        <v>7</v>
      </c>
    </row>
    <row r="378" spans="1:15">
      <c r="A378" s="879" t="s">
        <v>363</v>
      </c>
      <c r="B378" s="887" t="s">
        <v>362</v>
      </c>
      <c r="C378" s="709" t="s">
        <v>7</v>
      </c>
      <c r="D378" s="709" t="s">
        <v>7</v>
      </c>
      <c r="E378" s="709" t="s">
        <v>7</v>
      </c>
      <c r="F378" s="709" t="s">
        <v>7</v>
      </c>
      <c r="G378" s="709" t="s">
        <v>7</v>
      </c>
      <c r="H378" s="886" t="s">
        <v>7</v>
      </c>
      <c r="I378" s="892" t="s">
        <v>7</v>
      </c>
      <c r="J378" s="893" t="s">
        <v>7</v>
      </c>
      <c r="K378" s="894" t="s">
        <v>7</v>
      </c>
      <c r="L378" s="894" t="s">
        <v>7</v>
      </c>
      <c r="M378" s="894" t="s">
        <v>7</v>
      </c>
      <c r="N378" s="892" t="s">
        <v>7</v>
      </c>
      <c r="O378" s="890" t="s">
        <v>7</v>
      </c>
    </row>
    <row r="379" spans="1:15">
      <c r="A379" s="879" t="s">
        <v>361</v>
      </c>
      <c r="B379" s="887" t="s">
        <v>360</v>
      </c>
      <c r="C379" s="709" t="s">
        <v>7</v>
      </c>
      <c r="D379" s="709" t="s">
        <v>7</v>
      </c>
      <c r="E379" s="709" t="s">
        <v>7</v>
      </c>
      <c r="F379" s="709" t="s">
        <v>7</v>
      </c>
      <c r="G379" s="709" t="s">
        <v>7</v>
      </c>
      <c r="H379" s="886" t="s">
        <v>7</v>
      </c>
      <c r="I379" s="892" t="s">
        <v>7</v>
      </c>
      <c r="J379" s="893" t="s">
        <v>7</v>
      </c>
      <c r="K379" s="894" t="s">
        <v>7</v>
      </c>
      <c r="L379" s="894" t="s">
        <v>7</v>
      </c>
      <c r="M379" s="894" t="s">
        <v>7</v>
      </c>
      <c r="N379" s="892" t="s">
        <v>7</v>
      </c>
      <c r="O379" s="890" t="s">
        <v>7</v>
      </c>
    </row>
    <row r="380" spans="1:15">
      <c r="A380" s="879" t="s">
        <v>359</v>
      </c>
      <c r="B380" s="887" t="s">
        <v>358</v>
      </c>
      <c r="C380" s="709" t="s">
        <v>7</v>
      </c>
      <c r="D380" s="709" t="s">
        <v>7</v>
      </c>
      <c r="E380" s="709" t="s">
        <v>7</v>
      </c>
      <c r="F380" s="709" t="s">
        <v>7</v>
      </c>
      <c r="G380" s="709" t="s">
        <v>7</v>
      </c>
      <c r="H380" s="886" t="s">
        <v>7</v>
      </c>
      <c r="I380" s="892" t="s">
        <v>7</v>
      </c>
      <c r="J380" s="893" t="s">
        <v>7</v>
      </c>
      <c r="K380" s="894" t="s">
        <v>7</v>
      </c>
      <c r="L380" s="894" t="s">
        <v>7</v>
      </c>
      <c r="M380" s="894" t="s">
        <v>7</v>
      </c>
      <c r="N380" s="892" t="s">
        <v>7</v>
      </c>
      <c r="O380" s="890" t="s">
        <v>7</v>
      </c>
    </row>
    <row r="381" spans="1:15">
      <c r="A381" s="879" t="s">
        <v>357</v>
      </c>
      <c r="B381" s="887" t="s">
        <v>356</v>
      </c>
      <c r="C381" s="709" t="s">
        <v>7</v>
      </c>
      <c r="D381" s="709" t="s">
        <v>7</v>
      </c>
      <c r="E381" s="709" t="s">
        <v>7</v>
      </c>
      <c r="F381" s="709" t="s">
        <v>7</v>
      </c>
      <c r="G381" s="709" t="s">
        <v>7</v>
      </c>
      <c r="H381" s="886" t="s">
        <v>7</v>
      </c>
      <c r="I381" s="892" t="s">
        <v>7</v>
      </c>
      <c r="J381" s="893" t="s">
        <v>7</v>
      </c>
      <c r="K381" s="894" t="s">
        <v>7</v>
      </c>
      <c r="L381" s="894" t="s">
        <v>7</v>
      </c>
      <c r="M381" s="894" t="s">
        <v>7</v>
      </c>
      <c r="N381" s="892" t="s">
        <v>7</v>
      </c>
      <c r="O381" s="890" t="s">
        <v>7</v>
      </c>
    </row>
    <row r="382" spans="1:15">
      <c r="A382" s="879" t="s">
        <v>355</v>
      </c>
      <c r="B382" s="887" t="s">
        <v>354</v>
      </c>
      <c r="C382" s="709" t="s">
        <v>7</v>
      </c>
      <c r="D382" s="709" t="s">
        <v>7</v>
      </c>
      <c r="E382" s="709" t="s">
        <v>7</v>
      </c>
      <c r="F382" s="709" t="s">
        <v>7</v>
      </c>
      <c r="G382" s="709" t="s">
        <v>7</v>
      </c>
      <c r="H382" s="886" t="s">
        <v>7</v>
      </c>
      <c r="I382" s="892" t="s">
        <v>7</v>
      </c>
      <c r="J382" s="893" t="s">
        <v>7</v>
      </c>
      <c r="K382" s="894" t="s">
        <v>7</v>
      </c>
      <c r="L382" s="894" t="s">
        <v>7</v>
      </c>
      <c r="M382" s="894" t="s">
        <v>7</v>
      </c>
      <c r="N382" s="892" t="s">
        <v>7</v>
      </c>
      <c r="O382" s="890" t="s">
        <v>7</v>
      </c>
    </row>
    <row r="383" spans="1:15">
      <c r="A383" s="879" t="s">
        <v>353</v>
      </c>
      <c r="B383" s="887" t="s">
        <v>352</v>
      </c>
      <c r="C383" s="709" t="s">
        <v>7</v>
      </c>
      <c r="D383" s="709">
        <v>3882473</v>
      </c>
      <c r="E383" s="709" t="s">
        <v>7</v>
      </c>
      <c r="F383" s="709" t="s">
        <v>7</v>
      </c>
      <c r="G383" s="709">
        <v>4301987</v>
      </c>
      <c r="H383" s="886" t="s">
        <v>7</v>
      </c>
      <c r="I383" s="892" t="s">
        <v>7</v>
      </c>
      <c r="J383" s="893" t="s">
        <v>7</v>
      </c>
      <c r="K383" s="894" t="s">
        <v>7</v>
      </c>
      <c r="L383" s="894">
        <v>3836967</v>
      </c>
      <c r="M383" s="894">
        <v>3784335</v>
      </c>
      <c r="N383" s="892" t="s">
        <v>7</v>
      </c>
      <c r="O383" s="890">
        <v>15805762</v>
      </c>
    </row>
    <row r="384" spans="1:15">
      <c r="A384" s="879" t="s">
        <v>351</v>
      </c>
      <c r="B384" s="887" t="s">
        <v>350</v>
      </c>
      <c r="C384" s="709" t="s">
        <v>7</v>
      </c>
      <c r="D384" s="709">
        <v>2800817</v>
      </c>
      <c r="E384" s="709">
        <v>3036137</v>
      </c>
      <c r="F384" s="709">
        <v>3010313</v>
      </c>
      <c r="G384" s="709">
        <v>3157009</v>
      </c>
      <c r="H384" s="886">
        <v>3033568</v>
      </c>
      <c r="I384" s="892">
        <v>2991032</v>
      </c>
      <c r="J384" s="893">
        <v>2940342</v>
      </c>
      <c r="K384" s="894">
        <v>2743278</v>
      </c>
      <c r="L384" s="894">
        <v>2714453</v>
      </c>
      <c r="M384" s="894">
        <v>2649876</v>
      </c>
      <c r="N384" s="892" t="s">
        <v>7</v>
      </c>
      <c r="O384" s="890">
        <v>29076825</v>
      </c>
    </row>
    <row r="385" spans="1:15">
      <c r="A385" s="879" t="s">
        <v>349</v>
      </c>
      <c r="B385" s="887" t="s">
        <v>348</v>
      </c>
      <c r="C385" s="709">
        <v>4646613</v>
      </c>
      <c r="D385" s="709">
        <v>4474972</v>
      </c>
      <c r="E385" s="709">
        <v>4922060</v>
      </c>
      <c r="F385" s="709">
        <v>4761461</v>
      </c>
      <c r="G385" s="709">
        <v>4890213</v>
      </c>
      <c r="H385" s="886">
        <v>4603246</v>
      </c>
      <c r="I385" s="892">
        <v>4602271</v>
      </c>
      <c r="J385" s="893">
        <v>4484699</v>
      </c>
      <c r="K385" s="894">
        <v>4258950</v>
      </c>
      <c r="L385" s="894">
        <v>4200506</v>
      </c>
      <c r="M385" s="894">
        <v>3899472</v>
      </c>
      <c r="N385" s="892" t="s">
        <v>7</v>
      </c>
      <c r="O385" s="890">
        <v>49744463</v>
      </c>
    </row>
    <row r="386" spans="1:15">
      <c r="A386" s="879" t="s">
        <v>347</v>
      </c>
      <c r="B386" s="887" t="s">
        <v>346</v>
      </c>
      <c r="C386" s="709" t="s">
        <v>7</v>
      </c>
      <c r="D386" s="709" t="s">
        <v>7</v>
      </c>
      <c r="E386" s="709" t="s">
        <v>7</v>
      </c>
      <c r="F386" s="709" t="s">
        <v>7</v>
      </c>
      <c r="G386" s="709" t="s">
        <v>7</v>
      </c>
      <c r="H386" s="886" t="s">
        <v>7</v>
      </c>
      <c r="I386" s="892" t="s">
        <v>7</v>
      </c>
      <c r="J386" s="893" t="s">
        <v>7</v>
      </c>
      <c r="K386" s="894" t="s">
        <v>7</v>
      </c>
      <c r="L386" s="894" t="s">
        <v>7</v>
      </c>
      <c r="M386" s="894" t="s">
        <v>7</v>
      </c>
      <c r="N386" s="892" t="s">
        <v>7</v>
      </c>
      <c r="O386" s="890" t="s">
        <v>7</v>
      </c>
    </row>
    <row r="387" spans="1:15">
      <c r="A387" s="879" t="s">
        <v>345</v>
      </c>
      <c r="B387" s="887" t="s">
        <v>344</v>
      </c>
      <c r="C387" s="709" t="s">
        <v>7</v>
      </c>
      <c r="D387" s="709" t="s">
        <v>7</v>
      </c>
      <c r="E387" s="709" t="s">
        <v>7</v>
      </c>
      <c r="F387" s="709" t="s">
        <v>7</v>
      </c>
      <c r="G387" s="709" t="s">
        <v>7</v>
      </c>
      <c r="H387" s="886" t="s">
        <v>7</v>
      </c>
      <c r="I387" s="892" t="s">
        <v>7</v>
      </c>
      <c r="J387" s="893" t="s">
        <v>7</v>
      </c>
      <c r="K387" s="894" t="s">
        <v>7</v>
      </c>
      <c r="L387" s="894" t="s">
        <v>7</v>
      </c>
      <c r="M387" s="894" t="s">
        <v>7</v>
      </c>
      <c r="N387" s="892" t="s">
        <v>7</v>
      </c>
      <c r="O387" s="890" t="s">
        <v>7</v>
      </c>
    </row>
    <row r="388" spans="1:15">
      <c r="A388" s="879" t="s">
        <v>343</v>
      </c>
      <c r="B388" s="887" t="s">
        <v>342</v>
      </c>
      <c r="C388" s="709">
        <v>3836020</v>
      </c>
      <c r="D388" s="709">
        <v>3721487</v>
      </c>
      <c r="E388" s="709">
        <v>3956707</v>
      </c>
      <c r="F388" s="709">
        <v>3831236</v>
      </c>
      <c r="G388" s="709">
        <v>3965143</v>
      </c>
      <c r="H388" s="886">
        <v>3822520</v>
      </c>
      <c r="I388" s="892">
        <v>3901347</v>
      </c>
      <c r="J388" s="893">
        <v>3881391</v>
      </c>
      <c r="K388" s="894">
        <v>3699381</v>
      </c>
      <c r="L388" s="894">
        <v>3670525</v>
      </c>
      <c r="M388" s="894">
        <v>3392850</v>
      </c>
      <c r="N388" s="892" t="s">
        <v>7</v>
      </c>
      <c r="O388" s="890">
        <v>41678607</v>
      </c>
    </row>
    <row r="389" spans="1:15">
      <c r="A389" s="879" t="s">
        <v>341</v>
      </c>
      <c r="B389" s="887" t="s">
        <v>340</v>
      </c>
      <c r="C389" s="709">
        <v>2698152</v>
      </c>
      <c r="D389" s="709">
        <v>2578193</v>
      </c>
      <c r="E389" s="709">
        <v>2865332</v>
      </c>
      <c r="F389" s="709">
        <v>2847761</v>
      </c>
      <c r="G389" s="709">
        <v>2965534</v>
      </c>
      <c r="H389" s="886">
        <v>2766211</v>
      </c>
      <c r="I389" s="892">
        <v>2731715</v>
      </c>
      <c r="J389" s="893">
        <v>2639297</v>
      </c>
      <c r="K389" s="894">
        <v>2529734</v>
      </c>
      <c r="L389" s="894">
        <v>2569821</v>
      </c>
      <c r="M389" s="894">
        <v>2496973</v>
      </c>
      <c r="N389" s="892" t="s">
        <v>7</v>
      </c>
      <c r="O389" s="890">
        <v>29688723</v>
      </c>
    </row>
    <row r="390" spans="1:15">
      <c r="A390" s="879" t="s">
        <v>339</v>
      </c>
      <c r="B390" s="887" t="s">
        <v>338</v>
      </c>
      <c r="C390" s="709">
        <v>1957008</v>
      </c>
      <c r="D390" s="709">
        <v>1898347</v>
      </c>
      <c r="E390" s="709">
        <v>2020665</v>
      </c>
      <c r="F390" s="709">
        <v>1908387</v>
      </c>
      <c r="G390" s="709">
        <v>1854109</v>
      </c>
      <c r="H390" s="886">
        <v>1751145</v>
      </c>
      <c r="I390" s="892">
        <v>1713913</v>
      </c>
      <c r="J390" s="893">
        <v>1708563</v>
      </c>
      <c r="K390" s="894">
        <v>1660160</v>
      </c>
      <c r="L390" s="894">
        <v>1719193</v>
      </c>
      <c r="M390" s="894">
        <v>1703535</v>
      </c>
      <c r="N390" s="892" t="s">
        <v>7</v>
      </c>
      <c r="O390" s="890">
        <v>19895025</v>
      </c>
    </row>
    <row r="391" spans="1:15">
      <c r="A391" s="879" t="s">
        <v>337</v>
      </c>
      <c r="B391" s="887" t="s">
        <v>336</v>
      </c>
      <c r="C391" s="709" t="s">
        <v>7</v>
      </c>
      <c r="D391" s="709" t="s">
        <v>7</v>
      </c>
      <c r="E391" s="709" t="s">
        <v>7</v>
      </c>
      <c r="F391" s="709" t="s">
        <v>7</v>
      </c>
      <c r="G391" s="709" t="s">
        <v>7</v>
      </c>
      <c r="H391" s="886" t="s">
        <v>7</v>
      </c>
      <c r="I391" s="892" t="s">
        <v>7</v>
      </c>
      <c r="J391" s="893" t="s">
        <v>7</v>
      </c>
      <c r="K391" s="894" t="s">
        <v>7</v>
      </c>
      <c r="L391" s="894" t="s">
        <v>7</v>
      </c>
      <c r="M391" s="894" t="s">
        <v>7</v>
      </c>
      <c r="N391" s="892" t="s">
        <v>7</v>
      </c>
      <c r="O391" s="890" t="s">
        <v>7</v>
      </c>
    </row>
    <row r="392" spans="1:15">
      <c r="A392" s="879" t="s">
        <v>335</v>
      </c>
      <c r="B392" s="887" t="s">
        <v>334</v>
      </c>
      <c r="C392" s="709">
        <v>2363890</v>
      </c>
      <c r="D392" s="709">
        <v>2357901</v>
      </c>
      <c r="E392" s="709">
        <v>2518452</v>
      </c>
      <c r="F392" s="709">
        <v>2458772</v>
      </c>
      <c r="G392" s="709">
        <v>2525361</v>
      </c>
      <c r="H392" s="886">
        <v>2397732</v>
      </c>
      <c r="I392" s="892">
        <v>2398484</v>
      </c>
      <c r="J392" s="893">
        <v>2319979</v>
      </c>
      <c r="K392" s="894">
        <v>2185164</v>
      </c>
      <c r="L392" s="894">
        <v>2173590</v>
      </c>
      <c r="M392" s="894">
        <v>2073257</v>
      </c>
      <c r="N392" s="892" t="s">
        <v>7</v>
      </c>
      <c r="O392" s="890">
        <v>25772582</v>
      </c>
    </row>
    <row r="393" spans="1:15">
      <c r="A393" s="879" t="s">
        <v>333</v>
      </c>
      <c r="B393" s="887" t="s">
        <v>332</v>
      </c>
      <c r="C393" s="709">
        <v>3782053</v>
      </c>
      <c r="D393" s="709">
        <v>3586840</v>
      </c>
      <c r="E393" s="709">
        <v>3939281</v>
      </c>
      <c r="F393" s="709">
        <v>3857948</v>
      </c>
      <c r="G393" s="709">
        <v>4053612</v>
      </c>
      <c r="H393" s="886">
        <v>3822086</v>
      </c>
      <c r="I393" s="892">
        <v>3883606</v>
      </c>
      <c r="J393" s="893">
        <v>3785618</v>
      </c>
      <c r="K393" s="894">
        <v>3601043</v>
      </c>
      <c r="L393" s="894">
        <v>3587633</v>
      </c>
      <c r="M393" s="894">
        <v>3413308</v>
      </c>
      <c r="N393" s="892" t="s">
        <v>7</v>
      </c>
      <c r="O393" s="890">
        <v>41313028</v>
      </c>
    </row>
    <row r="394" spans="1:15">
      <c r="A394" s="879" t="s">
        <v>331</v>
      </c>
      <c r="B394" s="887" t="s">
        <v>330</v>
      </c>
      <c r="C394" s="709" t="s">
        <v>7</v>
      </c>
      <c r="D394" s="709" t="s">
        <v>7</v>
      </c>
      <c r="E394" s="709" t="s">
        <v>7</v>
      </c>
      <c r="F394" s="709" t="s">
        <v>7</v>
      </c>
      <c r="G394" s="709" t="s">
        <v>7</v>
      </c>
      <c r="H394" s="886" t="s">
        <v>7</v>
      </c>
      <c r="I394" s="892" t="s">
        <v>7</v>
      </c>
      <c r="J394" s="893" t="s">
        <v>7</v>
      </c>
      <c r="K394" s="894" t="s">
        <v>7</v>
      </c>
      <c r="L394" s="894" t="s">
        <v>7</v>
      </c>
      <c r="M394" s="894" t="s">
        <v>7</v>
      </c>
      <c r="N394" s="892" t="s">
        <v>7</v>
      </c>
      <c r="O394" s="890" t="s">
        <v>7</v>
      </c>
    </row>
    <row r="395" spans="1:15">
      <c r="A395" s="879" t="s">
        <v>329</v>
      </c>
      <c r="B395" s="887" t="s">
        <v>328</v>
      </c>
      <c r="C395" s="709">
        <v>3132146</v>
      </c>
      <c r="D395" s="709">
        <v>3053456</v>
      </c>
      <c r="E395" s="709">
        <v>3288056</v>
      </c>
      <c r="F395" s="709">
        <v>3214242</v>
      </c>
      <c r="G395" s="709">
        <v>3338435</v>
      </c>
      <c r="H395" s="886">
        <v>3131123</v>
      </c>
      <c r="I395" s="892">
        <v>3065687</v>
      </c>
      <c r="J395" s="893">
        <v>2966591</v>
      </c>
      <c r="K395" s="894">
        <v>2780013</v>
      </c>
      <c r="L395" s="894">
        <v>2791629</v>
      </c>
      <c r="M395" s="894">
        <v>2707201</v>
      </c>
      <c r="N395" s="892" t="s">
        <v>7</v>
      </c>
      <c r="O395" s="890">
        <v>33468579</v>
      </c>
    </row>
    <row r="396" spans="1:15">
      <c r="A396" s="879" t="s">
        <v>327</v>
      </c>
      <c r="B396" s="887" t="s">
        <v>326</v>
      </c>
      <c r="C396" s="709">
        <v>4250296</v>
      </c>
      <c r="D396" s="709" t="s">
        <v>7</v>
      </c>
      <c r="E396" s="709">
        <v>4496995</v>
      </c>
      <c r="F396" s="709" t="s">
        <v>7</v>
      </c>
      <c r="G396" s="709" t="s">
        <v>7</v>
      </c>
      <c r="H396" s="886" t="s">
        <v>7</v>
      </c>
      <c r="I396" s="892" t="s">
        <v>7</v>
      </c>
      <c r="J396" s="893" t="s">
        <v>7</v>
      </c>
      <c r="K396" s="894" t="s">
        <v>7</v>
      </c>
      <c r="L396" s="894" t="s">
        <v>7</v>
      </c>
      <c r="M396" s="894" t="s">
        <v>7</v>
      </c>
      <c r="N396" s="892" t="s">
        <v>7</v>
      </c>
      <c r="O396" s="890">
        <v>8747291</v>
      </c>
    </row>
    <row r="397" spans="1:15">
      <c r="A397" s="879" t="s">
        <v>325</v>
      </c>
      <c r="B397" s="887" t="s">
        <v>324</v>
      </c>
      <c r="C397" s="709" t="s">
        <v>7</v>
      </c>
      <c r="D397" s="709" t="s">
        <v>7</v>
      </c>
      <c r="E397" s="709" t="s">
        <v>7</v>
      </c>
      <c r="F397" s="709" t="s">
        <v>7</v>
      </c>
      <c r="G397" s="709" t="s">
        <v>7</v>
      </c>
      <c r="H397" s="886" t="s">
        <v>7</v>
      </c>
      <c r="I397" s="892" t="s">
        <v>7</v>
      </c>
      <c r="J397" s="893" t="s">
        <v>7</v>
      </c>
      <c r="K397" s="894" t="s">
        <v>7</v>
      </c>
      <c r="L397" s="894" t="s">
        <v>7</v>
      </c>
      <c r="M397" s="894" t="s">
        <v>7</v>
      </c>
      <c r="N397" s="892" t="s">
        <v>7</v>
      </c>
      <c r="O397" s="890" t="s">
        <v>7</v>
      </c>
    </row>
    <row r="398" spans="1:15">
      <c r="A398" s="879" t="s">
        <v>323</v>
      </c>
      <c r="B398" s="887" t="s">
        <v>322</v>
      </c>
      <c r="C398" s="709">
        <v>9744270</v>
      </c>
      <c r="D398" s="709">
        <v>9453652</v>
      </c>
      <c r="E398" s="709">
        <v>10205520</v>
      </c>
      <c r="F398" s="709">
        <v>9906912</v>
      </c>
      <c r="G398" s="709">
        <v>10220279</v>
      </c>
      <c r="H398" s="886">
        <v>9851265</v>
      </c>
      <c r="I398" s="892">
        <v>9816922</v>
      </c>
      <c r="J398" s="893">
        <v>9595606</v>
      </c>
      <c r="K398" s="894">
        <v>9045205</v>
      </c>
      <c r="L398" s="894">
        <v>9157545</v>
      </c>
      <c r="M398" s="894">
        <v>8097635</v>
      </c>
      <c r="N398" s="892" t="s">
        <v>7</v>
      </c>
      <c r="O398" s="890">
        <v>105094811</v>
      </c>
    </row>
    <row r="399" spans="1:15">
      <c r="A399" s="879" t="s">
        <v>321</v>
      </c>
      <c r="B399" s="887" t="s">
        <v>320</v>
      </c>
      <c r="C399" s="709">
        <v>5099533</v>
      </c>
      <c r="D399" s="709">
        <v>3910074</v>
      </c>
      <c r="E399" s="709">
        <v>4213986</v>
      </c>
      <c r="F399" s="709">
        <v>4149158</v>
      </c>
      <c r="G399" s="709">
        <v>4335272</v>
      </c>
      <c r="H399" s="886">
        <v>4147178</v>
      </c>
      <c r="I399" s="892">
        <v>4181389</v>
      </c>
      <c r="J399" s="893">
        <v>4053096</v>
      </c>
      <c r="K399" s="894">
        <v>3822513</v>
      </c>
      <c r="L399" s="894">
        <v>3967303</v>
      </c>
      <c r="M399" s="894">
        <v>3840407</v>
      </c>
      <c r="N399" s="892" t="s">
        <v>7</v>
      </c>
      <c r="O399" s="890">
        <v>45719909</v>
      </c>
    </row>
    <row r="400" spans="1:15">
      <c r="A400" s="895">
        <v>50000</v>
      </c>
      <c r="B400" s="896" t="s">
        <v>25</v>
      </c>
      <c r="C400" s="897">
        <v>2648527269</v>
      </c>
      <c r="D400" s="897">
        <v>2558345178</v>
      </c>
      <c r="E400" s="897">
        <v>2767816624</v>
      </c>
      <c r="F400" s="897">
        <v>2703676320</v>
      </c>
      <c r="G400" s="897">
        <v>2818686874</v>
      </c>
      <c r="H400" s="897">
        <v>2689444408</v>
      </c>
      <c r="I400" s="898">
        <v>2700087915</v>
      </c>
      <c r="J400" s="898">
        <v>2597920204</v>
      </c>
      <c r="K400" s="899">
        <v>2447932204</v>
      </c>
      <c r="L400" s="899">
        <v>2481562000</v>
      </c>
      <c r="M400" s="899">
        <v>2392023623</v>
      </c>
      <c r="N400" s="899">
        <v>0</v>
      </c>
      <c r="O400" s="900">
        <v>28806022619</v>
      </c>
    </row>
    <row r="401" spans="1:9">
      <c r="A401" s="2355" t="s">
        <v>2341</v>
      </c>
      <c r="B401" s="2354"/>
      <c r="C401" s="709"/>
      <c r="D401" s="709"/>
      <c r="E401" s="709"/>
      <c r="F401" s="709"/>
    </row>
    <row r="402" spans="1:9">
      <c r="A402" s="902" t="s">
        <v>2342</v>
      </c>
      <c r="H402" s="901"/>
      <c r="I402" s="901"/>
    </row>
    <row r="403" spans="1:9">
      <c r="A403" s="697" t="s">
        <v>319</v>
      </c>
    </row>
    <row r="404" spans="1:9">
      <c r="A404" s="697" t="s">
        <v>2343</v>
      </c>
    </row>
    <row r="405" spans="1:9">
      <c r="A405" s="697" t="s">
        <v>2091</v>
      </c>
    </row>
    <row r="406" spans="1:9">
      <c r="A406" s="141" t="s">
        <v>1363</v>
      </c>
    </row>
  </sheetData>
  <hyperlinks>
    <hyperlink ref="A406" location="Inhaltsverzeichnis!A1" display="Zurück zum Inhaltsverzeichnis"/>
  </hyperlinks>
  <pageMargins left="0.78740157480314965" right="0.59055118110236227" top="0.39370078740157483" bottom="0.78740157480314965" header="0.31496062992125984" footer="0.31496062992125984"/>
  <pageSetup paperSize="9" orientation="portrait" r:id="rId1"/>
  <headerFooter>
    <oddFooter>&amp;R&amp;A</oddFooter>
  </headerFooter>
  <drawing r:id="rId2"/>
  <tableParts count="1">
    <tablePart r:id="rId3"/>
  </tablePart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8">
    <tabColor rgb="FFF9E03A"/>
    <pageSetUpPr fitToPage="1"/>
  </sheetPr>
  <dimension ref="A1:AG216"/>
  <sheetViews>
    <sheetView showGridLines="0" showZeros="0" zoomScale="145" zoomScaleNormal="145" workbookViewId="0">
      <pane ySplit="7" topLeftCell="A8" activePane="bottomLeft" state="frozen"/>
      <selection activeCell="H43" sqref="H43"/>
      <selection pane="bottomLeft"/>
    </sheetView>
  </sheetViews>
  <sheetFormatPr baseColWidth="10" defaultColWidth="11.42578125" defaultRowHeight="16.5"/>
  <cols>
    <col min="1" max="1" width="6.7109375" style="292" customWidth="1"/>
    <col min="2" max="15" width="7.7109375" style="292" customWidth="1"/>
    <col min="16" max="16" width="5.140625" style="292" customWidth="1"/>
    <col min="17" max="19" width="1.28515625" style="292" customWidth="1"/>
    <col min="20" max="31" width="6.42578125" style="310" customWidth="1"/>
    <col min="32" max="32" width="3.42578125" style="310" customWidth="1"/>
    <col min="33" max="33" width="2" style="310" customWidth="1"/>
    <col min="34" max="16384" width="11.42578125" style="292"/>
  </cols>
  <sheetData>
    <row r="1" spans="1:32" ht="79.5" customHeight="1">
      <c r="A1" s="302" t="s">
        <v>1874</v>
      </c>
      <c r="B1" s="799"/>
      <c r="C1" s="799"/>
      <c r="D1" s="799"/>
      <c r="E1" s="799"/>
      <c r="F1" s="799"/>
      <c r="G1" s="799"/>
      <c r="H1" s="799"/>
      <c r="I1" s="799"/>
      <c r="J1" s="799"/>
      <c r="K1" s="799"/>
      <c r="L1" s="799"/>
      <c r="M1" s="799"/>
      <c r="N1" s="799"/>
      <c r="O1" s="799"/>
      <c r="T1" s="802"/>
      <c r="U1" s="802"/>
      <c r="V1" s="802"/>
      <c r="W1" s="802"/>
      <c r="X1" s="802"/>
      <c r="Y1" s="802"/>
      <c r="Z1" s="802"/>
      <c r="AA1" s="802"/>
      <c r="AB1" s="802"/>
      <c r="AC1" s="802"/>
      <c r="AD1" s="802"/>
      <c r="AE1" s="802"/>
      <c r="AF1" s="824"/>
    </row>
    <row r="2" spans="1:32" ht="12" customHeight="1">
      <c r="A2" s="315" t="s">
        <v>1381</v>
      </c>
      <c r="B2" s="825"/>
      <c r="C2" s="825"/>
      <c r="D2" s="825"/>
      <c r="E2" s="825"/>
      <c r="F2" s="825"/>
      <c r="G2" s="825"/>
      <c r="H2" s="825"/>
      <c r="I2" s="825"/>
      <c r="J2" s="825"/>
      <c r="K2" s="825"/>
      <c r="L2" s="825"/>
      <c r="M2" s="825"/>
      <c r="N2" s="825"/>
      <c r="O2" s="825"/>
      <c r="T2" s="802"/>
      <c r="U2" s="802"/>
      <c r="V2" s="802"/>
      <c r="W2" s="802"/>
      <c r="X2" s="802"/>
      <c r="Y2" s="802"/>
      <c r="Z2" s="802"/>
      <c r="AA2" s="802"/>
      <c r="AB2" s="802"/>
      <c r="AC2" s="802"/>
      <c r="AD2" s="802"/>
      <c r="AE2" s="802"/>
      <c r="AF2" s="824"/>
    </row>
    <row r="3" spans="1:32" ht="12" customHeight="1">
      <c r="A3" s="315" t="s">
        <v>1298</v>
      </c>
      <c r="B3" s="825"/>
      <c r="C3" s="825"/>
      <c r="D3" s="825"/>
      <c r="E3" s="825"/>
      <c r="F3" s="825"/>
      <c r="G3" s="825"/>
      <c r="H3" s="825"/>
      <c r="I3" s="825"/>
      <c r="J3" s="825"/>
      <c r="K3" s="825"/>
      <c r="L3" s="825"/>
      <c r="M3" s="825"/>
      <c r="N3" s="825"/>
      <c r="O3" s="825"/>
      <c r="T3" s="802"/>
      <c r="U3" s="802"/>
      <c r="V3" s="802"/>
      <c r="W3" s="802"/>
      <c r="X3" s="802"/>
      <c r="Y3" s="802"/>
      <c r="Z3" s="802"/>
      <c r="AA3" s="802"/>
      <c r="AB3" s="802"/>
      <c r="AC3" s="802"/>
      <c r="AD3" s="802"/>
      <c r="AE3" s="802"/>
      <c r="AF3" s="824"/>
    </row>
    <row r="4" spans="1:32" ht="12" customHeight="1">
      <c r="A4" s="315" t="s">
        <v>2344</v>
      </c>
      <c r="B4" s="825"/>
      <c r="C4" s="825"/>
      <c r="D4" s="825"/>
      <c r="E4" s="825"/>
      <c r="F4" s="825"/>
      <c r="G4" s="825"/>
      <c r="H4" s="825"/>
      <c r="I4" s="825"/>
      <c r="J4" s="825"/>
      <c r="K4" s="825"/>
      <c r="L4" s="825"/>
      <c r="M4" s="825"/>
      <c r="N4" s="825"/>
      <c r="O4" s="825"/>
      <c r="T4" s="802"/>
      <c r="U4" s="802"/>
      <c r="V4" s="802"/>
      <c r="W4" s="802"/>
      <c r="X4" s="802"/>
      <c r="Y4" s="802"/>
      <c r="Z4" s="802"/>
      <c r="AA4" s="802"/>
      <c r="AB4" s="802"/>
      <c r="AC4" s="802"/>
      <c r="AD4" s="802"/>
      <c r="AE4" s="802"/>
      <c r="AF4" s="824"/>
    </row>
    <row r="5" spans="1:32" ht="12" customHeight="1">
      <c r="A5" s="2467" t="s">
        <v>59</v>
      </c>
      <c r="B5" s="826" t="s">
        <v>1258</v>
      </c>
      <c r="C5" s="826"/>
      <c r="D5" s="826"/>
      <c r="E5" s="826"/>
      <c r="F5" s="826"/>
      <c r="G5" s="826"/>
      <c r="H5" s="826"/>
      <c r="I5" s="826"/>
      <c r="J5" s="826"/>
      <c r="K5" s="826"/>
      <c r="L5" s="826"/>
      <c r="M5" s="827"/>
      <c r="N5" s="2470" t="s">
        <v>1259</v>
      </c>
      <c r="O5" s="2470" t="s">
        <v>1260</v>
      </c>
    </row>
    <row r="6" spans="1:32" ht="12" customHeight="1">
      <c r="A6" s="2468"/>
      <c r="B6" s="2465" t="s">
        <v>16</v>
      </c>
      <c r="C6" s="2465" t="s">
        <v>177</v>
      </c>
      <c r="D6" s="2465" t="s">
        <v>1261</v>
      </c>
      <c r="E6" s="2465" t="s">
        <v>1262</v>
      </c>
      <c r="F6" s="2465" t="s">
        <v>13</v>
      </c>
      <c r="G6" s="2465" t="s">
        <v>1263</v>
      </c>
      <c r="H6" s="2465" t="s">
        <v>1264</v>
      </c>
      <c r="I6" s="2465" t="s">
        <v>21</v>
      </c>
      <c r="J6" s="2465" t="s">
        <v>1265</v>
      </c>
      <c r="K6" s="2465" t="s">
        <v>19</v>
      </c>
      <c r="L6" s="2465" t="s">
        <v>18</v>
      </c>
      <c r="M6" s="2465" t="s">
        <v>17</v>
      </c>
      <c r="N6" s="2471" t="s">
        <v>168</v>
      </c>
      <c r="O6" s="2471" t="s">
        <v>168</v>
      </c>
    </row>
    <row r="7" spans="1:32" ht="12" customHeight="1">
      <c r="A7" s="2469"/>
      <c r="B7" s="2426"/>
      <c r="C7" s="2426"/>
      <c r="D7" s="2426"/>
      <c r="E7" s="2426"/>
      <c r="F7" s="2426"/>
      <c r="G7" s="2426"/>
      <c r="H7" s="2426"/>
      <c r="I7" s="2426"/>
      <c r="J7" s="2426"/>
      <c r="K7" s="2426"/>
      <c r="L7" s="2426"/>
      <c r="M7" s="2426"/>
      <c r="N7" s="2395" t="s">
        <v>168</v>
      </c>
      <c r="O7" s="2395" t="s">
        <v>168</v>
      </c>
    </row>
    <row r="8" spans="1:32" ht="10.5" customHeight="1">
      <c r="A8" s="828" t="s">
        <v>1266</v>
      </c>
      <c r="B8" s="829"/>
      <c r="C8" s="829"/>
      <c r="D8" s="829"/>
      <c r="E8" s="829"/>
      <c r="F8" s="829"/>
      <c r="G8" s="829"/>
      <c r="H8" s="829"/>
      <c r="I8" s="829"/>
      <c r="J8" s="829"/>
      <c r="K8" s="829"/>
      <c r="L8" s="829"/>
      <c r="M8" s="829"/>
      <c r="N8" s="829"/>
      <c r="O8" s="830"/>
    </row>
    <row r="9" spans="1:32" ht="10.5" customHeight="1">
      <c r="A9" s="831" t="s">
        <v>1267</v>
      </c>
      <c r="B9" s="832"/>
      <c r="C9" s="832"/>
      <c r="D9" s="832"/>
      <c r="E9" s="832"/>
      <c r="F9" s="832"/>
      <c r="G9" s="832"/>
      <c r="H9" s="832"/>
      <c r="I9" s="832"/>
      <c r="J9" s="832"/>
      <c r="K9" s="832"/>
      <c r="L9" s="832"/>
      <c r="M9" s="832"/>
      <c r="N9" s="832"/>
      <c r="O9" s="833"/>
    </row>
    <row r="10" spans="1:32" ht="10.5" customHeight="1">
      <c r="A10" s="306">
        <v>2023</v>
      </c>
      <c r="B10" s="834">
        <v>251482.82500000001</v>
      </c>
      <c r="C10" s="834">
        <v>228901.448</v>
      </c>
      <c r="D10" s="834">
        <v>253889.33</v>
      </c>
      <c r="E10" s="834">
        <v>248814.58199999999</v>
      </c>
      <c r="F10" s="834">
        <v>261220.28899999999</v>
      </c>
      <c r="G10" s="834">
        <v>250122.508</v>
      </c>
      <c r="H10" s="834">
        <v>254824.72899999999</v>
      </c>
      <c r="I10" s="834">
        <v>247536.50599999999</v>
      </c>
      <c r="J10" s="834">
        <v>233619.87899999999</v>
      </c>
      <c r="K10" s="834">
        <v>239116.28400000001</v>
      </c>
      <c r="L10" s="834">
        <v>231228.35699999999</v>
      </c>
      <c r="M10" s="834">
        <v>243023.723</v>
      </c>
      <c r="N10" s="835">
        <v>2700756.7369999997</v>
      </c>
      <c r="O10" s="326"/>
    </row>
    <row r="11" spans="1:32" ht="10.5" customHeight="1">
      <c r="A11" s="306">
        <v>2024</v>
      </c>
      <c r="B11" s="834">
        <v>250899.10699999999</v>
      </c>
      <c r="C11" s="834">
        <v>238795.36300000001</v>
      </c>
      <c r="D11" s="834">
        <v>257503.56899999999</v>
      </c>
      <c r="E11" s="834">
        <v>251768.36</v>
      </c>
      <c r="F11" s="834">
        <v>262995.19699999999</v>
      </c>
      <c r="G11" s="834">
        <v>251941.83100000001</v>
      </c>
      <c r="H11" s="834">
        <v>254223.54800000001</v>
      </c>
      <c r="I11" s="834">
        <v>246074.541</v>
      </c>
      <c r="J11" s="834">
        <v>227419.095</v>
      </c>
      <c r="K11" s="834">
        <v>231651.33600000001</v>
      </c>
      <c r="L11" s="834">
        <v>226141.95300000001</v>
      </c>
      <c r="M11" s="834">
        <v>0</v>
      </c>
      <c r="N11" s="835">
        <v>2699413.9000000004</v>
      </c>
      <c r="O11" s="836">
        <v>1952215.8609999998</v>
      </c>
    </row>
    <row r="12" spans="1:32" ht="10.5" customHeight="1">
      <c r="A12" s="837" t="s">
        <v>1297</v>
      </c>
      <c r="B12" s="838">
        <v>-0.23211048309164539</v>
      </c>
      <c r="C12" s="838">
        <v>4.3223470565376232</v>
      </c>
      <c r="D12" s="838">
        <v>1.4235489927835943</v>
      </c>
      <c r="E12" s="838">
        <v>1.1871402295867028</v>
      </c>
      <c r="F12" s="838">
        <v>0.67946789539000463</v>
      </c>
      <c r="G12" s="838">
        <v>0.72737276406968476</v>
      </c>
      <c r="H12" s="838">
        <v>-0.23591941110235837</v>
      </c>
      <c r="I12" s="838">
        <v>-0.59060581553170266</v>
      </c>
      <c r="J12" s="838">
        <v>-2.6542193355044077</v>
      </c>
      <c r="K12" s="838">
        <v>-3.1218902682512351</v>
      </c>
      <c r="L12" s="838">
        <v>-2.1997319299379825</v>
      </c>
      <c r="M12" s="838">
        <v>-100</v>
      </c>
      <c r="N12" s="816">
        <v>-4.9720768316618091E-2</v>
      </c>
      <c r="O12" s="836"/>
    </row>
    <row r="13" spans="1:32" ht="10.5" customHeight="1">
      <c r="A13" s="831" t="s">
        <v>1268</v>
      </c>
      <c r="B13" s="832"/>
      <c r="C13" s="832"/>
      <c r="D13" s="832"/>
      <c r="E13" s="832"/>
      <c r="F13" s="832"/>
      <c r="G13" s="832"/>
      <c r="H13" s="832"/>
      <c r="I13" s="832"/>
      <c r="J13" s="832"/>
      <c r="K13" s="832"/>
      <c r="L13" s="832"/>
      <c r="M13" s="832"/>
      <c r="N13" s="832"/>
      <c r="O13" s="2006"/>
    </row>
    <row r="14" spans="1:32" ht="10.5" customHeight="1">
      <c r="A14" s="306">
        <f>A10</f>
        <v>2023</v>
      </c>
      <c r="B14" s="834">
        <v>4410.482</v>
      </c>
      <c r="C14" s="834">
        <v>4080.4059999999999</v>
      </c>
      <c r="D14" s="834">
        <v>4609.2719999999999</v>
      </c>
      <c r="E14" s="834">
        <v>4622.4660000000003</v>
      </c>
      <c r="F14" s="834">
        <v>5010.8220000000001</v>
      </c>
      <c r="G14" s="834">
        <v>4707.9750000000004</v>
      </c>
      <c r="H14" s="834">
        <v>4757.03</v>
      </c>
      <c r="I14" s="834">
        <v>4616.2120000000004</v>
      </c>
      <c r="J14" s="834">
        <v>4299.4369999999999</v>
      </c>
      <c r="K14" s="834">
        <v>4246.9790000000003</v>
      </c>
      <c r="L14" s="834">
        <v>4033.692</v>
      </c>
      <c r="M14" s="834">
        <v>4295.0320000000002</v>
      </c>
      <c r="N14" s="835">
        <v>49394.773000000001</v>
      </c>
      <c r="O14" s="2007"/>
    </row>
    <row r="15" spans="1:32" ht="10.5" customHeight="1">
      <c r="A15" s="306">
        <f>A11</f>
        <v>2024</v>
      </c>
      <c r="B15" s="834">
        <v>4485.1469999999999</v>
      </c>
      <c r="C15" s="834">
        <v>4208.4620000000004</v>
      </c>
      <c r="D15" s="834">
        <v>4476.3680000000004</v>
      </c>
      <c r="E15" s="834">
        <v>4545.3919999999998</v>
      </c>
      <c r="F15" s="834">
        <v>4832.8509999999997</v>
      </c>
      <c r="G15" s="834">
        <v>4579.2740000000003</v>
      </c>
      <c r="H15" s="834">
        <v>4542.357</v>
      </c>
      <c r="I15" s="834">
        <v>4419.1459999999997</v>
      </c>
      <c r="J15" s="834">
        <v>4172.4470000000001</v>
      </c>
      <c r="K15" s="834">
        <v>4328.6120000000001</v>
      </c>
      <c r="L15" s="834">
        <v>4124.5</v>
      </c>
      <c r="M15" s="834">
        <v>0</v>
      </c>
      <c r="N15" s="839">
        <v>48714.555999999997</v>
      </c>
      <c r="O15" s="2005">
        <v>35544.578999999998</v>
      </c>
    </row>
    <row r="16" spans="1:32" ht="10.5" customHeight="1">
      <c r="A16" s="837" t="s">
        <v>1297</v>
      </c>
      <c r="B16" s="838">
        <v>1.6928988713705309</v>
      </c>
      <c r="C16" s="838">
        <v>3.1383151578544073</v>
      </c>
      <c r="D16" s="838">
        <v>-2.8834054488431065</v>
      </c>
      <c r="E16" s="838">
        <v>-1.6673784079753347</v>
      </c>
      <c r="F16" s="838">
        <v>-3.5517326298958665</v>
      </c>
      <c r="G16" s="838">
        <v>-2.7336806164009033</v>
      </c>
      <c r="H16" s="838">
        <v>-4.5127527049440488</v>
      </c>
      <c r="I16" s="838">
        <v>-4.268998044283947</v>
      </c>
      <c r="J16" s="838">
        <v>-2.9536425350574973</v>
      </c>
      <c r="K16" s="838">
        <v>1.9221427748995126</v>
      </c>
      <c r="L16" s="838">
        <v>2.2512378238100439</v>
      </c>
      <c r="M16" s="838">
        <v>-100</v>
      </c>
      <c r="N16" s="840">
        <v>-1.3771032007779525</v>
      </c>
      <c r="O16" s="2005"/>
    </row>
    <row r="17" spans="1:15" ht="10.5" customHeight="1">
      <c r="A17" s="828" t="s">
        <v>1269</v>
      </c>
      <c r="B17" s="829"/>
      <c r="C17" s="829"/>
      <c r="D17" s="829"/>
      <c r="E17" s="829"/>
      <c r="F17" s="829"/>
      <c r="G17" s="829"/>
      <c r="H17" s="829"/>
      <c r="I17" s="829"/>
      <c r="J17" s="829"/>
      <c r="K17" s="829"/>
      <c r="L17" s="829"/>
      <c r="M17" s="829"/>
      <c r="N17" s="829"/>
      <c r="O17" s="830"/>
    </row>
    <row r="18" spans="1:15" ht="10.5" customHeight="1">
      <c r="A18" s="831" t="s">
        <v>1267</v>
      </c>
      <c r="B18" s="832"/>
      <c r="C18" s="832"/>
      <c r="D18" s="832"/>
      <c r="E18" s="832"/>
      <c r="F18" s="832"/>
      <c r="G18" s="832"/>
      <c r="H18" s="832"/>
      <c r="I18" s="832"/>
      <c r="J18" s="832"/>
      <c r="K18" s="832"/>
      <c r="L18" s="832"/>
      <c r="M18" s="832"/>
      <c r="N18" s="832"/>
      <c r="O18" s="833"/>
    </row>
    <row r="19" spans="1:15" ht="10.5" customHeight="1">
      <c r="A19" s="306">
        <v>2023</v>
      </c>
      <c r="B19" s="834">
        <v>615217.23899999994</v>
      </c>
      <c r="C19" s="834">
        <v>563526.76899999997</v>
      </c>
      <c r="D19" s="834">
        <v>623618.62</v>
      </c>
      <c r="E19" s="834">
        <v>610777.66500000004</v>
      </c>
      <c r="F19" s="834">
        <v>638833.14800000004</v>
      </c>
      <c r="G19" s="834">
        <v>610506.39199999999</v>
      </c>
      <c r="H19" s="834">
        <v>622971.56400000001</v>
      </c>
      <c r="I19" s="834">
        <v>602183.78300000005</v>
      </c>
      <c r="J19" s="834">
        <v>566845.67700000003</v>
      </c>
      <c r="K19" s="834">
        <v>576323.46</v>
      </c>
      <c r="L19" s="834">
        <v>555555.62</v>
      </c>
      <c r="M19" s="834">
        <v>587781.84699999995</v>
      </c>
      <c r="N19" s="835">
        <v>6586359.9369999999</v>
      </c>
      <c r="O19" s="2005"/>
    </row>
    <row r="20" spans="1:15" ht="10.5" customHeight="1">
      <c r="A20" s="306">
        <v>2024</v>
      </c>
      <c r="B20" s="834">
        <v>605374.02399999998</v>
      </c>
      <c r="C20" s="834">
        <v>582837.28799999994</v>
      </c>
      <c r="D20" s="834">
        <v>628177.59699999995</v>
      </c>
      <c r="E20" s="834">
        <v>613102.19499999995</v>
      </c>
      <c r="F20" s="834">
        <v>642453.75100000005</v>
      </c>
      <c r="G20" s="834">
        <v>615324.69700000004</v>
      </c>
      <c r="H20" s="834">
        <v>617543.473</v>
      </c>
      <c r="I20" s="834">
        <v>585296.82799999998</v>
      </c>
      <c r="J20" s="834">
        <v>551280.68700000003</v>
      </c>
      <c r="K20" s="834">
        <v>561486.78099999996</v>
      </c>
      <c r="L20" s="834">
        <v>545784.174</v>
      </c>
      <c r="M20" s="834">
        <v>0</v>
      </c>
      <c r="N20" s="835">
        <v>6548661.4950000001</v>
      </c>
      <c r="O20" s="2005">
        <v>4732272.5860000001</v>
      </c>
    </row>
    <row r="21" spans="1:15" ht="10.5" customHeight="1">
      <c r="A21" s="837" t="s">
        <v>1297</v>
      </c>
      <c r="B21" s="838">
        <v>-1.5999576045689992</v>
      </c>
      <c r="C21" s="838">
        <v>3.4267261223929495</v>
      </c>
      <c r="D21" s="838">
        <v>0.73105209719362563</v>
      </c>
      <c r="E21" s="838">
        <v>0.38058529857994472</v>
      </c>
      <c r="F21" s="838">
        <v>0.56675252549668187</v>
      </c>
      <c r="G21" s="838">
        <v>0.78923088490776649</v>
      </c>
      <c r="H21" s="838">
        <v>-0.8713224348712032</v>
      </c>
      <c r="I21" s="838">
        <v>-2.8042859134916398</v>
      </c>
      <c r="J21" s="838">
        <v>-2.7458955111692518</v>
      </c>
      <c r="K21" s="838">
        <v>-2.5743666586121634</v>
      </c>
      <c r="L21" s="838">
        <v>-1.7588600759722368</v>
      </c>
      <c r="M21" s="838">
        <v>-100</v>
      </c>
      <c r="N21" s="816">
        <v>-0.57237142155292986</v>
      </c>
      <c r="O21" s="2005"/>
    </row>
    <row r="22" spans="1:15" ht="10.5" customHeight="1">
      <c r="A22" s="831" t="s">
        <v>1268</v>
      </c>
      <c r="B22" s="832"/>
      <c r="C22" s="832"/>
      <c r="D22" s="832"/>
      <c r="E22" s="832"/>
      <c r="F22" s="832"/>
      <c r="G22" s="832"/>
      <c r="H22" s="832"/>
      <c r="I22" s="832"/>
      <c r="J22" s="832"/>
      <c r="K22" s="832"/>
      <c r="L22" s="832"/>
      <c r="M22" s="832"/>
      <c r="N22" s="832"/>
      <c r="O22" s="833"/>
    </row>
    <row r="23" spans="1:15" ht="10.5" customHeight="1">
      <c r="A23" s="306">
        <v>2023</v>
      </c>
      <c r="B23" s="834">
        <v>10239.963</v>
      </c>
      <c r="C23" s="834">
        <v>9355.8639999999996</v>
      </c>
      <c r="D23" s="834">
        <v>10452.764999999999</v>
      </c>
      <c r="E23" s="834">
        <v>10629.921</v>
      </c>
      <c r="F23" s="834">
        <v>11403.33</v>
      </c>
      <c r="G23" s="834">
        <v>10644.18</v>
      </c>
      <c r="H23" s="834">
        <v>10708.085999999999</v>
      </c>
      <c r="I23" s="834">
        <v>10160.008</v>
      </c>
      <c r="J23" s="834">
        <v>9938.0830000000005</v>
      </c>
      <c r="K23" s="834">
        <v>10002.677</v>
      </c>
      <c r="L23" s="834">
        <v>9622.3140000000003</v>
      </c>
      <c r="M23" s="834">
        <v>10102.599</v>
      </c>
      <c r="N23" s="835">
        <v>113157.19099999999</v>
      </c>
      <c r="O23" s="2005"/>
    </row>
    <row r="24" spans="1:15" ht="10.5" customHeight="1">
      <c r="A24" s="306">
        <v>2024</v>
      </c>
      <c r="B24" s="834">
        <v>10510.112999999999</v>
      </c>
      <c r="C24" s="834">
        <v>9985.6790000000001</v>
      </c>
      <c r="D24" s="834">
        <v>11278.882</v>
      </c>
      <c r="E24" s="834">
        <v>11298.509</v>
      </c>
      <c r="F24" s="834">
        <v>11999.749</v>
      </c>
      <c r="G24" s="834">
        <v>11528.821</v>
      </c>
      <c r="H24" s="834">
        <v>11539.887000000001</v>
      </c>
      <c r="I24" s="834">
        <v>10675.806</v>
      </c>
      <c r="J24" s="834">
        <v>10428.128000000001</v>
      </c>
      <c r="K24" s="834">
        <v>10509.428</v>
      </c>
      <c r="L24" s="834">
        <v>10031.114</v>
      </c>
      <c r="M24" s="834">
        <v>0</v>
      </c>
      <c r="N24" s="839">
        <v>119786.11599999999</v>
      </c>
      <c r="O24" s="2005">
        <v>88011.441999999995</v>
      </c>
    </row>
    <row r="25" spans="1:15" ht="10.5" customHeight="1">
      <c r="A25" s="837" t="s">
        <v>1297</v>
      </c>
      <c r="B25" s="838">
        <v>2.6381931262837668</v>
      </c>
      <c r="C25" s="838">
        <v>6.7317673707099743</v>
      </c>
      <c r="D25" s="838">
        <v>7.9033346679084389</v>
      </c>
      <c r="E25" s="838">
        <v>6.2896798574514179</v>
      </c>
      <c r="F25" s="838">
        <v>5.2302178398765875</v>
      </c>
      <c r="G25" s="838">
        <v>8.3110300652563183</v>
      </c>
      <c r="H25" s="838">
        <v>7.7679708586576623</v>
      </c>
      <c r="I25" s="838">
        <v>5.0767479710646057</v>
      </c>
      <c r="J25" s="838">
        <v>4.9309811560237478</v>
      </c>
      <c r="K25" s="838">
        <v>5.0661537906302527</v>
      </c>
      <c r="L25" s="838">
        <v>4.2484583230187525</v>
      </c>
      <c r="M25" s="838">
        <v>-100</v>
      </c>
      <c r="N25" s="816">
        <v>5.8581561997239788</v>
      </c>
      <c r="O25" s="2005"/>
    </row>
    <row r="26" spans="1:15" ht="10.5" customHeight="1">
      <c r="A26" s="828" t="s">
        <v>1270</v>
      </c>
      <c r="B26" s="829"/>
      <c r="C26" s="829"/>
      <c r="D26" s="829"/>
      <c r="E26" s="829"/>
      <c r="F26" s="829"/>
      <c r="G26" s="829"/>
      <c r="H26" s="829"/>
      <c r="I26" s="829"/>
      <c r="J26" s="829"/>
      <c r="K26" s="829"/>
      <c r="L26" s="829"/>
      <c r="M26" s="829"/>
      <c r="N26" s="829"/>
      <c r="O26" s="830"/>
    </row>
    <row r="27" spans="1:15" ht="10.5" customHeight="1">
      <c r="A27" s="831" t="s">
        <v>1267</v>
      </c>
      <c r="B27" s="832"/>
      <c r="C27" s="832"/>
      <c r="D27" s="832"/>
      <c r="E27" s="832"/>
      <c r="F27" s="832"/>
      <c r="G27" s="832"/>
      <c r="H27" s="832"/>
      <c r="I27" s="832"/>
      <c r="J27" s="832"/>
      <c r="K27" s="832"/>
      <c r="L27" s="832"/>
      <c r="M27" s="832"/>
      <c r="N27" s="832"/>
      <c r="O27" s="833"/>
    </row>
    <row r="28" spans="1:15" ht="10.5" customHeight="1">
      <c r="A28" s="306">
        <v>2023</v>
      </c>
      <c r="B28" s="834">
        <v>281370.78200000001</v>
      </c>
      <c r="C28" s="834">
        <v>257936.209</v>
      </c>
      <c r="D28" s="834">
        <v>286768.20600000001</v>
      </c>
      <c r="E28" s="834">
        <v>280657.14500000002</v>
      </c>
      <c r="F28" s="834">
        <v>290896.42800000001</v>
      </c>
      <c r="G28" s="834">
        <v>276962.84600000002</v>
      </c>
      <c r="H28" s="834">
        <v>281392.38799999998</v>
      </c>
      <c r="I28" s="834">
        <v>270769.55300000001</v>
      </c>
      <c r="J28" s="834">
        <v>255291.12599999999</v>
      </c>
      <c r="K28" s="834">
        <v>260151.28</v>
      </c>
      <c r="L28" s="834">
        <v>251897.079</v>
      </c>
      <c r="M28" s="834">
        <v>267331.23300000001</v>
      </c>
      <c r="N28" s="835">
        <v>2994093.0420000004</v>
      </c>
      <c r="O28" s="2005"/>
    </row>
    <row r="29" spans="1:15" ht="10.5" customHeight="1">
      <c r="A29" s="306">
        <v>2024</v>
      </c>
      <c r="B29" s="834">
        <v>272326.30599999998</v>
      </c>
      <c r="C29" s="834">
        <v>262009.91399999999</v>
      </c>
      <c r="D29" s="834">
        <v>283106.391</v>
      </c>
      <c r="E29" s="834">
        <v>274542.70799999998</v>
      </c>
      <c r="F29" s="834">
        <v>285361.45799999998</v>
      </c>
      <c r="G29" s="834">
        <v>272197.304</v>
      </c>
      <c r="H29" s="834">
        <v>270827.15700000001</v>
      </c>
      <c r="I29" s="834">
        <v>256655.30600000001</v>
      </c>
      <c r="J29" s="834">
        <v>246757.698</v>
      </c>
      <c r="K29" s="834">
        <v>251833.995</v>
      </c>
      <c r="L29" s="834">
        <v>244318.334</v>
      </c>
      <c r="M29" s="834">
        <v>0</v>
      </c>
      <c r="N29" s="835">
        <v>2919936.571</v>
      </c>
      <c r="O29" s="2005">
        <v>2102493.96</v>
      </c>
    </row>
    <row r="30" spans="1:15" ht="10.5" customHeight="1">
      <c r="A30" s="837" t="s">
        <v>1297</v>
      </c>
      <c r="B30" s="838">
        <v>-3.2144332598116137</v>
      </c>
      <c r="C30" s="838">
        <v>1.5793459226967173</v>
      </c>
      <c r="D30" s="838">
        <v>-1.2769250298270549</v>
      </c>
      <c r="E30" s="838">
        <v>-2.1786144086943011</v>
      </c>
      <c r="F30" s="838">
        <v>-1.9027287609045658</v>
      </c>
      <c r="G30" s="838">
        <v>-1.7206430641603276</v>
      </c>
      <c r="H30" s="838">
        <v>-3.7546257292503498</v>
      </c>
      <c r="I30" s="838">
        <v>-5.2126418364327662</v>
      </c>
      <c r="J30" s="838">
        <v>-3.342626174949757</v>
      </c>
      <c r="K30" s="838">
        <v>-3.1970955514806576</v>
      </c>
      <c r="L30" s="838">
        <v>-3.0086672819258951</v>
      </c>
      <c r="M30" s="838">
        <v>-100</v>
      </c>
      <c r="N30" s="816">
        <v>-2.476759070602057</v>
      </c>
      <c r="O30" s="2005"/>
    </row>
    <row r="31" spans="1:15" ht="10.5" customHeight="1">
      <c r="A31" s="831" t="s">
        <v>1268</v>
      </c>
      <c r="B31" s="832"/>
      <c r="C31" s="832"/>
      <c r="D31" s="832"/>
      <c r="E31" s="832"/>
      <c r="F31" s="832"/>
      <c r="G31" s="832"/>
      <c r="H31" s="832"/>
      <c r="I31" s="832"/>
      <c r="J31" s="832"/>
      <c r="K31" s="832"/>
      <c r="L31" s="832"/>
      <c r="M31" s="832"/>
      <c r="N31" s="832"/>
      <c r="O31" s="833"/>
    </row>
    <row r="32" spans="1:15" ht="10.5" customHeight="1">
      <c r="A32" s="306">
        <v>2023</v>
      </c>
      <c r="B32" s="834">
        <v>8247.3379999999997</v>
      </c>
      <c r="C32" s="834">
        <v>7671.9719999999998</v>
      </c>
      <c r="D32" s="834">
        <v>8440.2029999999995</v>
      </c>
      <c r="E32" s="834">
        <v>8303.9719999999998</v>
      </c>
      <c r="F32" s="834">
        <v>9011.0580000000009</v>
      </c>
      <c r="G32" s="834">
        <v>8301.6489999999994</v>
      </c>
      <c r="H32" s="834">
        <v>8230.1990000000005</v>
      </c>
      <c r="I32" s="834">
        <v>7865.8280000000004</v>
      </c>
      <c r="J32" s="834">
        <v>7498.7370000000001</v>
      </c>
      <c r="K32" s="834">
        <v>7708.2359999999999</v>
      </c>
      <c r="L32" s="834">
        <v>7391.3059999999996</v>
      </c>
      <c r="M32" s="834">
        <v>7926.68</v>
      </c>
      <c r="N32" s="835">
        <v>88670.497999999992</v>
      </c>
      <c r="O32" s="2005"/>
    </row>
    <row r="33" spans="1:15" ht="10.5" customHeight="1">
      <c r="A33" s="306">
        <v>2024</v>
      </c>
      <c r="B33" s="834">
        <v>8058.0839999999998</v>
      </c>
      <c r="C33" s="834">
        <v>7863.5720000000001</v>
      </c>
      <c r="D33" s="834">
        <v>8427.5069999999996</v>
      </c>
      <c r="E33" s="834">
        <v>8321.7000000000007</v>
      </c>
      <c r="F33" s="834">
        <v>8891.4689999999991</v>
      </c>
      <c r="G33" s="834">
        <v>8207.9349999999995</v>
      </c>
      <c r="H33" s="834">
        <v>8120.3119999999999</v>
      </c>
      <c r="I33" s="834">
        <v>7672.509</v>
      </c>
      <c r="J33" s="834">
        <v>7341.6</v>
      </c>
      <c r="K33" s="834">
        <v>7346.2920000000004</v>
      </c>
      <c r="L33" s="834">
        <v>7053.3909999999996</v>
      </c>
      <c r="M33" s="834">
        <v>0</v>
      </c>
      <c r="N33" s="835">
        <v>87304.371000000014</v>
      </c>
      <c r="O33" s="2005">
        <v>62955.207999999999</v>
      </c>
    </row>
    <row r="34" spans="1:15" ht="10.5" customHeight="1">
      <c r="A34" s="837" t="s">
        <v>1297</v>
      </c>
      <c r="B34" s="838">
        <v>-2.294728311122924</v>
      </c>
      <c r="C34" s="838">
        <v>2.4974022324377643</v>
      </c>
      <c r="D34" s="838">
        <v>-0.15042292229226462</v>
      </c>
      <c r="E34" s="838">
        <v>0.21348819576945743</v>
      </c>
      <c r="F34" s="838">
        <v>-1.327136058829069</v>
      </c>
      <c r="G34" s="838">
        <v>-1.1288600614167024</v>
      </c>
      <c r="H34" s="838">
        <v>-1.335168201886745</v>
      </c>
      <c r="I34" s="838">
        <v>-2.457706931806797</v>
      </c>
      <c r="J34" s="838">
        <v>-2.0955128843697253</v>
      </c>
      <c r="K34" s="838">
        <v>-4.6955490205541111</v>
      </c>
      <c r="L34" s="838">
        <v>-4.57179015454102</v>
      </c>
      <c r="M34" s="838">
        <v>-100</v>
      </c>
      <c r="N34" s="816">
        <v>-1.5406781633277546</v>
      </c>
      <c r="O34" s="2005"/>
    </row>
    <row r="35" spans="1:15" ht="10.5" customHeight="1">
      <c r="A35" s="828" t="s">
        <v>1271</v>
      </c>
      <c r="B35" s="829"/>
      <c r="C35" s="829"/>
      <c r="D35" s="829"/>
      <c r="E35" s="829"/>
      <c r="F35" s="829"/>
      <c r="G35" s="829"/>
      <c r="H35" s="829"/>
      <c r="I35" s="829"/>
      <c r="J35" s="829"/>
      <c r="K35" s="829"/>
      <c r="L35" s="829"/>
      <c r="M35" s="829"/>
      <c r="N35" s="829"/>
      <c r="O35" s="830"/>
    </row>
    <row r="36" spans="1:15" ht="10.5" customHeight="1">
      <c r="A36" s="831" t="s">
        <v>1267</v>
      </c>
      <c r="B36" s="832"/>
      <c r="C36" s="832"/>
      <c r="D36" s="832"/>
      <c r="E36" s="832"/>
      <c r="F36" s="832"/>
      <c r="G36" s="832"/>
      <c r="H36" s="832"/>
      <c r="I36" s="832"/>
      <c r="J36" s="832"/>
      <c r="K36" s="832"/>
      <c r="L36" s="832"/>
      <c r="M36" s="832"/>
      <c r="N36" s="832"/>
      <c r="O36" s="833"/>
    </row>
    <row r="37" spans="1:15" ht="10.5" customHeight="1">
      <c r="A37" s="306">
        <v>2023</v>
      </c>
      <c r="B37" s="834">
        <v>148775.66500000001</v>
      </c>
      <c r="C37" s="834">
        <v>136278.96799999999</v>
      </c>
      <c r="D37" s="834">
        <v>151783.53</v>
      </c>
      <c r="E37" s="834">
        <v>148039.75</v>
      </c>
      <c r="F37" s="834">
        <v>153761.087</v>
      </c>
      <c r="G37" s="834">
        <v>147416.49</v>
      </c>
      <c r="H37" s="834">
        <v>150318.25200000001</v>
      </c>
      <c r="I37" s="834">
        <v>144070.984</v>
      </c>
      <c r="J37" s="834">
        <v>136017.21799999999</v>
      </c>
      <c r="K37" s="834">
        <v>138631.307</v>
      </c>
      <c r="L37" s="834">
        <v>133763.97</v>
      </c>
      <c r="M37" s="834">
        <v>141616.26800000001</v>
      </c>
      <c r="N37" s="835">
        <v>1588857.2210000001</v>
      </c>
      <c r="O37" s="2005"/>
    </row>
    <row r="38" spans="1:15" ht="10.5" customHeight="1">
      <c r="A38" s="306">
        <v>2024</v>
      </c>
      <c r="B38" s="834">
        <v>146128.481</v>
      </c>
      <c r="C38" s="834">
        <v>140484.49100000001</v>
      </c>
      <c r="D38" s="834">
        <v>151556.88</v>
      </c>
      <c r="E38" s="834">
        <v>147291.18700000001</v>
      </c>
      <c r="F38" s="834">
        <v>153037.79300000001</v>
      </c>
      <c r="G38" s="834">
        <v>146253.342</v>
      </c>
      <c r="H38" s="834">
        <v>147463.035</v>
      </c>
      <c r="I38" s="834">
        <v>139741.93299999999</v>
      </c>
      <c r="J38" s="834">
        <v>130610.284</v>
      </c>
      <c r="K38" s="834">
        <v>132578.34899999999</v>
      </c>
      <c r="L38" s="834">
        <v>127344.474</v>
      </c>
      <c r="M38" s="834">
        <v>0</v>
      </c>
      <c r="N38" s="835">
        <v>1562490.2489999998</v>
      </c>
      <c r="O38" s="2005">
        <v>1124320.3969999999</v>
      </c>
    </row>
    <row r="39" spans="1:15" ht="10.5" customHeight="1">
      <c r="A39" s="837" t="s">
        <v>1297</v>
      </c>
      <c r="B39" s="838">
        <v>-1.7793124971076537</v>
      </c>
      <c r="C39" s="838">
        <v>3.0859662805782477</v>
      </c>
      <c r="D39" s="838">
        <v>-0.14932450180859291</v>
      </c>
      <c r="E39" s="838">
        <v>-0.50565000278641037</v>
      </c>
      <c r="F39" s="838">
        <v>-0.47040120105289418</v>
      </c>
      <c r="G39" s="838">
        <v>-0.78902163523224544</v>
      </c>
      <c r="H39" s="838">
        <v>-1.8994479792114731</v>
      </c>
      <c r="I39" s="838">
        <v>-3.0048042151221779</v>
      </c>
      <c r="J39" s="838">
        <v>-3.975183494783721</v>
      </c>
      <c r="K39" s="838">
        <v>-4.3662273197785026</v>
      </c>
      <c r="L39" s="838">
        <v>-4.7991219160137035</v>
      </c>
      <c r="M39" s="838">
        <v>-100</v>
      </c>
      <c r="N39" s="816">
        <v>-1.6594928513089116</v>
      </c>
      <c r="O39" s="2005"/>
    </row>
    <row r="40" spans="1:15" ht="10.5" customHeight="1">
      <c r="A40" s="831" t="s">
        <v>1268</v>
      </c>
      <c r="B40" s="832"/>
      <c r="C40" s="832"/>
      <c r="D40" s="832"/>
      <c r="E40" s="832"/>
      <c r="F40" s="832"/>
      <c r="G40" s="832"/>
      <c r="H40" s="832"/>
      <c r="I40" s="832"/>
      <c r="J40" s="832"/>
      <c r="K40" s="832"/>
      <c r="L40" s="832"/>
      <c r="M40" s="832"/>
      <c r="N40" s="832"/>
      <c r="O40" s="833"/>
    </row>
    <row r="41" spans="1:15" ht="10.5" customHeight="1">
      <c r="A41" s="306">
        <v>2023</v>
      </c>
      <c r="B41" s="834">
        <v>8612.5310000000009</v>
      </c>
      <c r="C41" s="834">
        <v>7785.8220000000001</v>
      </c>
      <c r="D41" s="834">
        <v>8786.4580000000005</v>
      </c>
      <c r="E41" s="834">
        <v>8967.3539999999994</v>
      </c>
      <c r="F41" s="834">
        <v>9723.7890000000007</v>
      </c>
      <c r="G41" s="834">
        <v>8803.2309999999998</v>
      </c>
      <c r="H41" s="834">
        <v>8657.9490000000005</v>
      </c>
      <c r="I41" s="834">
        <v>8544.0069999999996</v>
      </c>
      <c r="J41" s="834">
        <v>8105.3190000000004</v>
      </c>
      <c r="K41" s="834">
        <v>7915.4409999999998</v>
      </c>
      <c r="L41" s="834">
        <v>7374.2790000000005</v>
      </c>
      <c r="M41" s="834">
        <v>7901.7039999999997</v>
      </c>
      <c r="N41" s="835">
        <v>93276.180000000008</v>
      </c>
      <c r="O41" s="2005"/>
    </row>
    <row r="42" spans="1:15" ht="10.5" customHeight="1">
      <c r="A42" s="306">
        <v>2024</v>
      </c>
      <c r="B42" s="834">
        <v>8105.0140000000001</v>
      </c>
      <c r="C42" s="834">
        <v>7875.5389999999998</v>
      </c>
      <c r="D42" s="834">
        <v>8586</v>
      </c>
      <c r="E42" s="834">
        <v>8510.4689999999991</v>
      </c>
      <c r="F42" s="834">
        <v>8985.0300000000007</v>
      </c>
      <c r="G42" s="834">
        <v>8348.6579999999994</v>
      </c>
      <c r="H42" s="834">
        <v>8466.7829999999994</v>
      </c>
      <c r="I42" s="834">
        <v>8044.1130000000003</v>
      </c>
      <c r="J42" s="834">
        <v>7482.9030000000002</v>
      </c>
      <c r="K42" s="834">
        <v>7399.3689999999997</v>
      </c>
      <c r="L42" s="834">
        <v>6923.59</v>
      </c>
      <c r="M42" s="834">
        <v>0</v>
      </c>
      <c r="N42" s="839">
        <v>88727.467999999993</v>
      </c>
      <c r="O42" s="2005">
        <v>64160.914999999994</v>
      </c>
    </row>
    <row r="43" spans="1:15" ht="10.5" customHeight="1">
      <c r="A43" s="837" t="s">
        <v>1297</v>
      </c>
      <c r="B43" s="838">
        <v>-5.8927741450219457</v>
      </c>
      <c r="C43" s="838">
        <v>1.1523124982821287</v>
      </c>
      <c r="D43" s="838">
        <v>-2.2814426473102145</v>
      </c>
      <c r="E43" s="838">
        <v>-5.0949811951217754</v>
      </c>
      <c r="F43" s="838">
        <v>-7.5974396400415429</v>
      </c>
      <c r="G43" s="838">
        <v>-5.1637063709903828</v>
      </c>
      <c r="H43" s="838">
        <v>-2.2079825141035343</v>
      </c>
      <c r="I43" s="838">
        <v>-5.850814494885114</v>
      </c>
      <c r="J43" s="838">
        <v>-7.679105535513159</v>
      </c>
      <c r="K43" s="838">
        <v>-6.5198136149331418</v>
      </c>
      <c r="L43" s="838">
        <v>-6.1116347781254348</v>
      </c>
      <c r="M43" s="838">
        <v>-100</v>
      </c>
      <c r="N43" s="816">
        <v>-4.8766062246545943</v>
      </c>
      <c r="O43" s="2005"/>
    </row>
    <row r="44" spans="1:15" ht="10.5" customHeight="1">
      <c r="A44" s="828" t="s">
        <v>1272</v>
      </c>
      <c r="B44" s="829"/>
      <c r="C44" s="829"/>
      <c r="D44" s="829"/>
      <c r="E44" s="829"/>
      <c r="F44" s="829"/>
      <c r="G44" s="829"/>
      <c r="H44" s="829"/>
      <c r="I44" s="829"/>
      <c r="J44" s="829"/>
      <c r="K44" s="829"/>
      <c r="L44" s="829"/>
      <c r="M44" s="829"/>
      <c r="N44" s="829"/>
      <c r="O44" s="830"/>
    </row>
    <row r="45" spans="1:15" ht="10.5" customHeight="1">
      <c r="A45" s="831" t="s">
        <v>1267</v>
      </c>
      <c r="B45" s="832"/>
      <c r="C45" s="832"/>
      <c r="D45" s="832"/>
      <c r="E45" s="832"/>
      <c r="F45" s="832"/>
      <c r="G45" s="832"/>
      <c r="H45" s="832"/>
      <c r="I45" s="832"/>
      <c r="J45" s="832"/>
      <c r="K45" s="832"/>
      <c r="L45" s="832"/>
      <c r="M45" s="832"/>
      <c r="N45" s="832"/>
      <c r="O45" s="833"/>
    </row>
    <row r="46" spans="1:15" ht="10.5" customHeight="1">
      <c r="A46" s="306">
        <v>2023</v>
      </c>
      <c r="B46" s="834">
        <v>178155.07199999999</v>
      </c>
      <c r="C46" s="834">
        <v>164097.948</v>
      </c>
      <c r="D46" s="834">
        <v>184192.97500000001</v>
      </c>
      <c r="E46" s="834">
        <v>180612.20800000001</v>
      </c>
      <c r="F46" s="834">
        <v>187727.50700000001</v>
      </c>
      <c r="G46" s="834">
        <v>179663.315</v>
      </c>
      <c r="H46" s="834">
        <v>182433.96100000001</v>
      </c>
      <c r="I46" s="834">
        <v>175282.55799999999</v>
      </c>
      <c r="J46" s="834">
        <v>165954.12700000001</v>
      </c>
      <c r="K46" s="834">
        <v>170288.45300000001</v>
      </c>
      <c r="L46" s="834">
        <v>163022.18799999999</v>
      </c>
      <c r="M46" s="834">
        <v>172939.19200000001</v>
      </c>
      <c r="N46" s="835">
        <v>1931430.3120000002</v>
      </c>
      <c r="O46" s="2005"/>
    </row>
    <row r="47" spans="1:15" ht="10.5" customHeight="1">
      <c r="A47" s="306">
        <v>2024</v>
      </c>
      <c r="B47" s="834">
        <v>178476.07</v>
      </c>
      <c r="C47" s="834">
        <v>173081.84099999999</v>
      </c>
      <c r="D47" s="834">
        <v>187392.06</v>
      </c>
      <c r="E47" s="834">
        <v>183572.26</v>
      </c>
      <c r="F47" s="834">
        <v>191426.50200000001</v>
      </c>
      <c r="G47" s="834">
        <v>182373.29800000001</v>
      </c>
      <c r="H47" s="834">
        <v>183161.95600000001</v>
      </c>
      <c r="I47" s="834">
        <v>176821.97700000001</v>
      </c>
      <c r="J47" s="834">
        <v>166607.766</v>
      </c>
      <c r="K47" s="834">
        <v>168458.44899999999</v>
      </c>
      <c r="L47" s="834">
        <v>161638.21900000001</v>
      </c>
      <c r="M47" s="834">
        <v>0</v>
      </c>
      <c r="N47" s="835">
        <v>1953010.398</v>
      </c>
      <c r="O47" s="2005">
        <v>1414060.4270000001</v>
      </c>
    </row>
    <row r="48" spans="1:15" ht="10.5" customHeight="1">
      <c r="A48" s="837" t="s">
        <v>1297</v>
      </c>
      <c r="B48" s="838">
        <v>0.1801789847442592</v>
      </c>
      <c r="C48" s="838">
        <v>5.474713797152404</v>
      </c>
      <c r="D48" s="838">
        <v>1.7368116237874887</v>
      </c>
      <c r="E48" s="838">
        <v>1.6388991822745425</v>
      </c>
      <c r="F48" s="838">
        <v>1.9704064998849589</v>
      </c>
      <c r="G48" s="838">
        <v>1.508367470565716</v>
      </c>
      <c r="H48" s="838">
        <v>0.39904576758051746</v>
      </c>
      <c r="I48" s="838">
        <v>0.87824996255476151</v>
      </c>
      <c r="J48" s="838">
        <v>0.39386727634678209</v>
      </c>
      <c r="K48" s="838">
        <v>-1.0746494948779741</v>
      </c>
      <c r="L48" s="838">
        <v>-0.84894517548740112</v>
      </c>
      <c r="M48" s="838">
        <v>-100</v>
      </c>
      <c r="N48" s="816">
        <v>1.117311138068132</v>
      </c>
      <c r="O48" s="2005"/>
    </row>
    <row r="49" spans="1:15" ht="10.5" customHeight="1">
      <c r="A49" s="831" t="s">
        <v>1268</v>
      </c>
      <c r="B49" s="832"/>
      <c r="C49" s="832"/>
      <c r="D49" s="832"/>
      <c r="E49" s="832"/>
      <c r="F49" s="832"/>
      <c r="G49" s="832"/>
      <c r="H49" s="832"/>
      <c r="I49" s="832"/>
      <c r="J49" s="832"/>
      <c r="K49" s="832"/>
      <c r="L49" s="832"/>
      <c r="M49" s="832"/>
      <c r="N49" s="832"/>
      <c r="O49" s="833"/>
    </row>
    <row r="50" spans="1:15" ht="10.5" customHeight="1">
      <c r="A50" s="306">
        <v>2023</v>
      </c>
      <c r="B50" s="834">
        <v>15719.087</v>
      </c>
      <c r="C50" s="834">
        <v>14525.355</v>
      </c>
      <c r="D50" s="834">
        <v>16488.544000000002</v>
      </c>
      <c r="E50" s="834">
        <v>16335.078</v>
      </c>
      <c r="F50" s="834">
        <v>17338.988000000001</v>
      </c>
      <c r="G50" s="834">
        <v>16079.013999999999</v>
      </c>
      <c r="H50" s="834">
        <v>16326.04</v>
      </c>
      <c r="I50" s="834">
        <v>15798.656000000001</v>
      </c>
      <c r="J50" s="834">
        <v>15147.154</v>
      </c>
      <c r="K50" s="834">
        <v>15413.876</v>
      </c>
      <c r="L50" s="834">
        <v>13907.886</v>
      </c>
      <c r="M50" s="2010">
        <v>14762.772999999999</v>
      </c>
      <c r="N50" s="2009">
        <v>173079.67799999999</v>
      </c>
      <c r="O50" s="2005"/>
    </row>
    <row r="51" spans="1:15" ht="10.5" customHeight="1">
      <c r="A51" s="306">
        <v>2024</v>
      </c>
      <c r="B51" s="834">
        <v>15823.477999999999</v>
      </c>
      <c r="C51" s="834">
        <v>15318.326999999999</v>
      </c>
      <c r="D51" s="834">
        <v>16785.859</v>
      </c>
      <c r="E51" s="834">
        <v>16959.047999999999</v>
      </c>
      <c r="F51" s="834">
        <v>18332.445</v>
      </c>
      <c r="G51" s="834">
        <v>16957.308000000001</v>
      </c>
      <c r="H51" s="834">
        <v>17225.324000000001</v>
      </c>
      <c r="I51" s="834">
        <v>16608.530999999999</v>
      </c>
      <c r="J51" s="834">
        <v>15630.306</v>
      </c>
      <c r="K51" s="834">
        <v>15948.098</v>
      </c>
      <c r="L51" s="834">
        <v>14866.593999999999</v>
      </c>
      <c r="M51" s="834">
        <v>0</v>
      </c>
      <c r="N51" s="839">
        <v>180455.31800000003</v>
      </c>
      <c r="O51" s="2005">
        <v>132527.65400000001</v>
      </c>
    </row>
    <row r="52" spans="1:15" ht="10.5" customHeight="1">
      <c r="A52" s="837" t="s">
        <v>1297</v>
      </c>
      <c r="B52" s="838">
        <v>0.66410345588136011</v>
      </c>
      <c r="C52" s="838">
        <v>5.4592262977393631</v>
      </c>
      <c r="D52" s="838">
        <v>1.8031610310770958</v>
      </c>
      <c r="E52" s="838">
        <v>3.8198164710324534</v>
      </c>
      <c r="F52" s="838">
        <v>5.7296135160829351</v>
      </c>
      <c r="G52" s="838">
        <v>5.4623623065444207</v>
      </c>
      <c r="H52" s="838">
        <v>5.50828002381472</v>
      </c>
      <c r="I52" s="838">
        <v>5.1262271929966516</v>
      </c>
      <c r="J52" s="838">
        <v>3.1897213166248974</v>
      </c>
      <c r="K52" s="838">
        <v>3.465851159046565</v>
      </c>
      <c r="L52" s="838">
        <v>6.8932690417508411</v>
      </c>
      <c r="M52" s="838">
        <v>-100</v>
      </c>
      <c r="N52" s="816">
        <v>4.2614130585567978</v>
      </c>
      <c r="O52" s="2005"/>
    </row>
    <row r="53" spans="1:15" ht="10.5" customHeight="1">
      <c r="A53" s="828" t="s">
        <v>1273</v>
      </c>
      <c r="B53" s="829"/>
      <c r="C53" s="829"/>
      <c r="D53" s="829"/>
      <c r="E53" s="829"/>
      <c r="F53" s="829"/>
      <c r="G53" s="829"/>
      <c r="H53" s="829"/>
      <c r="I53" s="829"/>
      <c r="J53" s="829"/>
      <c r="K53" s="829"/>
      <c r="L53" s="829"/>
      <c r="M53" s="829"/>
      <c r="N53" s="829"/>
      <c r="O53" s="830"/>
    </row>
    <row r="54" spans="1:15" ht="10.5" customHeight="1">
      <c r="A54" s="831" t="s">
        <v>1267</v>
      </c>
      <c r="B54" s="832"/>
      <c r="C54" s="832"/>
      <c r="D54" s="832"/>
      <c r="E54" s="832"/>
      <c r="F54" s="832"/>
      <c r="G54" s="832"/>
      <c r="H54" s="832"/>
      <c r="I54" s="832"/>
      <c r="J54" s="832"/>
      <c r="K54" s="832"/>
      <c r="L54" s="832"/>
      <c r="M54" s="832"/>
      <c r="N54" s="832"/>
      <c r="O54" s="833"/>
    </row>
    <row r="55" spans="1:15" ht="10.5" customHeight="1">
      <c r="A55" s="306">
        <v>2023</v>
      </c>
      <c r="B55" s="834">
        <v>595795.69299999997</v>
      </c>
      <c r="C55" s="834">
        <v>550333.13199999998</v>
      </c>
      <c r="D55" s="834">
        <v>618947.75399999996</v>
      </c>
      <c r="E55" s="834">
        <v>604506.26599999995</v>
      </c>
      <c r="F55" s="834">
        <v>628450.67000000004</v>
      </c>
      <c r="G55" s="834">
        <v>602586.46699999995</v>
      </c>
      <c r="H55" s="834">
        <v>611649.38600000006</v>
      </c>
      <c r="I55" s="834">
        <v>586873.97699999996</v>
      </c>
      <c r="J55" s="834">
        <v>556422.64399999997</v>
      </c>
      <c r="K55" s="834">
        <v>569798.35199999996</v>
      </c>
      <c r="L55" s="834">
        <v>544102.37199999997</v>
      </c>
      <c r="M55" s="834">
        <v>574661.946</v>
      </c>
      <c r="N55" s="835">
        <v>6469466.7129999995</v>
      </c>
      <c r="O55" s="2005"/>
    </row>
    <row r="56" spans="1:15" ht="10.5" customHeight="1">
      <c r="A56" s="306">
        <v>2024</v>
      </c>
      <c r="B56" s="834">
        <v>595872.40599999996</v>
      </c>
      <c r="C56" s="834">
        <v>578993.11</v>
      </c>
      <c r="D56" s="834">
        <v>627543.09100000001</v>
      </c>
      <c r="E56" s="834">
        <v>613782.09600000002</v>
      </c>
      <c r="F56" s="834">
        <v>638491.10600000003</v>
      </c>
      <c r="G56" s="834">
        <v>608344.402</v>
      </c>
      <c r="H56" s="834">
        <v>611702.48199999996</v>
      </c>
      <c r="I56" s="834">
        <v>593083.41599999997</v>
      </c>
      <c r="J56" s="834">
        <v>559264.11300000001</v>
      </c>
      <c r="K56" s="834">
        <v>561316.51100000006</v>
      </c>
      <c r="L56" s="834">
        <v>535612.56099999999</v>
      </c>
      <c r="M56" s="834">
        <v>0</v>
      </c>
      <c r="N56" s="835">
        <v>6524005.2939999998</v>
      </c>
      <c r="O56" s="2005">
        <v>4721596.6869999999</v>
      </c>
    </row>
    <row r="57" spans="1:15" ht="10.5" customHeight="1">
      <c r="A57" s="837" t="s">
        <v>1297</v>
      </c>
      <c r="B57" s="838">
        <v>1.2875722483613572E-2</v>
      </c>
      <c r="C57" s="838">
        <v>5.2077507846647393</v>
      </c>
      <c r="D57" s="838">
        <v>1.3887015413582162</v>
      </c>
      <c r="E57" s="838">
        <v>1.5344472872676675</v>
      </c>
      <c r="F57" s="838">
        <v>1.5976490247038697</v>
      </c>
      <c r="G57" s="838">
        <v>0.95553672631683639</v>
      </c>
      <c r="H57" s="838">
        <v>8.6807902068102294E-3</v>
      </c>
      <c r="I57" s="838">
        <v>1.0580532181272702</v>
      </c>
      <c r="J57" s="838">
        <v>0.51066739117109705</v>
      </c>
      <c r="K57" s="838">
        <v>-1.4885688893673574</v>
      </c>
      <c r="L57" s="838">
        <v>-1.5603333925550231</v>
      </c>
      <c r="M57" s="838">
        <v>-100</v>
      </c>
      <c r="N57" s="816">
        <v>0.84301509567099231</v>
      </c>
      <c r="O57" s="2005"/>
    </row>
    <row r="58" spans="1:15" ht="10.5" customHeight="1">
      <c r="A58" s="831" t="s">
        <v>1268</v>
      </c>
      <c r="B58" s="832"/>
      <c r="C58" s="832"/>
      <c r="D58" s="832"/>
      <c r="E58" s="832"/>
      <c r="F58" s="832"/>
      <c r="G58" s="832"/>
      <c r="H58" s="832"/>
      <c r="I58" s="832"/>
      <c r="J58" s="832"/>
      <c r="K58" s="832"/>
      <c r="L58" s="832"/>
      <c r="M58" s="832"/>
      <c r="N58" s="832"/>
      <c r="O58" s="833"/>
    </row>
    <row r="59" spans="1:15" ht="10.5" customHeight="1">
      <c r="A59" s="306">
        <v>2023</v>
      </c>
      <c r="B59" s="834">
        <v>57197.042999999998</v>
      </c>
      <c r="C59" s="834">
        <v>53069.464</v>
      </c>
      <c r="D59" s="834">
        <v>60105.595000000001</v>
      </c>
      <c r="E59" s="834">
        <v>59396.69</v>
      </c>
      <c r="F59" s="834">
        <v>63061.071000000004</v>
      </c>
      <c r="G59" s="834">
        <v>57615.720999999998</v>
      </c>
      <c r="H59" s="834">
        <v>57844.425000000003</v>
      </c>
      <c r="I59" s="834">
        <v>56524.800999999999</v>
      </c>
      <c r="J59" s="834">
        <v>53782.705999999998</v>
      </c>
      <c r="K59" s="834">
        <v>54409.909</v>
      </c>
      <c r="L59" s="834">
        <v>50452.067000000003</v>
      </c>
      <c r="M59" s="834">
        <v>54542.8</v>
      </c>
      <c r="N59" s="835">
        <v>623459.49200000009</v>
      </c>
      <c r="O59" s="2005"/>
    </row>
    <row r="60" spans="1:15" ht="10.5" customHeight="1">
      <c r="A60" s="306">
        <v>2024</v>
      </c>
      <c r="B60" s="834">
        <v>57099.51</v>
      </c>
      <c r="C60" s="834">
        <v>56080.976999999999</v>
      </c>
      <c r="D60" s="834">
        <v>61078.552000000003</v>
      </c>
      <c r="E60" s="834">
        <v>61639.32</v>
      </c>
      <c r="F60" s="834">
        <v>65632.380999999994</v>
      </c>
      <c r="G60" s="834">
        <v>60353.046999999999</v>
      </c>
      <c r="H60" s="834">
        <v>60162.364999999998</v>
      </c>
      <c r="I60" s="834">
        <v>58486.245000000003</v>
      </c>
      <c r="J60" s="834">
        <v>54506.123</v>
      </c>
      <c r="K60" s="834">
        <v>54321.637999999999</v>
      </c>
      <c r="L60" s="834">
        <v>51345.472000000002</v>
      </c>
      <c r="M60" s="834">
        <v>0</v>
      </c>
      <c r="N60" s="839">
        <v>640705.63</v>
      </c>
      <c r="O60" s="2005">
        <v>466446.59100000001</v>
      </c>
    </row>
    <row r="61" spans="1:15" ht="10.5" customHeight="1">
      <c r="A61" s="837" t="s">
        <v>1297</v>
      </c>
      <c r="B61" s="838">
        <v>-0.17052105298519393</v>
      </c>
      <c r="C61" s="838">
        <v>5.6746625517077121</v>
      </c>
      <c r="D61" s="838">
        <v>1.6187461416861453</v>
      </c>
      <c r="E61" s="838">
        <v>3.7756817762067243</v>
      </c>
      <c r="F61" s="838">
        <v>4.0774918015585087</v>
      </c>
      <c r="G61" s="838">
        <v>4.7510053723010799</v>
      </c>
      <c r="H61" s="838">
        <v>4.0071968906251527</v>
      </c>
      <c r="I61" s="838">
        <v>3.4700590984831621</v>
      </c>
      <c r="J61" s="838">
        <v>1.3450736376113213</v>
      </c>
      <c r="K61" s="838">
        <v>-0.16223331672912877</v>
      </c>
      <c r="L61" s="838">
        <v>1.7707995987557865</v>
      </c>
      <c r="M61" s="838">
        <v>-100</v>
      </c>
      <c r="N61" s="816">
        <v>2.7662002457731347</v>
      </c>
      <c r="O61" s="2005"/>
    </row>
    <row r="62" spans="1:15" ht="10.5" customHeight="1">
      <c r="A62" s="828" t="s">
        <v>208</v>
      </c>
      <c r="B62" s="829"/>
      <c r="C62" s="829"/>
      <c r="D62" s="829"/>
      <c r="E62" s="829"/>
      <c r="F62" s="829"/>
      <c r="G62" s="829"/>
      <c r="H62" s="829"/>
      <c r="I62" s="829"/>
      <c r="J62" s="829"/>
      <c r="K62" s="829"/>
      <c r="L62" s="829"/>
      <c r="M62" s="829"/>
      <c r="N62" s="829"/>
      <c r="O62" s="830"/>
    </row>
    <row r="63" spans="1:15" ht="10.5" customHeight="1">
      <c r="A63" s="831" t="s">
        <v>1267</v>
      </c>
      <c r="B63" s="832"/>
      <c r="C63" s="832"/>
      <c r="D63" s="832"/>
      <c r="E63" s="832"/>
      <c r="F63" s="832"/>
      <c r="G63" s="832"/>
      <c r="H63" s="832"/>
      <c r="I63" s="832"/>
      <c r="J63" s="832"/>
      <c r="K63" s="832"/>
      <c r="L63" s="832"/>
      <c r="M63" s="832"/>
      <c r="N63" s="832"/>
      <c r="O63" s="833"/>
    </row>
    <row r="64" spans="1:15" ht="10.5" customHeight="1">
      <c r="A64" s="306">
        <v>2023</v>
      </c>
      <c r="B64" s="841">
        <v>2070797.2759999998</v>
      </c>
      <c r="C64" s="841">
        <v>1901074.4739999999</v>
      </c>
      <c r="D64" s="841">
        <v>2119200.415</v>
      </c>
      <c r="E64" s="841">
        <v>2073407.6159999999</v>
      </c>
      <c r="F64" s="841">
        <v>2160889.1290000002</v>
      </c>
      <c r="G64" s="841">
        <v>2067258.0179999999</v>
      </c>
      <c r="H64" s="841">
        <v>2103590.2800000003</v>
      </c>
      <c r="I64" s="841">
        <v>2026717.361</v>
      </c>
      <c r="J64" s="841">
        <v>1914150.6710000001</v>
      </c>
      <c r="K64" s="841">
        <v>1954309.1359999999</v>
      </c>
      <c r="L64" s="841">
        <v>1879569.5860000001</v>
      </c>
      <c r="M64" s="841">
        <v>1987354.2089999998</v>
      </c>
      <c r="N64" s="835">
        <v>22270963.962000001</v>
      </c>
      <c r="O64" s="2005"/>
    </row>
    <row r="65" spans="1:31" ht="10.5" customHeight="1">
      <c r="A65" s="306">
        <v>2024</v>
      </c>
      <c r="B65" s="841">
        <v>2049076.3939999999</v>
      </c>
      <c r="C65" s="841">
        <v>1976202.0069999998</v>
      </c>
      <c r="D65" s="841">
        <v>2135279.588</v>
      </c>
      <c r="E65" s="841">
        <v>2084058.8059999999</v>
      </c>
      <c r="F65" s="841">
        <v>2173765.807</v>
      </c>
      <c r="G65" s="841">
        <v>2076434.8739999998</v>
      </c>
      <c r="H65" s="841">
        <v>2084921.6509999996</v>
      </c>
      <c r="I65" s="841">
        <v>1997674.0009999999</v>
      </c>
      <c r="J65" s="841">
        <v>1881939.6430000002</v>
      </c>
      <c r="K65" s="841">
        <v>1907325.4210000001</v>
      </c>
      <c r="L65" s="841">
        <v>1840839.7150000001</v>
      </c>
      <c r="M65" s="841">
        <v>0</v>
      </c>
      <c r="N65" s="835">
        <v>22207517.907000002</v>
      </c>
      <c r="O65" s="2005">
        <v>16046959.918000001</v>
      </c>
    </row>
    <row r="66" spans="1:31" ht="10.5" customHeight="1">
      <c r="A66" s="837" t="s">
        <v>1297</v>
      </c>
      <c r="B66" s="838">
        <v>-1.0489139739432431</v>
      </c>
      <c r="C66" s="838">
        <v>3.9518458654555531</v>
      </c>
      <c r="D66" s="838">
        <v>0.75873772419963359</v>
      </c>
      <c r="E66" s="838">
        <v>0.51370458552419507</v>
      </c>
      <c r="F66" s="838">
        <v>0.59589720856982353</v>
      </c>
      <c r="G66" s="838">
        <v>0.44391439869117733</v>
      </c>
      <c r="H66" s="838">
        <v>-0.88746507233341276</v>
      </c>
      <c r="I66" s="838">
        <v>-1.4330246811360894</v>
      </c>
      <c r="J66" s="838">
        <v>-1.6827843538132896</v>
      </c>
      <c r="K66" s="838">
        <v>-2.4041086507001665</v>
      </c>
      <c r="L66" s="838">
        <v>-2.0605712759176384</v>
      </c>
      <c r="M66" s="838">
        <v>-100</v>
      </c>
      <c r="N66" s="816">
        <v>-0.28488239264476078</v>
      </c>
      <c r="O66" s="2005"/>
    </row>
    <row r="67" spans="1:31" ht="10.5" customHeight="1">
      <c r="A67" s="831" t="s">
        <v>1268</v>
      </c>
      <c r="B67" s="832"/>
      <c r="C67" s="832"/>
      <c r="D67" s="832"/>
      <c r="E67" s="832"/>
      <c r="F67" s="832"/>
      <c r="G67" s="832"/>
      <c r="H67" s="832"/>
      <c r="I67" s="832"/>
      <c r="J67" s="832"/>
      <c r="K67" s="832"/>
      <c r="L67" s="832"/>
      <c r="M67" s="832"/>
      <c r="N67" s="832"/>
      <c r="O67" s="833"/>
    </row>
    <row r="68" spans="1:31" ht="10.5" customHeight="1">
      <c r="A68" s="306">
        <v>2023</v>
      </c>
      <c r="B68" s="834">
        <v>104426.44399999999</v>
      </c>
      <c r="C68" s="834">
        <v>96488.883000000002</v>
      </c>
      <c r="D68" s="834">
        <v>108882.837</v>
      </c>
      <c r="E68" s="834">
        <v>108255.481</v>
      </c>
      <c r="F68" s="834">
        <v>115549.05800000002</v>
      </c>
      <c r="G68" s="834">
        <v>106151.76999999999</v>
      </c>
      <c r="H68" s="834">
        <v>106523.72900000001</v>
      </c>
      <c r="I68" s="834">
        <v>103509.512</v>
      </c>
      <c r="J68" s="834">
        <v>98771.436000000002</v>
      </c>
      <c r="K68" s="834">
        <v>99697.118000000002</v>
      </c>
      <c r="L68" s="834">
        <v>92781.543999999994</v>
      </c>
      <c r="M68" s="834">
        <v>99531.588000000003</v>
      </c>
      <c r="N68" s="835">
        <v>1141037.8119999999</v>
      </c>
      <c r="O68" s="2005"/>
    </row>
    <row r="69" spans="1:31" ht="10.5" customHeight="1">
      <c r="A69" s="306">
        <v>2024</v>
      </c>
      <c r="B69" s="834">
        <v>104081.34599999999</v>
      </c>
      <c r="C69" s="834">
        <v>101332.556</v>
      </c>
      <c r="D69" s="834">
        <v>110633.16800000001</v>
      </c>
      <c r="E69" s="834">
        <v>111274.43799999999</v>
      </c>
      <c r="F69" s="834">
        <v>118673.92499999999</v>
      </c>
      <c r="G69" s="834">
        <v>109975.04300000001</v>
      </c>
      <c r="H69" s="834">
        <v>110057.02799999999</v>
      </c>
      <c r="I69" s="834">
        <v>105906.35</v>
      </c>
      <c r="J69" s="834">
        <v>99561.507000000012</v>
      </c>
      <c r="K69" s="834">
        <v>99853.437000000005</v>
      </c>
      <c r="L69" s="834">
        <v>94344.660999999993</v>
      </c>
      <c r="M69" s="834">
        <v>0</v>
      </c>
      <c r="N69" s="835">
        <v>1165693.459</v>
      </c>
      <c r="O69" s="2005">
        <v>849646.38899999997</v>
      </c>
    </row>
    <row r="70" spans="1:31" ht="10.5" customHeight="1">
      <c r="A70" s="837" t="s">
        <v>1297</v>
      </c>
      <c r="B70" s="838">
        <v>-0.33046993345861608</v>
      </c>
      <c r="C70" s="838">
        <v>5.0199285652420684</v>
      </c>
      <c r="D70" s="838">
        <v>1.6075361812991815</v>
      </c>
      <c r="E70" s="838">
        <v>2.7887336254133714</v>
      </c>
      <c r="F70" s="838">
        <v>2.7043638901841689</v>
      </c>
      <c r="G70" s="838">
        <v>3.601704427538067</v>
      </c>
      <c r="H70" s="838">
        <v>3.3169126101471562</v>
      </c>
      <c r="I70" s="838">
        <v>2.3155726982849671</v>
      </c>
      <c r="J70" s="838">
        <v>0.79989826208461068</v>
      </c>
      <c r="K70" s="838">
        <v>0.15679390050172515</v>
      </c>
      <c r="L70" s="838">
        <v>1.6847283765831662</v>
      </c>
      <c r="M70" s="840">
        <v>-100</v>
      </c>
      <c r="N70" s="816">
        <v>2.1608089355762843</v>
      </c>
      <c r="O70" s="2005"/>
    </row>
    <row r="71" spans="1:31" ht="12" customHeight="1">
      <c r="A71" s="828" t="s">
        <v>1274</v>
      </c>
      <c r="B71" s="829"/>
      <c r="C71" s="829"/>
      <c r="D71" s="829"/>
      <c r="E71" s="829"/>
      <c r="F71" s="829"/>
      <c r="G71" s="829"/>
      <c r="H71" s="829"/>
      <c r="I71" s="829"/>
      <c r="J71" s="829"/>
      <c r="K71" s="829"/>
      <c r="L71" s="829"/>
      <c r="M71" s="829"/>
      <c r="N71" s="829"/>
      <c r="O71" s="830"/>
    </row>
    <row r="72" spans="1:31" ht="10.15" customHeight="1">
      <c r="A72" s="831" t="s">
        <v>1267</v>
      </c>
      <c r="B72" s="832"/>
      <c r="C72" s="832"/>
      <c r="D72" s="832"/>
      <c r="E72" s="832"/>
      <c r="F72" s="832"/>
      <c r="G72" s="832"/>
      <c r="H72" s="832"/>
      <c r="I72" s="832"/>
      <c r="J72" s="832"/>
      <c r="K72" s="832"/>
      <c r="L72" s="832"/>
      <c r="M72" s="832"/>
      <c r="N72" s="832"/>
      <c r="O72" s="833"/>
      <c r="T72" s="802"/>
      <c r="U72" s="802"/>
      <c r="V72" s="802"/>
      <c r="W72" s="802"/>
      <c r="X72" s="802"/>
      <c r="Y72" s="802"/>
      <c r="Z72" s="802"/>
      <c r="AA72" s="802"/>
      <c r="AB72" s="802"/>
      <c r="AC72" s="802"/>
      <c r="AD72" s="802"/>
      <c r="AE72" s="802"/>
    </row>
    <row r="73" spans="1:31" ht="7.5" customHeight="1">
      <c r="A73" s="306">
        <v>2023</v>
      </c>
      <c r="B73" s="834">
        <v>97560.85</v>
      </c>
      <c r="C73" s="834">
        <v>88971.717999999993</v>
      </c>
      <c r="D73" s="834">
        <v>99114.111000000004</v>
      </c>
      <c r="E73" s="834">
        <v>96275.085999999996</v>
      </c>
      <c r="F73" s="834">
        <v>99442.145999999993</v>
      </c>
      <c r="G73" s="834">
        <v>95035.589000000007</v>
      </c>
      <c r="H73" s="834">
        <v>96394.785999999993</v>
      </c>
      <c r="I73" s="834">
        <v>92526.688999999998</v>
      </c>
      <c r="J73" s="834">
        <v>87375.968999999997</v>
      </c>
      <c r="K73" s="834">
        <v>89726.798999999999</v>
      </c>
      <c r="L73" s="834">
        <v>86089.782999999996</v>
      </c>
      <c r="M73" s="834">
        <v>89560.558000000005</v>
      </c>
      <c r="N73" s="835">
        <v>1028513.5260000001</v>
      </c>
      <c r="O73" s="2005"/>
      <c r="T73" s="842"/>
      <c r="U73" s="842"/>
      <c r="V73" s="842"/>
      <c r="W73" s="842"/>
      <c r="X73" s="842"/>
      <c r="Y73" s="842"/>
      <c r="Z73" s="842"/>
      <c r="AA73" s="842"/>
      <c r="AB73" s="842"/>
      <c r="AC73" s="842"/>
      <c r="AD73" s="842"/>
      <c r="AE73" s="842"/>
    </row>
    <row r="74" spans="1:31" ht="7.5" customHeight="1">
      <c r="A74" s="306">
        <v>2024</v>
      </c>
      <c r="B74" s="834">
        <v>92898.432000000001</v>
      </c>
      <c r="C74" s="834">
        <v>90194.53</v>
      </c>
      <c r="D74" s="834">
        <v>98291.570999999996</v>
      </c>
      <c r="E74" s="834">
        <v>95757.346999999994</v>
      </c>
      <c r="F74" s="834">
        <v>99547.271999999997</v>
      </c>
      <c r="G74" s="834">
        <v>94975.343999999997</v>
      </c>
      <c r="H74" s="834">
        <v>95067.686000000002</v>
      </c>
      <c r="I74" s="834">
        <v>92583.357000000004</v>
      </c>
      <c r="J74" s="834">
        <v>87173.957999999999</v>
      </c>
      <c r="K74" s="834">
        <v>90099.239000000001</v>
      </c>
      <c r="L74" s="834">
        <v>85990.285999999993</v>
      </c>
      <c r="M74" s="834">
        <v>0</v>
      </c>
      <c r="N74" s="835">
        <v>1022579.022</v>
      </c>
      <c r="O74" s="2005">
        <v>741194.48899999994</v>
      </c>
      <c r="T74" s="842"/>
      <c r="U74" s="842"/>
      <c r="V74" s="842"/>
      <c r="W74" s="842"/>
      <c r="X74" s="842"/>
      <c r="Y74" s="842"/>
      <c r="Z74" s="842"/>
      <c r="AA74" s="842"/>
      <c r="AB74" s="842"/>
      <c r="AC74" s="842"/>
      <c r="AD74" s="842"/>
      <c r="AE74" s="842"/>
    </row>
    <row r="75" spans="1:31" ht="7.5" customHeight="1">
      <c r="A75" s="837" t="s">
        <v>1297</v>
      </c>
      <c r="B75" s="838">
        <v>-4.7789846029426855</v>
      </c>
      <c r="C75" s="838">
        <v>1.3743828122999844</v>
      </c>
      <c r="D75" s="838">
        <v>-0.82989192124217936</v>
      </c>
      <c r="E75" s="838">
        <v>-0.53777048820293771</v>
      </c>
      <c r="F75" s="838">
        <v>0.10571573948132595</v>
      </c>
      <c r="G75" s="838">
        <v>-6.3392041480383909E-2</v>
      </c>
      <c r="H75" s="838">
        <v>-1.3767342146493178</v>
      </c>
      <c r="I75" s="838">
        <v>6.1245031690276619E-2</v>
      </c>
      <c r="J75" s="838">
        <v>-0.23119743599065146</v>
      </c>
      <c r="K75" s="838">
        <v>0.41508223200963812</v>
      </c>
      <c r="L75" s="838">
        <v>-0.1155735286264985</v>
      </c>
      <c r="M75" s="838">
        <v>-100</v>
      </c>
      <c r="N75" s="816">
        <v>-0.57699814829659601</v>
      </c>
      <c r="O75" s="2005"/>
    </row>
    <row r="76" spans="1:31" ht="10.15" customHeight="1">
      <c r="A76" s="831" t="s">
        <v>1268</v>
      </c>
      <c r="B76" s="832"/>
      <c r="C76" s="832"/>
      <c r="D76" s="832"/>
      <c r="E76" s="832"/>
      <c r="F76" s="832"/>
      <c r="G76" s="832"/>
      <c r="H76" s="832"/>
      <c r="I76" s="832"/>
      <c r="J76" s="832"/>
      <c r="K76" s="832"/>
      <c r="L76" s="832"/>
      <c r="M76" s="832"/>
      <c r="N76" s="832"/>
      <c r="O76" s="833"/>
      <c r="T76" s="802"/>
      <c r="U76" s="802"/>
      <c r="V76" s="802"/>
      <c r="W76" s="802"/>
      <c r="X76" s="802"/>
      <c r="Y76" s="802"/>
      <c r="Z76" s="802"/>
      <c r="AA76" s="802"/>
      <c r="AB76" s="802"/>
      <c r="AC76" s="802"/>
      <c r="AD76" s="802"/>
      <c r="AE76" s="802"/>
    </row>
    <row r="77" spans="1:31" ht="7.5" customHeight="1">
      <c r="A77" s="306">
        <v>2023</v>
      </c>
      <c r="B77" s="834">
        <v>3513.9569999999999</v>
      </c>
      <c r="C77" s="834">
        <v>3231.5509999999999</v>
      </c>
      <c r="D77" s="834">
        <v>3521.2860000000001</v>
      </c>
      <c r="E77" s="834">
        <v>3478.5360000000001</v>
      </c>
      <c r="F77" s="834">
        <v>3742.9290000000001</v>
      </c>
      <c r="G77" s="834">
        <v>3455.029</v>
      </c>
      <c r="H77" s="834">
        <v>3425.8519999999999</v>
      </c>
      <c r="I77" s="834">
        <v>3435.3589999999999</v>
      </c>
      <c r="J77" s="834">
        <v>3139.933</v>
      </c>
      <c r="K77" s="834">
        <v>3121.739</v>
      </c>
      <c r="L77" s="834">
        <v>3056.9639999999999</v>
      </c>
      <c r="M77" s="834">
        <v>3266.74</v>
      </c>
      <c r="N77" s="835">
        <v>37123.134999999995</v>
      </c>
      <c r="O77" s="2005"/>
      <c r="T77" s="842"/>
      <c r="U77" s="842"/>
      <c r="V77" s="842"/>
      <c r="W77" s="842"/>
      <c r="X77" s="842"/>
      <c r="Y77" s="842"/>
      <c r="Z77" s="842"/>
      <c r="AA77" s="842"/>
      <c r="AB77" s="842"/>
      <c r="AC77" s="842"/>
      <c r="AD77" s="842"/>
      <c r="AE77" s="842"/>
    </row>
    <row r="78" spans="1:31" ht="7.5" customHeight="1">
      <c r="A78" s="306">
        <v>2024</v>
      </c>
      <c r="B78" s="834">
        <v>3339.6080000000002</v>
      </c>
      <c r="C78" s="834">
        <v>3279.241</v>
      </c>
      <c r="D78" s="834">
        <v>3397.491</v>
      </c>
      <c r="E78" s="834">
        <v>3335.29</v>
      </c>
      <c r="F78" s="834">
        <v>3528.8969999999999</v>
      </c>
      <c r="G78" s="834">
        <v>3228.9259999999999</v>
      </c>
      <c r="H78" s="834">
        <v>3286.27</v>
      </c>
      <c r="I78" s="834">
        <v>3221.1959999999999</v>
      </c>
      <c r="J78" s="834">
        <v>3050.1660000000002</v>
      </c>
      <c r="K78" s="834">
        <v>3059.768</v>
      </c>
      <c r="L78" s="834">
        <v>2918.9859999999999</v>
      </c>
      <c r="M78" s="834">
        <v>0</v>
      </c>
      <c r="N78" s="835">
        <v>35645.839</v>
      </c>
      <c r="O78" s="2005">
        <v>25629.499</v>
      </c>
      <c r="T78" s="842"/>
      <c r="U78" s="842"/>
      <c r="V78" s="842"/>
      <c r="W78" s="842"/>
      <c r="X78" s="842"/>
      <c r="Y78" s="842"/>
      <c r="Z78" s="842"/>
      <c r="AA78" s="842"/>
      <c r="AB78" s="842"/>
      <c r="AC78" s="842"/>
      <c r="AD78" s="842"/>
      <c r="AE78" s="842"/>
    </row>
    <row r="79" spans="1:31" ht="7.5" customHeight="1">
      <c r="A79" s="837" t="s">
        <v>1297</v>
      </c>
      <c r="B79" s="838">
        <v>-4.9616144989821862</v>
      </c>
      <c r="C79" s="838">
        <v>1.4757619483647346</v>
      </c>
      <c r="D79" s="838">
        <v>-3.515619009645917</v>
      </c>
      <c r="E79" s="838">
        <v>-4.1179967664557751</v>
      </c>
      <c r="F79" s="838">
        <v>-5.7183024310640178</v>
      </c>
      <c r="G79" s="838">
        <v>-6.5441708304040418</v>
      </c>
      <c r="H79" s="838">
        <v>-4.0743733237746369</v>
      </c>
      <c r="I79" s="838">
        <v>-6.2340791748402467</v>
      </c>
      <c r="J79" s="838">
        <v>-2.8588826576872748</v>
      </c>
      <c r="K79" s="838">
        <v>-1.9851435369837134</v>
      </c>
      <c r="L79" s="838">
        <v>-4.513563129955088</v>
      </c>
      <c r="M79" s="838">
        <v>-100</v>
      </c>
      <c r="N79" s="816">
        <v>-3.9794483951853579</v>
      </c>
      <c r="O79" s="2005">
        <v>0</v>
      </c>
    </row>
    <row r="80" spans="1:31" ht="12" customHeight="1">
      <c r="A80" s="828" t="s">
        <v>1275</v>
      </c>
      <c r="B80" s="829"/>
      <c r="C80" s="829"/>
      <c r="D80" s="829"/>
      <c r="E80" s="829"/>
      <c r="F80" s="829"/>
      <c r="G80" s="829"/>
      <c r="H80" s="829"/>
      <c r="I80" s="829"/>
      <c r="J80" s="829"/>
      <c r="K80" s="829"/>
      <c r="L80" s="829"/>
      <c r="M80" s="829"/>
      <c r="N80" s="829"/>
      <c r="O80" s="830"/>
    </row>
    <row r="81" spans="1:31" ht="10.9" customHeight="1">
      <c r="A81" s="831" t="s">
        <v>1267</v>
      </c>
      <c r="B81" s="832"/>
      <c r="C81" s="832"/>
      <c r="D81" s="832"/>
      <c r="E81" s="832"/>
      <c r="F81" s="832"/>
      <c r="G81" s="832"/>
      <c r="H81" s="832"/>
      <c r="I81" s="832"/>
      <c r="J81" s="832"/>
      <c r="K81" s="832"/>
      <c r="L81" s="832"/>
      <c r="M81" s="832"/>
      <c r="N81" s="832"/>
      <c r="O81" s="833"/>
      <c r="T81" s="802"/>
      <c r="U81" s="802"/>
      <c r="V81" s="802"/>
      <c r="W81" s="802"/>
      <c r="X81" s="802"/>
      <c r="Y81" s="802"/>
      <c r="Z81" s="802"/>
      <c r="AA81" s="802"/>
      <c r="AB81" s="802"/>
      <c r="AC81" s="802"/>
      <c r="AD81" s="802"/>
      <c r="AE81" s="802"/>
    </row>
    <row r="82" spans="1:31" ht="7.5" customHeight="1">
      <c r="A82" s="306">
        <v>2023</v>
      </c>
      <c r="B82" s="834">
        <v>117910.28599999999</v>
      </c>
      <c r="C82" s="834">
        <v>108665.686</v>
      </c>
      <c r="D82" s="834">
        <v>121436.173</v>
      </c>
      <c r="E82" s="834">
        <v>117868.037</v>
      </c>
      <c r="F82" s="834">
        <v>122203.167</v>
      </c>
      <c r="G82" s="834">
        <v>117484.67</v>
      </c>
      <c r="H82" s="834">
        <v>121078.33500000001</v>
      </c>
      <c r="I82" s="834">
        <v>117188.423</v>
      </c>
      <c r="J82" s="834">
        <v>111278.705</v>
      </c>
      <c r="K82" s="834">
        <v>113441.516</v>
      </c>
      <c r="L82" s="834">
        <v>108471.288</v>
      </c>
      <c r="M82" s="834">
        <v>113802.288</v>
      </c>
      <c r="N82" s="835">
        <v>1277026.2860000001</v>
      </c>
      <c r="O82" s="2005"/>
      <c r="T82" s="842"/>
      <c r="U82" s="842"/>
      <c r="V82" s="842"/>
      <c r="W82" s="842"/>
      <c r="X82" s="842"/>
      <c r="Y82" s="842"/>
      <c r="Z82" s="842"/>
      <c r="AA82" s="842"/>
      <c r="AB82" s="842"/>
      <c r="AC82" s="842"/>
      <c r="AD82" s="842"/>
      <c r="AE82" s="842"/>
    </row>
    <row r="83" spans="1:31" ht="7.5" customHeight="1">
      <c r="A83" s="306">
        <v>2024</v>
      </c>
      <c r="B83" s="834">
        <v>116437.789</v>
      </c>
      <c r="C83" s="834">
        <v>113228.317</v>
      </c>
      <c r="D83" s="834">
        <v>122959.333</v>
      </c>
      <c r="E83" s="834">
        <v>119211.757</v>
      </c>
      <c r="F83" s="834">
        <v>124029.004</v>
      </c>
      <c r="G83" s="834">
        <v>119278.387</v>
      </c>
      <c r="H83" s="834">
        <v>120432.54</v>
      </c>
      <c r="I83" s="834">
        <v>117812.727</v>
      </c>
      <c r="J83" s="834">
        <v>110109.827</v>
      </c>
      <c r="K83" s="834">
        <v>111125.863</v>
      </c>
      <c r="L83" s="834">
        <v>107781.467</v>
      </c>
      <c r="M83" s="834">
        <v>0</v>
      </c>
      <c r="N83" s="835">
        <v>1282407.0109999997</v>
      </c>
      <c r="O83" s="2005">
        <v>929781.57199999993</v>
      </c>
      <c r="T83" s="842"/>
      <c r="U83" s="842"/>
      <c r="V83" s="842"/>
      <c r="W83" s="842"/>
      <c r="X83" s="842"/>
      <c r="Y83" s="842"/>
      <c r="Z83" s="842"/>
      <c r="AA83" s="842"/>
      <c r="AB83" s="842"/>
      <c r="AC83" s="842"/>
      <c r="AD83" s="842"/>
      <c r="AE83" s="842"/>
    </row>
    <row r="84" spans="1:31" ht="7.5" customHeight="1">
      <c r="A84" s="837" t="s">
        <v>1297</v>
      </c>
      <c r="B84" s="838">
        <v>-1.2488282828861799</v>
      </c>
      <c r="C84" s="838">
        <v>4.1987780760892548</v>
      </c>
      <c r="D84" s="838">
        <v>1.2542885388853762</v>
      </c>
      <c r="E84" s="838">
        <v>1.1400206826215253</v>
      </c>
      <c r="F84" s="838">
        <v>1.494099575995449</v>
      </c>
      <c r="G84" s="838">
        <v>1.5267668539223109</v>
      </c>
      <c r="H84" s="838">
        <v>-0.53336957433384669</v>
      </c>
      <c r="I84" s="838">
        <v>0.53273521736869611</v>
      </c>
      <c r="J84" s="838">
        <v>-1.0504058256249351</v>
      </c>
      <c r="K84" s="838">
        <v>-2.041274730496383</v>
      </c>
      <c r="L84" s="838">
        <v>-0.63594801234404486</v>
      </c>
      <c r="M84" s="838">
        <v>-100</v>
      </c>
      <c r="N84" s="816">
        <v>0.4213480222755237</v>
      </c>
      <c r="O84" s="2005">
        <v>0</v>
      </c>
    </row>
    <row r="85" spans="1:31" ht="10.9" customHeight="1">
      <c r="A85" s="831" t="s">
        <v>1268</v>
      </c>
      <c r="B85" s="832"/>
      <c r="C85" s="832"/>
      <c r="D85" s="832"/>
      <c r="E85" s="832"/>
      <c r="F85" s="832"/>
      <c r="G85" s="832"/>
      <c r="H85" s="832"/>
      <c r="I85" s="832"/>
      <c r="J85" s="832"/>
      <c r="K85" s="832"/>
      <c r="L85" s="832"/>
      <c r="M85" s="832"/>
      <c r="N85" s="832"/>
      <c r="O85" s="833"/>
      <c r="T85" s="802"/>
      <c r="U85" s="802"/>
      <c r="V85" s="802"/>
      <c r="W85" s="802"/>
      <c r="X85" s="802"/>
      <c r="Y85" s="802"/>
      <c r="Z85" s="802"/>
      <c r="AA85" s="802"/>
      <c r="AB85" s="802"/>
      <c r="AC85" s="802"/>
      <c r="AD85" s="802"/>
      <c r="AE85" s="802"/>
    </row>
    <row r="86" spans="1:31" ht="7.5" customHeight="1">
      <c r="A86" s="306">
        <v>2023</v>
      </c>
      <c r="B86" s="834">
        <v>2408.413</v>
      </c>
      <c r="C86" s="834">
        <v>2122.165</v>
      </c>
      <c r="D86" s="834">
        <v>2386.2539999999999</v>
      </c>
      <c r="E86" s="834">
        <v>2352.8670000000002</v>
      </c>
      <c r="F86" s="834">
        <v>2529.8919999999998</v>
      </c>
      <c r="G86" s="834">
        <v>2373.6129999999998</v>
      </c>
      <c r="H86" s="834">
        <v>2359.538</v>
      </c>
      <c r="I86" s="834">
        <v>2304.0740000000001</v>
      </c>
      <c r="J86" s="834">
        <v>2269.6370000000002</v>
      </c>
      <c r="K86" s="834">
        <v>2179.634</v>
      </c>
      <c r="L86" s="834">
        <v>2084.569</v>
      </c>
      <c r="M86" s="834">
        <v>2188.2020000000002</v>
      </c>
      <c r="N86" s="835">
        <v>25370.655999999999</v>
      </c>
      <c r="O86" s="2005"/>
      <c r="T86" s="842"/>
      <c r="U86" s="842"/>
      <c r="V86" s="842"/>
      <c r="W86" s="842"/>
      <c r="X86" s="842"/>
      <c r="Y86" s="842"/>
      <c r="Z86" s="842"/>
      <c r="AA86" s="842"/>
      <c r="AB86" s="842"/>
      <c r="AC86" s="842"/>
      <c r="AD86" s="842"/>
      <c r="AE86" s="842"/>
    </row>
    <row r="87" spans="1:31" ht="7.5" customHeight="1">
      <c r="A87" s="306">
        <v>2024</v>
      </c>
      <c r="B87" s="834">
        <v>2226.15</v>
      </c>
      <c r="C87" s="834">
        <v>2107.2399999999998</v>
      </c>
      <c r="D87" s="834">
        <v>2318.8510000000001</v>
      </c>
      <c r="E87" s="834">
        <v>2269.482</v>
      </c>
      <c r="F87" s="834">
        <v>2347.8780000000002</v>
      </c>
      <c r="G87" s="834">
        <v>2141.904</v>
      </c>
      <c r="H87" s="834">
        <v>2104.8690000000001</v>
      </c>
      <c r="I87" s="834">
        <v>2075.502</v>
      </c>
      <c r="J87" s="834">
        <v>1895.7180000000001</v>
      </c>
      <c r="K87" s="834">
        <v>1906.825</v>
      </c>
      <c r="L87" s="834">
        <v>1858.412</v>
      </c>
      <c r="M87" s="834">
        <v>0</v>
      </c>
      <c r="N87" s="835">
        <v>23252.831000000002</v>
      </c>
      <c r="O87" s="2005">
        <v>16600.590000000004</v>
      </c>
      <c r="T87" s="842"/>
      <c r="U87" s="842"/>
      <c r="V87" s="842"/>
      <c r="W87" s="842"/>
      <c r="X87" s="842"/>
      <c r="Y87" s="842"/>
      <c r="Z87" s="842"/>
      <c r="AA87" s="842"/>
      <c r="AB87" s="842"/>
      <c r="AC87" s="842"/>
      <c r="AD87" s="842"/>
      <c r="AE87" s="842"/>
    </row>
    <row r="88" spans="1:31" ht="7.5" customHeight="1">
      <c r="A88" s="837" t="s">
        <v>1297</v>
      </c>
      <c r="B88" s="838">
        <v>-7.5677635023561152</v>
      </c>
      <c r="C88" s="838">
        <v>-0.70329121439662856</v>
      </c>
      <c r="D88" s="838">
        <v>-2.8246364385350375</v>
      </c>
      <c r="E88" s="838">
        <v>-3.5439742237874015</v>
      </c>
      <c r="F88" s="838">
        <v>-7.194536367560346</v>
      </c>
      <c r="G88" s="838">
        <v>-9.7618693527546299</v>
      </c>
      <c r="H88" s="838">
        <v>-10.79317222269782</v>
      </c>
      <c r="I88" s="838">
        <v>-9.9203411001556532</v>
      </c>
      <c r="J88" s="838">
        <v>-16.474837165590799</v>
      </c>
      <c r="K88" s="838">
        <v>-12.516275668300281</v>
      </c>
      <c r="L88" s="838">
        <v>-10.849101181107457</v>
      </c>
      <c r="M88" s="838">
        <v>-100</v>
      </c>
      <c r="N88" s="816">
        <v>-8.3475374069949027</v>
      </c>
      <c r="O88" s="2005">
        <v>0</v>
      </c>
    </row>
    <row r="89" spans="1:31" ht="12" customHeight="1">
      <c r="A89" s="828" t="s">
        <v>1276</v>
      </c>
      <c r="B89" s="829"/>
      <c r="C89" s="829"/>
      <c r="D89" s="829"/>
      <c r="E89" s="829"/>
      <c r="F89" s="829"/>
      <c r="G89" s="829"/>
      <c r="H89" s="829"/>
      <c r="I89" s="829"/>
      <c r="J89" s="829"/>
      <c r="K89" s="829"/>
      <c r="L89" s="829"/>
      <c r="M89" s="829"/>
      <c r="N89" s="829"/>
      <c r="O89" s="830"/>
    </row>
    <row r="90" spans="1:31" ht="10.15" customHeight="1">
      <c r="A90" s="831" t="s">
        <v>1267</v>
      </c>
      <c r="B90" s="832"/>
      <c r="C90" s="832"/>
      <c r="D90" s="832"/>
      <c r="E90" s="832"/>
      <c r="F90" s="832"/>
      <c r="G90" s="832"/>
      <c r="H90" s="832"/>
      <c r="I90" s="832"/>
      <c r="J90" s="832"/>
      <c r="K90" s="832"/>
      <c r="L90" s="832"/>
      <c r="M90" s="832"/>
      <c r="N90" s="832"/>
      <c r="O90" s="833"/>
      <c r="T90" s="802"/>
      <c r="U90" s="802"/>
      <c r="V90" s="802"/>
      <c r="W90" s="802"/>
      <c r="X90" s="802"/>
      <c r="Y90" s="802"/>
      <c r="Z90" s="802"/>
      <c r="AA90" s="802"/>
      <c r="AB90" s="802"/>
      <c r="AC90" s="802"/>
      <c r="AD90" s="802"/>
      <c r="AE90" s="802"/>
    </row>
    <row r="91" spans="1:31" ht="7.5" customHeight="1">
      <c r="A91" s="306">
        <v>2023</v>
      </c>
      <c r="B91" s="834">
        <v>134765.90599999999</v>
      </c>
      <c r="C91" s="834">
        <v>123700.463</v>
      </c>
      <c r="D91" s="834">
        <v>138981.05499999999</v>
      </c>
      <c r="E91" s="834">
        <v>134190.84400000001</v>
      </c>
      <c r="F91" s="834">
        <v>138545.17499999999</v>
      </c>
      <c r="G91" s="834">
        <v>132889.93100000001</v>
      </c>
      <c r="H91" s="834">
        <v>136151.573</v>
      </c>
      <c r="I91" s="834">
        <v>130851.899</v>
      </c>
      <c r="J91" s="834">
        <v>125723.93</v>
      </c>
      <c r="K91" s="834">
        <v>128186.909</v>
      </c>
      <c r="L91" s="834">
        <v>122590.485</v>
      </c>
      <c r="M91" s="834">
        <v>128792.16899999999</v>
      </c>
      <c r="N91" s="835">
        <v>1446578.17</v>
      </c>
      <c r="O91" s="2005"/>
      <c r="T91" s="842"/>
      <c r="U91" s="842"/>
      <c r="V91" s="842"/>
      <c r="W91" s="842"/>
      <c r="X91" s="842"/>
      <c r="Y91" s="842"/>
      <c r="Z91" s="842"/>
      <c r="AA91" s="842"/>
      <c r="AB91" s="842"/>
      <c r="AC91" s="842"/>
      <c r="AD91" s="842"/>
      <c r="AE91" s="842"/>
    </row>
    <row r="92" spans="1:31" ht="7.5" customHeight="1">
      <c r="A92" s="306">
        <v>2024</v>
      </c>
      <c r="B92" s="834">
        <v>131282.486</v>
      </c>
      <c r="C92" s="834">
        <v>127439.626</v>
      </c>
      <c r="D92" s="834">
        <v>138215.79</v>
      </c>
      <c r="E92" s="834">
        <v>134765.27299999999</v>
      </c>
      <c r="F92" s="834">
        <v>138979.97</v>
      </c>
      <c r="G92" s="834">
        <v>132615.54399999999</v>
      </c>
      <c r="H92" s="834">
        <v>133119.674</v>
      </c>
      <c r="I92" s="834">
        <v>131654.19500000001</v>
      </c>
      <c r="J92" s="834">
        <v>125863.853</v>
      </c>
      <c r="K92" s="834">
        <v>128311.18700000001</v>
      </c>
      <c r="L92" s="834">
        <v>123358.007</v>
      </c>
      <c r="M92" s="834">
        <v>0</v>
      </c>
      <c r="N92" s="835">
        <v>1445605.6049999997</v>
      </c>
      <c r="O92" s="2005">
        <v>1048667.703</v>
      </c>
      <c r="T92" s="842"/>
      <c r="U92" s="842"/>
      <c r="V92" s="842"/>
      <c r="W92" s="842"/>
      <c r="X92" s="842"/>
      <c r="Y92" s="842"/>
      <c r="Z92" s="842"/>
      <c r="AA92" s="842"/>
      <c r="AB92" s="842"/>
      <c r="AC92" s="842"/>
      <c r="AD92" s="842"/>
      <c r="AE92" s="842"/>
    </row>
    <row r="93" spans="1:31" ht="7.5" customHeight="1">
      <c r="A93" s="837" t="s">
        <v>1297</v>
      </c>
      <c r="B93" s="838">
        <v>-2.5847932191395557</v>
      </c>
      <c r="C93" s="838">
        <v>3.0227558647052035</v>
      </c>
      <c r="D93" s="838">
        <v>-0.55062540718229513</v>
      </c>
      <c r="E93" s="838">
        <v>0.42806869893446731</v>
      </c>
      <c r="F93" s="838">
        <v>0.31382904529155553</v>
      </c>
      <c r="G93" s="838">
        <v>-0.20647689251943291</v>
      </c>
      <c r="H93" s="838">
        <v>-2.226855653000797</v>
      </c>
      <c r="I93" s="838">
        <v>0.61313286710496584</v>
      </c>
      <c r="J93" s="838">
        <v>0.1112938483548902</v>
      </c>
      <c r="K93" s="838">
        <v>9.6950617632884928E-2</v>
      </c>
      <c r="L93" s="838">
        <v>0.62608611100607447</v>
      </c>
      <c r="M93" s="838">
        <v>-100</v>
      </c>
      <c r="N93" s="816">
        <v>-6.7232108168767013E-2</v>
      </c>
      <c r="O93" s="2005">
        <v>0</v>
      </c>
    </row>
    <row r="94" spans="1:31" ht="12" customHeight="1">
      <c r="A94" s="828" t="s">
        <v>1277</v>
      </c>
      <c r="B94" s="829"/>
      <c r="C94" s="829"/>
      <c r="D94" s="829"/>
      <c r="E94" s="829"/>
      <c r="F94" s="829"/>
      <c r="G94" s="829"/>
      <c r="H94" s="829"/>
      <c r="I94" s="829"/>
      <c r="J94" s="829"/>
      <c r="K94" s="829"/>
      <c r="L94" s="829"/>
      <c r="M94" s="829"/>
      <c r="N94" s="829"/>
      <c r="O94" s="830"/>
    </row>
    <row r="95" spans="1:31" ht="10.15" customHeight="1">
      <c r="A95" s="831" t="s">
        <v>1267</v>
      </c>
      <c r="B95" s="832"/>
      <c r="C95" s="832"/>
      <c r="D95" s="832"/>
      <c r="E95" s="832"/>
      <c r="F95" s="832"/>
      <c r="G95" s="832"/>
      <c r="H95" s="832"/>
      <c r="I95" s="832"/>
      <c r="J95" s="832"/>
      <c r="K95" s="832"/>
      <c r="L95" s="832"/>
      <c r="M95" s="832"/>
      <c r="N95" s="832"/>
      <c r="O95" s="833"/>
      <c r="T95" s="802"/>
      <c r="U95" s="802"/>
      <c r="V95" s="802"/>
      <c r="W95" s="802"/>
      <c r="X95" s="802"/>
      <c r="Y95" s="802"/>
      <c r="Z95" s="802"/>
      <c r="AA95" s="802"/>
      <c r="AB95" s="802"/>
      <c r="AC95" s="802"/>
      <c r="AD95" s="802"/>
      <c r="AE95" s="802"/>
    </row>
    <row r="96" spans="1:31" ht="7.5" customHeight="1">
      <c r="A96" s="306">
        <v>2023</v>
      </c>
      <c r="B96" s="834">
        <v>82964.3</v>
      </c>
      <c r="C96" s="834">
        <v>75493.126000000004</v>
      </c>
      <c r="D96" s="834">
        <v>83569.475000000006</v>
      </c>
      <c r="E96" s="834">
        <v>81340.14</v>
      </c>
      <c r="F96" s="834">
        <v>84092.357000000004</v>
      </c>
      <c r="G96" s="834">
        <v>80077.493000000002</v>
      </c>
      <c r="H96" s="834">
        <v>82331.875</v>
      </c>
      <c r="I96" s="834">
        <v>78518.031000000003</v>
      </c>
      <c r="J96" s="834">
        <v>74361.141000000003</v>
      </c>
      <c r="K96" s="834">
        <v>75619.127999999997</v>
      </c>
      <c r="L96" s="834">
        <v>72387.191000000006</v>
      </c>
      <c r="M96" s="834">
        <v>75861.112999999998</v>
      </c>
      <c r="N96" s="835">
        <v>870754.2570000001</v>
      </c>
      <c r="O96" s="2005"/>
      <c r="T96" s="842"/>
      <c r="U96" s="842"/>
      <c r="V96" s="842"/>
      <c r="W96" s="842"/>
      <c r="X96" s="842"/>
      <c r="Y96" s="842"/>
      <c r="Z96" s="842"/>
      <c r="AA96" s="842"/>
      <c r="AB96" s="842"/>
      <c r="AC96" s="842"/>
      <c r="AD96" s="842"/>
      <c r="AE96" s="842"/>
    </row>
    <row r="97" spans="1:31" ht="7.5" customHeight="1">
      <c r="A97" s="306">
        <v>2024</v>
      </c>
      <c r="B97" s="834">
        <v>76104.873000000007</v>
      </c>
      <c r="C97" s="834">
        <v>74393.573000000004</v>
      </c>
      <c r="D97" s="834">
        <v>80604.297000000006</v>
      </c>
      <c r="E97" s="834">
        <v>78803.373000000007</v>
      </c>
      <c r="F97" s="834">
        <v>81406.267000000007</v>
      </c>
      <c r="G97" s="834">
        <v>77775.573999999993</v>
      </c>
      <c r="H97" s="834">
        <v>77337.527000000002</v>
      </c>
      <c r="I97" s="834">
        <v>75075.823000000004</v>
      </c>
      <c r="J97" s="834">
        <v>70834.332999999999</v>
      </c>
      <c r="K97" s="834">
        <v>71816.710000000006</v>
      </c>
      <c r="L97" s="834">
        <v>69995.061000000002</v>
      </c>
      <c r="M97" s="834">
        <v>0</v>
      </c>
      <c r="N97" s="835">
        <v>834147.41099999996</v>
      </c>
      <c r="O97" s="2005">
        <v>603044.66799999995</v>
      </c>
      <c r="T97" s="842"/>
      <c r="U97" s="842"/>
      <c r="V97" s="842"/>
      <c r="W97" s="842"/>
      <c r="X97" s="842"/>
      <c r="Y97" s="842"/>
      <c r="Z97" s="842"/>
      <c r="AA97" s="842"/>
      <c r="AB97" s="842"/>
      <c r="AC97" s="842"/>
      <c r="AD97" s="842"/>
      <c r="AE97" s="842"/>
    </row>
    <row r="98" spans="1:31" ht="7.5" customHeight="1">
      <c r="A98" s="837" t="s">
        <v>1297</v>
      </c>
      <c r="B98" s="838">
        <v>-8.2679260838698099</v>
      </c>
      <c r="C98" s="838">
        <v>-1.4564941978955801</v>
      </c>
      <c r="D98" s="838">
        <v>-3.5481591813278754</v>
      </c>
      <c r="E98" s="838">
        <v>-3.118714819030302</v>
      </c>
      <c r="F98" s="838">
        <v>-3.1942141900006362</v>
      </c>
      <c r="G98" s="838">
        <v>-2.8746142190040871</v>
      </c>
      <c r="H98" s="838">
        <v>-6.0661171630064246</v>
      </c>
      <c r="I98" s="838">
        <v>-4.3839713708562016</v>
      </c>
      <c r="J98" s="838">
        <v>-4.7428104956054966</v>
      </c>
      <c r="K98" s="838">
        <v>-5.0283811788995934</v>
      </c>
      <c r="L98" s="838">
        <v>-3.3046316163863878</v>
      </c>
      <c r="M98" s="838">
        <v>-100</v>
      </c>
      <c r="N98" s="816">
        <v>-4.2040387061811515</v>
      </c>
      <c r="O98" s="2005">
        <v>0</v>
      </c>
    </row>
    <row r="99" spans="1:31" ht="12" customHeight="1">
      <c r="A99" s="828" t="s">
        <v>1278</v>
      </c>
      <c r="B99" s="829"/>
      <c r="C99" s="829"/>
      <c r="D99" s="829"/>
      <c r="E99" s="829"/>
      <c r="F99" s="829"/>
      <c r="G99" s="829"/>
      <c r="H99" s="829"/>
      <c r="I99" s="829"/>
      <c r="J99" s="829"/>
      <c r="K99" s="829"/>
      <c r="L99" s="829"/>
      <c r="M99" s="829"/>
      <c r="N99" s="829"/>
      <c r="O99" s="830"/>
    </row>
    <row r="100" spans="1:31" ht="10.9" customHeight="1">
      <c r="A100" s="831" t="s">
        <v>1268</v>
      </c>
      <c r="B100" s="832"/>
      <c r="C100" s="832"/>
      <c r="D100" s="832"/>
      <c r="E100" s="832"/>
      <c r="F100" s="832"/>
      <c r="G100" s="832"/>
      <c r="H100" s="832"/>
      <c r="I100" s="832"/>
      <c r="J100" s="832"/>
      <c r="K100" s="832"/>
      <c r="L100" s="832"/>
      <c r="M100" s="832"/>
      <c r="N100" s="832"/>
      <c r="O100" s="833"/>
      <c r="T100" s="802"/>
      <c r="U100" s="802"/>
      <c r="V100" s="802"/>
      <c r="W100" s="802"/>
      <c r="X100" s="802"/>
      <c r="Y100" s="802"/>
      <c r="Z100" s="802"/>
      <c r="AA100" s="802"/>
      <c r="AB100" s="802"/>
      <c r="AC100" s="802"/>
      <c r="AD100" s="802"/>
      <c r="AE100" s="802"/>
    </row>
    <row r="101" spans="1:31" ht="7.5" customHeight="1">
      <c r="A101" s="306">
        <v>2023</v>
      </c>
      <c r="B101" s="834">
        <v>5531.22</v>
      </c>
      <c r="C101" s="834">
        <v>4945.165</v>
      </c>
      <c r="D101" s="834">
        <v>5540.8770000000004</v>
      </c>
      <c r="E101" s="834">
        <v>5229.7470000000003</v>
      </c>
      <c r="F101" s="834">
        <v>5437.2359999999999</v>
      </c>
      <c r="G101" s="834">
        <v>5099.4369999999999</v>
      </c>
      <c r="H101" s="834">
        <v>5460.8990000000003</v>
      </c>
      <c r="I101" s="834">
        <v>5206.5810000000001</v>
      </c>
      <c r="J101" s="834">
        <v>4896.3069999999998</v>
      </c>
      <c r="K101" s="834">
        <v>5371.3649999999998</v>
      </c>
      <c r="L101" s="834">
        <v>5180.2380000000003</v>
      </c>
      <c r="M101" s="834">
        <v>5597.5550000000003</v>
      </c>
      <c r="N101" s="835">
        <v>57899.071999999993</v>
      </c>
      <c r="O101" s="2005"/>
      <c r="T101" s="842"/>
      <c r="U101" s="842"/>
      <c r="V101" s="842"/>
      <c r="W101" s="842"/>
      <c r="X101" s="842"/>
      <c r="Y101" s="842"/>
      <c r="Z101" s="842"/>
      <c r="AA101" s="842"/>
      <c r="AB101" s="842"/>
      <c r="AC101" s="842"/>
      <c r="AD101" s="842"/>
      <c r="AE101" s="842"/>
    </row>
    <row r="102" spans="1:31" ht="7.5" customHeight="1">
      <c r="A102" s="306">
        <v>2024</v>
      </c>
      <c r="B102" s="834">
        <v>5743.8140000000003</v>
      </c>
      <c r="C102" s="834">
        <v>5607.0060000000003</v>
      </c>
      <c r="D102" s="834">
        <v>6144.8549999999996</v>
      </c>
      <c r="E102" s="834">
        <v>5892.8580000000002</v>
      </c>
      <c r="F102" s="834">
        <v>5927.6729999999998</v>
      </c>
      <c r="G102" s="834">
        <v>5621.4880000000003</v>
      </c>
      <c r="H102" s="834">
        <v>5720.1090000000004</v>
      </c>
      <c r="I102" s="834">
        <v>5637.7219999999998</v>
      </c>
      <c r="J102" s="834">
        <v>5050.8639999999996</v>
      </c>
      <c r="K102" s="834">
        <v>5215.3180000000002</v>
      </c>
      <c r="L102" s="834">
        <v>5298.2139999999999</v>
      </c>
      <c r="M102" s="834">
        <v>0</v>
      </c>
      <c r="N102" s="835">
        <v>61859.921000000002</v>
      </c>
      <c r="O102" s="2005">
        <v>44364.245999999999</v>
      </c>
      <c r="T102" s="842"/>
      <c r="U102" s="842"/>
      <c r="V102" s="842"/>
      <c r="W102" s="842"/>
      <c r="X102" s="842"/>
      <c r="Y102" s="842"/>
      <c r="Z102" s="842"/>
      <c r="AA102" s="842"/>
      <c r="AB102" s="842"/>
      <c r="AC102" s="842"/>
      <c r="AD102" s="842"/>
      <c r="AE102" s="842"/>
    </row>
    <row r="103" spans="1:31" ht="7.5" customHeight="1">
      <c r="A103" s="837" t="s">
        <v>1297</v>
      </c>
      <c r="B103" s="838">
        <v>3.8435281908873691</v>
      </c>
      <c r="C103" s="838">
        <v>13.383597918370768</v>
      </c>
      <c r="D103" s="838">
        <v>10.90040439446679</v>
      </c>
      <c r="E103" s="838">
        <v>12.67959998829771</v>
      </c>
      <c r="F103" s="838">
        <v>9.0199689695278948</v>
      </c>
      <c r="G103" s="838">
        <v>10.237424248990635</v>
      </c>
      <c r="H103" s="838">
        <v>4.7466543512341133</v>
      </c>
      <c r="I103" s="838">
        <v>8.2806932226733636</v>
      </c>
      <c r="J103" s="838">
        <v>3.1566035381359825</v>
      </c>
      <c r="K103" s="838">
        <v>-2.9051647020822315</v>
      </c>
      <c r="L103" s="838">
        <v>2.2774243191142887</v>
      </c>
      <c r="M103" s="838">
        <v>-100</v>
      </c>
      <c r="N103" s="816">
        <v>6.8409542038946967</v>
      </c>
      <c r="O103" s="2005">
        <v>0</v>
      </c>
    </row>
    <row r="104" spans="1:31" ht="12" customHeight="1">
      <c r="A104" s="828" t="s">
        <v>1279</v>
      </c>
      <c r="B104" s="829"/>
      <c r="C104" s="829"/>
      <c r="D104" s="829"/>
      <c r="E104" s="829"/>
      <c r="F104" s="829"/>
      <c r="G104" s="829"/>
      <c r="H104" s="829"/>
      <c r="I104" s="829"/>
      <c r="J104" s="829"/>
      <c r="K104" s="829"/>
      <c r="L104" s="829"/>
      <c r="M104" s="829"/>
      <c r="N104" s="829"/>
      <c r="O104" s="830"/>
    </row>
    <row r="105" spans="1:31" ht="10.15" customHeight="1">
      <c r="A105" s="831" t="s">
        <v>1267</v>
      </c>
      <c r="B105" s="832"/>
      <c r="C105" s="832"/>
      <c r="D105" s="832"/>
      <c r="E105" s="832"/>
      <c r="F105" s="832"/>
      <c r="G105" s="832"/>
      <c r="H105" s="832"/>
      <c r="I105" s="832"/>
      <c r="J105" s="832"/>
      <c r="K105" s="832"/>
      <c r="L105" s="832"/>
      <c r="M105" s="832"/>
      <c r="N105" s="832"/>
      <c r="O105" s="833"/>
      <c r="T105" s="802"/>
      <c r="U105" s="802"/>
      <c r="V105" s="802"/>
      <c r="W105" s="802"/>
      <c r="X105" s="802"/>
      <c r="Y105" s="802"/>
      <c r="Z105" s="802"/>
      <c r="AA105" s="802"/>
      <c r="AB105" s="802"/>
      <c r="AC105" s="802"/>
      <c r="AD105" s="802"/>
      <c r="AE105" s="802"/>
    </row>
    <row r="106" spans="1:31" ht="7.5" customHeight="1">
      <c r="A106" s="306">
        <v>2023</v>
      </c>
      <c r="B106" s="834">
        <v>66744.524999999994</v>
      </c>
      <c r="C106" s="834">
        <v>61154.275000000001</v>
      </c>
      <c r="D106" s="834">
        <v>68567.900999999998</v>
      </c>
      <c r="E106" s="834">
        <v>66638.27</v>
      </c>
      <c r="F106" s="834">
        <v>68529.494000000006</v>
      </c>
      <c r="G106" s="834">
        <v>65938.31</v>
      </c>
      <c r="H106" s="834">
        <v>67909.432000000001</v>
      </c>
      <c r="I106" s="834">
        <v>64998.881999999998</v>
      </c>
      <c r="J106" s="834">
        <v>61959.678999999996</v>
      </c>
      <c r="K106" s="834">
        <v>62929.264000000003</v>
      </c>
      <c r="L106" s="834">
        <v>60295.512999999999</v>
      </c>
      <c r="M106" s="834">
        <v>63788.146999999997</v>
      </c>
      <c r="N106" s="835">
        <v>715665.54500000004</v>
      </c>
      <c r="O106" s="2005"/>
      <c r="T106" s="842"/>
      <c r="U106" s="842"/>
      <c r="V106" s="842"/>
      <c r="W106" s="842"/>
      <c r="X106" s="842"/>
      <c r="Y106" s="842"/>
      <c r="Z106" s="842"/>
      <c r="AA106" s="842"/>
      <c r="AB106" s="842"/>
      <c r="AC106" s="842"/>
      <c r="AD106" s="842"/>
      <c r="AE106" s="842"/>
    </row>
    <row r="107" spans="1:31" ht="7.5" customHeight="1">
      <c r="A107" s="306">
        <v>2024</v>
      </c>
      <c r="B107" s="834">
        <v>65661.918999999994</v>
      </c>
      <c r="C107" s="834">
        <v>62896.9</v>
      </c>
      <c r="D107" s="834">
        <v>68106.930999999997</v>
      </c>
      <c r="E107" s="834">
        <v>66490.964999999997</v>
      </c>
      <c r="F107" s="834">
        <v>68560.903999999995</v>
      </c>
      <c r="G107" s="834">
        <v>65510.775999999998</v>
      </c>
      <c r="H107" s="834">
        <v>66129.697</v>
      </c>
      <c r="I107" s="834">
        <v>64410.080999999998</v>
      </c>
      <c r="J107" s="834">
        <v>60824.917000000001</v>
      </c>
      <c r="K107" s="834">
        <v>61282.453000000001</v>
      </c>
      <c r="L107" s="834">
        <v>58234.171999999999</v>
      </c>
      <c r="M107" s="834">
        <v>0</v>
      </c>
      <c r="N107" s="835">
        <v>708109.71499999997</v>
      </c>
      <c r="O107" s="2005">
        <v>511443.96500000003</v>
      </c>
      <c r="T107" s="842"/>
      <c r="U107" s="842"/>
      <c r="V107" s="842"/>
      <c r="W107" s="842"/>
      <c r="X107" s="842"/>
      <c r="Y107" s="842"/>
      <c r="Z107" s="842"/>
      <c r="AA107" s="842"/>
      <c r="AB107" s="842"/>
      <c r="AC107" s="842"/>
      <c r="AD107" s="842"/>
      <c r="AE107" s="842"/>
    </row>
    <row r="108" spans="1:31" ht="7.5" customHeight="1">
      <c r="A108" s="837" t="s">
        <v>1297</v>
      </c>
      <c r="B108" s="838">
        <v>-1.6220146895943941</v>
      </c>
      <c r="C108" s="838">
        <v>2.8495554889662174</v>
      </c>
      <c r="D108" s="838">
        <v>-0.67228250139960721</v>
      </c>
      <c r="E108" s="838">
        <v>-0.22105165695327855</v>
      </c>
      <c r="F108" s="838">
        <v>4.5834279762800634E-2</v>
      </c>
      <c r="G108" s="838">
        <v>-0.6483848312157221</v>
      </c>
      <c r="H108" s="838">
        <v>-2.6207478807951077</v>
      </c>
      <c r="I108" s="838">
        <v>-0.9058632731559868</v>
      </c>
      <c r="J108" s="838">
        <v>-1.8314523546837478</v>
      </c>
      <c r="K108" s="838">
        <v>-2.6169239799149864</v>
      </c>
      <c r="L108" s="838">
        <v>-3.4187303456560585</v>
      </c>
      <c r="M108" s="838">
        <v>-100</v>
      </c>
      <c r="N108" s="816">
        <v>-1.0557766896546639</v>
      </c>
      <c r="O108" s="2005">
        <v>0</v>
      </c>
    </row>
    <row r="109" spans="1:31" ht="10.15" customHeight="1">
      <c r="A109" s="831" t="s">
        <v>1268</v>
      </c>
      <c r="B109" s="832"/>
      <c r="C109" s="832"/>
      <c r="D109" s="832"/>
      <c r="E109" s="832"/>
      <c r="F109" s="832"/>
      <c r="G109" s="832"/>
      <c r="H109" s="832"/>
      <c r="I109" s="832"/>
      <c r="J109" s="832"/>
      <c r="K109" s="832"/>
      <c r="L109" s="832"/>
      <c r="M109" s="832"/>
      <c r="N109" s="832"/>
      <c r="O109" s="833"/>
      <c r="S109" s="829"/>
      <c r="T109" s="802"/>
      <c r="U109" s="802"/>
      <c r="V109" s="802"/>
      <c r="W109" s="802"/>
      <c r="X109" s="802"/>
      <c r="Y109" s="802"/>
      <c r="Z109" s="802"/>
      <c r="AA109" s="802"/>
      <c r="AB109" s="802"/>
      <c r="AC109" s="802"/>
      <c r="AD109" s="802"/>
      <c r="AE109" s="802"/>
    </row>
    <row r="110" spans="1:31" ht="7.5" customHeight="1">
      <c r="A110" s="306">
        <v>2023</v>
      </c>
      <c r="B110" s="834">
        <v>899.29600000000005</v>
      </c>
      <c r="C110" s="834">
        <v>806.78099999999995</v>
      </c>
      <c r="D110" s="834">
        <v>881.18100000000004</v>
      </c>
      <c r="E110" s="834">
        <v>892.35799999999995</v>
      </c>
      <c r="F110" s="834">
        <v>994.596</v>
      </c>
      <c r="G110" s="834">
        <v>863.00199999999995</v>
      </c>
      <c r="H110" s="834">
        <v>842.10400000000004</v>
      </c>
      <c r="I110" s="834">
        <v>792.56</v>
      </c>
      <c r="J110" s="834">
        <v>794.49800000000005</v>
      </c>
      <c r="K110" s="834">
        <v>809.04700000000003</v>
      </c>
      <c r="L110" s="834">
        <v>806.774</v>
      </c>
      <c r="M110" s="834">
        <v>835.41099999999994</v>
      </c>
      <c r="N110" s="835">
        <v>9382.1970000000001</v>
      </c>
      <c r="O110" s="2008"/>
      <c r="S110" s="829"/>
      <c r="T110" s="842"/>
      <c r="U110" s="842"/>
      <c r="V110" s="842"/>
      <c r="W110" s="842"/>
      <c r="X110" s="842"/>
      <c r="Y110" s="842"/>
      <c r="Z110" s="842"/>
      <c r="AA110" s="842"/>
      <c r="AB110" s="842"/>
      <c r="AC110" s="842"/>
      <c r="AD110" s="842"/>
      <c r="AE110" s="842"/>
    </row>
    <row r="111" spans="1:31" ht="7.5" customHeight="1">
      <c r="A111" s="306">
        <v>2024</v>
      </c>
      <c r="B111" s="834">
        <v>836.95500000000004</v>
      </c>
      <c r="C111" s="834">
        <v>850.20299999999997</v>
      </c>
      <c r="D111" s="834">
        <v>853.81799999999998</v>
      </c>
      <c r="E111" s="834">
        <v>839.97</v>
      </c>
      <c r="F111" s="834">
        <v>890.97299999999996</v>
      </c>
      <c r="G111" s="834">
        <v>855.81700000000001</v>
      </c>
      <c r="H111" s="834">
        <v>837.00599999999997</v>
      </c>
      <c r="I111" s="834">
        <v>832.28899999999999</v>
      </c>
      <c r="J111" s="834">
        <v>772.02599999999995</v>
      </c>
      <c r="K111" s="834">
        <v>755.81200000000001</v>
      </c>
      <c r="L111" s="834">
        <v>702.12099999999998</v>
      </c>
      <c r="M111" s="834">
        <v>0</v>
      </c>
      <c r="N111" s="835">
        <v>9026.99</v>
      </c>
      <c r="O111" s="2008">
        <v>6486.0140000000001</v>
      </c>
      <c r="S111" s="829" t="s">
        <v>227</v>
      </c>
      <c r="T111" s="842"/>
      <c r="U111" s="842"/>
      <c r="V111" s="842"/>
      <c r="W111" s="842"/>
      <c r="X111" s="842"/>
      <c r="Y111" s="842"/>
      <c r="Z111" s="842"/>
      <c r="AA111" s="842"/>
      <c r="AB111" s="842"/>
      <c r="AC111" s="842"/>
      <c r="AD111" s="842"/>
      <c r="AE111" s="842"/>
    </row>
    <row r="112" spans="1:31" ht="7.5" customHeight="1">
      <c r="A112" s="837" t="s">
        <v>1297</v>
      </c>
      <c r="B112" s="838">
        <v>-6.9322002989004829</v>
      </c>
      <c r="C112" s="838">
        <v>5.3821297229359715</v>
      </c>
      <c r="D112" s="838">
        <v>-3.1052644121922697</v>
      </c>
      <c r="E112" s="838">
        <v>-5.8707379773588571</v>
      </c>
      <c r="F112" s="838">
        <v>-10.418602125888313</v>
      </c>
      <c r="G112" s="838">
        <v>-0.83255890484610973</v>
      </c>
      <c r="H112" s="838">
        <v>-0.60538840808263217</v>
      </c>
      <c r="I112" s="838">
        <v>5.0127435146865906</v>
      </c>
      <c r="J112" s="838">
        <v>-2.8284526833296155</v>
      </c>
      <c r="K112" s="838">
        <v>-6.5799638339923519</v>
      </c>
      <c r="L112" s="838">
        <v>-12.971786398669281</v>
      </c>
      <c r="M112" s="838">
        <v>-100</v>
      </c>
      <c r="N112" s="816">
        <v>-3.7859682545570053</v>
      </c>
      <c r="O112" s="2008">
        <v>0</v>
      </c>
    </row>
    <row r="113" spans="1:31" ht="12" customHeight="1">
      <c r="A113" s="828" t="s">
        <v>207</v>
      </c>
      <c r="B113" s="829"/>
      <c r="C113" s="829"/>
      <c r="D113" s="829"/>
      <c r="E113" s="829"/>
      <c r="F113" s="829"/>
      <c r="G113" s="829"/>
      <c r="H113" s="829"/>
      <c r="I113" s="829"/>
      <c r="J113" s="829"/>
      <c r="K113" s="829"/>
      <c r="L113" s="829"/>
      <c r="M113" s="829"/>
      <c r="N113" s="829"/>
      <c r="O113" s="830"/>
    </row>
    <row r="114" spans="1:31" ht="10.15" customHeight="1">
      <c r="A114" s="831" t="s">
        <v>1267</v>
      </c>
      <c r="B114" s="832"/>
      <c r="C114" s="832"/>
      <c r="D114" s="832"/>
      <c r="E114" s="832"/>
      <c r="F114" s="832"/>
      <c r="G114" s="832"/>
      <c r="H114" s="832"/>
      <c r="I114" s="832"/>
      <c r="J114" s="832"/>
      <c r="K114" s="832"/>
      <c r="L114" s="832"/>
      <c r="M114" s="832"/>
      <c r="N114" s="832"/>
      <c r="O114" s="833"/>
      <c r="T114" s="802"/>
      <c r="U114" s="802"/>
      <c r="V114" s="802"/>
      <c r="W114" s="802"/>
      <c r="X114" s="802"/>
      <c r="Y114" s="802"/>
      <c r="Z114" s="802"/>
      <c r="AA114" s="802"/>
      <c r="AB114" s="802"/>
      <c r="AC114" s="802"/>
      <c r="AD114" s="802"/>
      <c r="AE114" s="802"/>
    </row>
    <row r="115" spans="1:31" ht="7.5" customHeight="1">
      <c r="A115" s="306">
        <v>2023</v>
      </c>
      <c r="B115" s="834">
        <v>499945.86699999997</v>
      </c>
      <c r="C115" s="834">
        <v>457985.26799999998</v>
      </c>
      <c r="D115" s="834">
        <v>511668.71500000003</v>
      </c>
      <c r="E115" s="834">
        <v>496312.37700000004</v>
      </c>
      <c r="F115" s="834">
        <v>512812.33900000004</v>
      </c>
      <c r="G115" s="834">
        <v>491425.99300000007</v>
      </c>
      <c r="H115" s="834">
        <v>503866.00100000005</v>
      </c>
      <c r="I115" s="834">
        <v>484083.924</v>
      </c>
      <c r="J115" s="834">
        <v>460699.424</v>
      </c>
      <c r="K115" s="834">
        <v>469903.61599999998</v>
      </c>
      <c r="L115" s="834">
        <v>449834.25999999995</v>
      </c>
      <c r="M115" s="834">
        <v>471804.27500000002</v>
      </c>
      <c r="N115" s="835">
        <v>5338537.7840000009</v>
      </c>
      <c r="O115" s="2005"/>
      <c r="Q115" s="843"/>
      <c r="R115" s="843"/>
      <c r="T115" s="842"/>
      <c r="U115" s="842"/>
      <c r="V115" s="842"/>
      <c r="W115" s="842"/>
      <c r="X115" s="842"/>
      <c r="Y115" s="842"/>
      <c r="Z115" s="842"/>
      <c r="AA115" s="842"/>
      <c r="AB115" s="842"/>
      <c r="AC115" s="842"/>
      <c r="AD115" s="842"/>
      <c r="AE115" s="842"/>
    </row>
    <row r="116" spans="1:31" ht="7.5" customHeight="1">
      <c r="A116" s="306">
        <v>2024</v>
      </c>
      <c r="B116" s="834">
        <v>482385.49900000007</v>
      </c>
      <c r="C116" s="834">
        <v>468152.946</v>
      </c>
      <c r="D116" s="834">
        <v>508177.92200000002</v>
      </c>
      <c r="E116" s="834">
        <v>495028.71499999997</v>
      </c>
      <c r="F116" s="834">
        <v>512523.41700000002</v>
      </c>
      <c r="G116" s="834">
        <v>490155.62500000006</v>
      </c>
      <c r="H116" s="834">
        <v>492087.12400000001</v>
      </c>
      <c r="I116" s="834">
        <v>481536.18299999996</v>
      </c>
      <c r="J116" s="834">
        <v>454806.88800000004</v>
      </c>
      <c r="K116" s="834">
        <v>462635.45199999999</v>
      </c>
      <c r="L116" s="834">
        <v>445358.99300000002</v>
      </c>
      <c r="M116" s="834">
        <v>0</v>
      </c>
      <c r="N116" s="835">
        <v>5292848.7639999995</v>
      </c>
      <c r="O116" s="2005">
        <v>3834132.3970000008</v>
      </c>
      <c r="Q116" s="843"/>
      <c r="R116" s="843"/>
      <c r="T116" s="842"/>
      <c r="U116" s="842"/>
      <c r="V116" s="842"/>
      <c r="W116" s="842"/>
      <c r="X116" s="842"/>
      <c r="Y116" s="842"/>
      <c r="Z116" s="842"/>
      <c r="AA116" s="842"/>
      <c r="AB116" s="842"/>
      <c r="AC116" s="842"/>
      <c r="AD116" s="842"/>
      <c r="AE116" s="842"/>
    </row>
    <row r="117" spans="1:31" ht="7.5" customHeight="1">
      <c r="A117" s="837" t="s">
        <v>1297</v>
      </c>
      <c r="B117" s="838">
        <v>-3.5124538793316873</v>
      </c>
      <c r="C117" s="838">
        <v>2.2200884417967899</v>
      </c>
      <c r="D117" s="838">
        <v>-0.68223694309705252</v>
      </c>
      <c r="E117" s="838">
        <v>-0.25863993313228661</v>
      </c>
      <c r="F117" s="838">
        <v>-5.6340688011417228E-2</v>
      </c>
      <c r="G117" s="838">
        <v>-0.25850647261142967</v>
      </c>
      <c r="H117" s="838">
        <v>-2.3377002966310556</v>
      </c>
      <c r="I117" s="838">
        <v>-0.52630150965310918</v>
      </c>
      <c r="J117" s="838">
        <v>-1.2790413213106007</v>
      </c>
      <c r="K117" s="838">
        <v>-1.5467350649202132</v>
      </c>
      <c r="L117" s="838">
        <v>-0.99487019952636047</v>
      </c>
      <c r="M117" s="838">
        <v>-100</v>
      </c>
      <c r="N117" s="840">
        <v>-0.85583397268320027</v>
      </c>
      <c r="O117" s="2005">
        <v>0</v>
      </c>
    </row>
    <row r="118" spans="1:31" ht="10.9" customHeight="1">
      <c r="A118" s="831" t="s">
        <v>1268</v>
      </c>
      <c r="B118" s="832"/>
      <c r="C118" s="832"/>
      <c r="D118" s="832"/>
      <c r="E118" s="832"/>
      <c r="F118" s="832"/>
      <c r="G118" s="832"/>
      <c r="H118" s="832"/>
      <c r="I118" s="832"/>
      <c r="J118" s="832"/>
      <c r="K118" s="832"/>
      <c r="L118" s="832"/>
      <c r="M118" s="832"/>
      <c r="N118" s="832"/>
      <c r="O118" s="833"/>
      <c r="T118" s="802"/>
      <c r="U118" s="802"/>
      <c r="V118" s="802"/>
      <c r="W118" s="802"/>
      <c r="X118" s="802"/>
      <c r="Y118" s="802"/>
      <c r="Z118" s="802"/>
      <c r="AA118" s="802"/>
      <c r="AB118" s="802"/>
      <c r="AC118" s="802"/>
      <c r="AD118" s="802"/>
      <c r="AE118" s="802"/>
    </row>
    <row r="119" spans="1:31" ht="7.5" customHeight="1">
      <c r="A119" s="306">
        <v>2023</v>
      </c>
      <c r="B119" s="834">
        <v>12352.886</v>
      </c>
      <c r="C119" s="834">
        <v>11105.662</v>
      </c>
      <c r="D119" s="834">
        <v>12329.598000000002</v>
      </c>
      <c r="E119" s="834">
        <v>11953.508000000002</v>
      </c>
      <c r="F119" s="834">
        <v>12704.653</v>
      </c>
      <c r="G119" s="834">
        <v>11791.081</v>
      </c>
      <c r="H119" s="834">
        <v>12088.393</v>
      </c>
      <c r="I119" s="834">
        <v>11738.573999999999</v>
      </c>
      <c r="J119" s="834">
        <v>11100.375</v>
      </c>
      <c r="K119" s="834">
        <v>11481.785</v>
      </c>
      <c r="L119" s="834">
        <v>11128.545</v>
      </c>
      <c r="M119" s="834">
        <v>11887.907999999999</v>
      </c>
      <c r="N119" s="835">
        <v>129775.06</v>
      </c>
      <c r="O119" s="2005"/>
      <c r="T119" s="842"/>
      <c r="U119" s="842"/>
      <c r="V119" s="842"/>
      <c r="W119" s="842"/>
      <c r="X119" s="842"/>
      <c r="Y119" s="842"/>
      <c r="Z119" s="842"/>
      <c r="AA119" s="842"/>
      <c r="AB119" s="842"/>
      <c r="AC119" s="842"/>
      <c r="AD119" s="842"/>
      <c r="AE119" s="842"/>
    </row>
    <row r="120" spans="1:31" ht="7.5" customHeight="1">
      <c r="A120" s="306">
        <v>2024</v>
      </c>
      <c r="B120" s="834">
        <v>12146.527</v>
      </c>
      <c r="C120" s="834">
        <v>11843.69</v>
      </c>
      <c r="D120" s="834">
        <v>12715.014999999999</v>
      </c>
      <c r="E120" s="834">
        <v>12337.6</v>
      </c>
      <c r="F120" s="834">
        <v>12695.421</v>
      </c>
      <c r="G120" s="834">
        <v>11848.134999999998</v>
      </c>
      <c r="H120" s="834">
        <v>11948.253999999999</v>
      </c>
      <c r="I120" s="834">
        <v>11766.709000000001</v>
      </c>
      <c r="J120" s="834">
        <v>10768.773999999999</v>
      </c>
      <c r="K120" s="834">
        <v>10937.723</v>
      </c>
      <c r="L120" s="834">
        <v>10777.733</v>
      </c>
      <c r="M120" s="834">
        <v>0</v>
      </c>
      <c r="N120" s="835">
        <v>129785.58100000001</v>
      </c>
      <c r="O120" s="2005">
        <v>93080.349000000017</v>
      </c>
      <c r="T120" s="842"/>
      <c r="U120" s="842"/>
      <c r="V120" s="842"/>
      <c r="W120" s="842"/>
      <c r="X120" s="842"/>
      <c r="Y120" s="842"/>
      <c r="Z120" s="842"/>
      <c r="AA120" s="842"/>
      <c r="AB120" s="842"/>
      <c r="AC120" s="842"/>
      <c r="AD120" s="842"/>
      <c r="AE120" s="842"/>
    </row>
    <row r="121" spans="1:31" ht="7.5" customHeight="1">
      <c r="A121" s="837" t="s">
        <v>1297</v>
      </c>
      <c r="B121" s="838">
        <v>-1.6705326998079641</v>
      </c>
      <c r="C121" s="838">
        <v>6.6455110915495084</v>
      </c>
      <c r="D121" s="838">
        <v>3.1259494429583015</v>
      </c>
      <c r="E121" s="838">
        <v>3.213215735497883</v>
      </c>
      <c r="F121" s="838">
        <v>-7.2666290059231642E-2</v>
      </c>
      <c r="G121" s="838">
        <v>0.48387420966743377</v>
      </c>
      <c r="H121" s="838">
        <v>-1.1592856056218608</v>
      </c>
      <c r="I121" s="838">
        <v>0.23967987934481982</v>
      </c>
      <c r="J121" s="838">
        <v>-2.9872954742520079</v>
      </c>
      <c r="K121" s="838">
        <v>-4.7384792521371821</v>
      </c>
      <c r="L121" s="838">
        <v>-3.1523617867385099</v>
      </c>
      <c r="M121" s="838">
        <v>-100</v>
      </c>
      <c r="N121" s="816">
        <v>8.1071047087277748E-3</v>
      </c>
      <c r="O121" s="2005">
        <v>0</v>
      </c>
    </row>
    <row r="122" spans="1:31" ht="12" customHeight="1">
      <c r="A122" s="828" t="s">
        <v>1280</v>
      </c>
      <c r="B122" s="829"/>
      <c r="C122" s="829"/>
      <c r="D122" s="829"/>
      <c r="E122" s="829"/>
      <c r="F122" s="829"/>
      <c r="G122" s="829"/>
      <c r="H122" s="829"/>
      <c r="I122" s="829"/>
      <c r="J122" s="829"/>
      <c r="K122" s="829"/>
      <c r="L122" s="829"/>
      <c r="M122" s="829"/>
      <c r="N122" s="829"/>
      <c r="O122" s="830"/>
      <c r="Q122" s="844"/>
      <c r="R122" s="843"/>
    </row>
    <row r="123" spans="1:31" ht="10.9" customHeight="1">
      <c r="A123" s="831" t="s">
        <v>1267</v>
      </c>
      <c r="B123" s="832"/>
      <c r="C123" s="832"/>
      <c r="D123" s="832"/>
      <c r="E123" s="832"/>
      <c r="F123" s="832"/>
      <c r="G123" s="832"/>
      <c r="H123" s="832"/>
      <c r="I123" s="832"/>
      <c r="J123" s="832"/>
      <c r="K123" s="832"/>
      <c r="L123" s="832"/>
      <c r="M123" s="832"/>
      <c r="N123" s="832"/>
      <c r="O123" s="833"/>
      <c r="R123" s="843"/>
      <c r="T123" s="802"/>
      <c r="U123" s="802"/>
      <c r="V123" s="802"/>
      <c r="W123" s="802"/>
      <c r="X123" s="802"/>
      <c r="Y123" s="802"/>
      <c r="Z123" s="802"/>
      <c r="AA123" s="802"/>
      <c r="AB123" s="802"/>
      <c r="AC123" s="802"/>
      <c r="AD123" s="802"/>
      <c r="AE123" s="802"/>
    </row>
    <row r="124" spans="1:31" ht="7.5" customHeight="1">
      <c r="A124" s="306">
        <v>2023</v>
      </c>
      <c r="B124" s="841">
        <v>2570743.1429999997</v>
      </c>
      <c r="C124" s="841">
        <v>2359059.7420000001</v>
      </c>
      <c r="D124" s="841">
        <v>2630869.13</v>
      </c>
      <c r="E124" s="841">
        <v>2569719.9929999998</v>
      </c>
      <c r="F124" s="841">
        <v>2673701.4680000003</v>
      </c>
      <c r="G124" s="841">
        <v>2558684.0109999999</v>
      </c>
      <c r="H124" s="841">
        <v>2607456.2810000004</v>
      </c>
      <c r="I124" s="841">
        <v>2510801.2850000001</v>
      </c>
      <c r="J124" s="841">
        <v>2374850.0950000002</v>
      </c>
      <c r="K124" s="841">
        <v>2424212.7519999999</v>
      </c>
      <c r="L124" s="841">
        <v>2329403.8459999999</v>
      </c>
      <c r="M124" s="841">
        <v>2459158.4839999997</v>
      </c>
      <c r="N124" s="835">
        <v>27609501.745999999</v>
      </c>
      <c r="O124" s="2005"/>
      <c r="Q124" s="843"/>
      <c r="R124" s="843"/>
      <c r="T124" s="842"/>
      <c r="U124" s="842"/>
      <c r="V124" s="842"/>
      <c r="W124" s="842"/>
      <c r="X124" s="842"/>
      <c r="Y124" s="842"/>
      <c r="Z124" s="842"/>
      <c r="AA124" s="842"/>
      <c r="AB124" s="842"/>
      <c r="AC124" s="842"/>
      <c r="AD124" s="842"/>
      <c r="AE124" s="842"/>
    </row>
    <row r="125" spans="1:31" ht="7.5" customHeight="1">
      <c r="A125" s="306">
        <v>2024</v>
      </c>
      <c r="B125" s="841">
        <v>2531461.8930000002</v>
      </c>
      <c r="C125" s="841">
        <v>2444354.9529999997</v>
      </c>
      <c r="D125" s="841">
        <v>2643457.5099999998</v>
      </c>
      <c r="E125" s="841">
        <v>2579087.5209999997</v>
      </c>
      <c r="F125" s="841">
        <v>2686289.2239999999</v>
      </c>
      <c r="G125" s="841">
        <v>2566590.4989999998</v>
      </c>
      <c r="H125" s="841">
        <v>2577008.7749999994</v>
      </c>
      <c r="I125" s="841">
        <v>2479210.1839999999</v>
      </c>
      <c r="J125" s="841">
        <v>2336746.5310000004</v>
      </c>
      <c r="K125" s="841">
        <v>2369960.8730000001</v>
      </c>
      <c r="L125" s="841">
        <v>2286198.7080000001</v>
      </c>
      <c r="M125" s="841">
        <v>0</v>
      </c>
      <c r="N125" s="835">
        <v>27500366.671</v>
      </c>
      <c r="O125" s="2005">
        <v>19881092.314999998</v>
      </c>
      <c r="P125" s="310"/>
      <c r="Q125" s="843"/>
      <c r="R125" s="843"/>
      <c r="T125" s="842"/>
      <c r="U125" s="842"/>
      <c r="V125" s="842"/>
      <c r="W125" s="842"/>
      <c r="X125" s="842"/>
      <c r="Y125" s="842"/>
      <c r="Z125" s="842"/>
      <c r="AA125" s="842"/>
      <c r="AB125" s="842"/>
      <c r="AC125" s="842"/>
      <c r="AD125" s="842"/>
      <c r="AE125" s="842"/>
    </row>
    <row r="126" spans="1:31" ht="7.5" customHeight="1">
      <c r="A126" s="837" t="s">
        <v>1297</v>
      </c>
      <c r="B126" s="838">
        <v>-1.5280114665271185</v>
      </c>
      <c r="C126" s="838">
        <v>3.6156443807432765</v>
      </c>
      <c r="D126" s="838">
        <v>0.47848750272119389</v>
      </c>
      <c r="E126" s="838">
        <v>0.36453496978337796</v>
      </c>
      <c r="F126" s="838">
        <v>0.4707988588350247</v>
      </c>
      <c r="G126" s="838">
        <v>0.30900603458688636</v>
      </c>
      <c r="H126" s="838">
        <v>-1.1677091662807868</v>
      </c>
      <c r="I126" s="838">
        <v>-1.2582079350019342</v>
      </c>
      <c r="J126" s="838">
        <v>-1.6044618597284455</v>
      </c>
      <c r="K126" s="838">
        <v>-2.2379174004113906</v>
      </c>
      <c r="L126" s="838">
        <v>-1.8547723304480144</v>
      </c>
      <c r="M126" s="838">
        <v>-100</v>
      </c>
      <c r="N126" s="840">
        <v>-0.39528085658341183</v>
      </c>
      <c r="O126" s="2005">
        <v>0</v>
      </c>
      <c r="P126" s="845"/>
    </row>
    <row r="127" spans="1:31" ht="10.15" customHeight="1">
      <c r="A127" s="831" t="s">
        <v>1268</v>
      </c>
      <c r="B127" s="832"/>
      <c r="C127" s="832"/>
      <c r="D127" s="832"/>
      <c r="E127" s="832"/>
      <c r="F127" s="832"/>
      <c r="G127" s="832"/>
      <c r="H127" s="832"/>
      <c r="I127" s="832"/>
      <c r="J127" s="832"/>
      <c r="K127" s="832"/>
      <c r="L127" s="832"/>
      <c r="M127" s="832"/>
      <c r="N127" s="832"/>
      <c r="O127" s="833"/>
      <c r="P127" s="310"/>
      <c r="T127" s="802"/>
      <c r="U127" s="802"/>
      <c r="V127" s="802"/>
      <c r="W127" s="802"/>
      <c r="X127" s="802"/>
      <c r="Y127" s="802"/>
      <c r="Z127" s="802"/>
      <c r="AA127" s="802"/>
      <c r="AB127" s="802"/>
      <c r="AC127" s="802"/>
      <c r="AD127" s="802"/>
      <c r="AE127" s="802"/>
    </row>
    <row r="128" spans="1:31" ht="7.5" customHeight="1">
      <c r="A128" s="306">
        <v>2023</v>
      </c>
      <c r="B128" s="841">
        <v>116779.32999999999</v>
      </c>
      <c r="C128" s="841">
        <v>107594.545</v>
      </c>
      <c r="D128" s="841">
        <v>121212.435</v>
      </c>
      <c r="E128" s="841">
        <v>120208.989</v>
      </c>
      <c r="F128" s="841">
        <v>128253.71100000002</v>
      </c>
      <c r="G128" s="841">
        <v>117942.851</v>
      </c>
      <c r="H128" s="841">
        <v>118612.122</v>
      </c>
      <c r="I128" s="841">
        <v>115248.086</v>
      </c>
      <c r="J128" s="841">
        <v>109871.811</v>
      </c>
      <c r="K128" s="841">
        <v>111178.90300000001</v>
      </c>
      <c r="L128" s="841">
        <v>103910.08899999999</v>
      </c>
      <c r="M128" s="841">
        <v>111419.496</v>
      </c>
      <c r="N128" s="835">
        <v>1270812.872</v>
      </c>
      <c r="O128" s="2005"/>
      <c r="P128" s="310"/>
      <c r="T128" s="842"/>
      <c r="U128" s="842"/>
      <c r="V128" s="842"/>
      <c r="W128" s="842"/>
      <c r="X128" s="842"/>
      <c r="Y128" s="842"/>
      <c r="Z128" s="842"/>
      <c r="AA128" s="842"/>
      <c r="AB128" s="842"/>
      <c r="AC128" s="842"/>
      <c r="AD128" s="842"/>
      <c r="AE128" s="842"/>
    </row>
    <row r="129" spans="1:31" ht="7.5" customHeight="1">
      <c r="A129" s="306">
        <v>2024</v>
      </c>
      <c r="B129" s="841">
        <v>116227.87299999999</v>
      </c>
      <c r="C129" s="841">
        <v>113176.246</v>
      </c>
      <c r="D129" s="841">
        <v>123348.183</v>
      </c>
      <c r="E129" s="841">
        <v>123612.038</v>
      </c>
      <c r="F129" s="841">
        <v>131369.34599999999</v>
      </c>
      <c r="G129" s="841">
        <v>121823.178</v>
      </c>
      <c r="H129" s="841">
        <v>122005.28199999999</v>
      </c>
      <c r="I129" s="841">
        <v>117673.05900000001</v>
      </c>
      <c r="J129" s="841">
        <v>110330.28100000002</v>
      </c>
      <c r="K129" s="841">
        <v>110791.16</v>
      </c>
      <c r="L129" s="841">
        <v>105122.394</v>
      </c>
      <c r="M129" s="841">
        <v>0</v>
      </c>
      <c r="N129" s="835">
        <v>1295479.04</v>
      </c>
      <c r="O129" s="2005">
        <v>942726.7379999999</v>
      </c>
      <c r="P129" s="310"/>
      <c r="T129" s="842"/>
      <c r="U129" s="842"/>
      <c r="V129" s="842"/>
      <c r="W129" s="842"/>
      <c r="X129" s="842"/>
      <c r="Y129" s="842"/>
      <c r="Z129" s="842"/>
      <c r="AA129" s="842"/>
      <c r="AB129" s="842"/>
      <c r="AC129" s="842"/>
      <c r="AD129" s="842"/>
      <c r="AE129" s="842"/>
    </row>
    <row r="130" spans="1:31" ht="7.5" customHeight="1">
      <c r="A130" s="837" t="s">
        <v>1297</v>
      </c>
      <c r="B130" s="838">
        <v>-0.47222141110074745</v>
      </c>
      <c r="C130" s="838">
        <v>5.187717462813751</v>
      </c>
      <c r="D130" s="838">
        <v>1.7619875386547648</v>
      </c>
      <c r="E130" s="838">
        <v>2.8309438656039276</v>
      </c>
      <c r="F130" s="838">
        <v>2.4292747365415153</v>
      </c>
      <c r="G130" s="838">
        <v>3.290006106432017</v>
      </c>
      <c r="H130" s="838">
        <v>2.8607194128100986</v>
      </c>
      <c r="I130" s="838">
        <v>2.1041329918485587</v>
      </c>
      <c r="J130" s="838">
        <v>0.41727718495512534</v>
      </c>
      <c r="K130" s="838">
        <v>-0.34875591460010469</v>
      </c>
      <c r="L130" s="838">
        <v>1.1666865187652888</v>
      </c>
      <c r="M130" s="838">
        <v>-100</v>
      </c>
      <c r="N130" s="816">
        <v>1.9409756183206213</v>
      </c>
      <c r="O130" s="2005">
        <v>0</v>
      </c>
      <c r="P130" s="845"/>
    </row>
    <row r="131" spans="1:31" ht="12" customHeight="1">
      <c r="A131" s="846" t="s">
        <v>1281</v>
      </c>
      <c r="B131" s="847"/>
      <c r="C131" s="847"/>
      <c r="D131" s="847"/>
      <c r="E131" s="847"/>
      <c r="F131" s="847"/>
      <c r="G131" s="847"/>
      <c r="H131" s="847"/>
      <c r="I131" s="847"/>
      <c r="J131" s="847"/>
      <c r="K131" s="847"/>
      <c r="L131" s="847"/>
      <c r="M131" s="847"/>
      <c r="N131" s="847"/>
      <c r="O131" s="848"/>
      <c r="P131" s="310"/>
    </row>
    <row r="132" spans="1:31" ht="7.5" customHeight="1">
      <c r="A132" s="306">
        <v>2023</v>
      </c>
      <c r="B132" s="841">
        <v>2687522.4729999998</v>
      </c>
      <c r="C132" s="841">
        <v>2466654.287</v>
      </c>
      <c r="D132" s="841">
        <v>2752081.5649999999</v>
      </c>
      <c r="E132" s="841">
        <v>2689928.9819999998</v>
      </c>
      <c r="F132" s="841">
        <v>2801955.1790000005</v>
      </c>
      <c r="G132" s="841">
        <v>2676626.8619999997</v>
      </c>
      <c r="H132" s="841">
        <v>2726068.4030000004</v>
      </c>
      <c r="I132" s="841">
        <v>2626049.3710000003</v>
      </c>
      <c r="J132" s="841">
        <v>2484721.9060000004</v>
      </c>
      <c r="K132" s="841">
        <v>2535391.6549999998</v>
      </c>
      <c r="L132" s="841">
        <v>2433313.9350000001</v>
      </c>
      <c r="M132" s="841">
        <v>2570577.9799999995</v>
      </c>
      <c r="N132" s="835">
        <v>28880314.618000001</v>
      </c>
      <c r="O132" s="2005"/>
      <c r="P132" s="310"/>
      <c r="S132" s="819"/>
      <c r="T132" s="842"/>
      <c r="U132" s="842"/>
      <c r="V132" s="842"/>
      <c r="W132" s="842"/>
      <c r="X132" s="842"/>
      <c r="Y132" s="842"/>
      <c r="Z132" s="842"/>
      <c r="AA132" s="842"/>
      <c r="AB132" s="842"/>
      <c r="AC132" s="842"/>
      <c r="AD132" s="842"/>
      <c r="AE132" s="842"/>
    </row>
    <row r="133" spans="1:31" ht="7.5" customHeight="1">
      <c r="A133" s="306">
        <v>2024</v>
      </c>
      <c r="B133" s="841">
        <v>2647689.7660000003</v>
      </c>
      <c r="C133" s="841">
        <v>2557531.1989999996</v>
      </c>
      <c r="D133" s="841">
        <v>2766805.693</v>
      </c>
      <c r="E133" s="841">
        <v>2702699.5589999999</v>
      </c>
      <c r="F133" s="841">
        <v>2817658.57</v>
      </c>
      <c r="G133" s="841">
        <v>2688413.6769999997</v>
      </c>
      <c r="H133" s="841">
        <v>2699014.0569999996</v>
      </c>
      <c r="I133" s="841">
        <v>2596883.2429999998</v>
      </c>
      <c r="J133" s="841">
        <v>2447076.8120000004</v>
      </c>
      <c r="K133" s="841">
        <v>2480752.0330000003</v>
      </c>
      <c r="L133" s="841">
        <v>2391321.102</v>
      </c>
      <c r="M133" s="841">
        <v>0</v>
      </c>
      <c r="N133" s="835">
        <v>28795845.710999995</v>
      </c>
      <c r="O133" s="2005">
        <v>20823819.053000003</v>
      </c>
      <c r="P133" s="310"/>
      <c r="T133" s="842"/>
      <c r="U133" s="842"/>
      <c r="V133" s="842"/>
      <c r="W133" s="842"/>
      <c r="X133" s="842"/>
      <c r="Y133" s="842"/>
      <c r="Z133" s="842"/>
      <c r="AA133" s="842"/>
      <c r="AB133" s="842"/>
      <c r="AC133" s="842"/>
      <c r="AD133" s="842"/>
      <c r="AE133" s="842"/>
    </row>
    <row r="134" spans="1:31" ht="7.5" customHeight="1">
      <c r="A134" s="837" t="s">
        <v>1297</v>
      </c>
      <c r="B134" s="838">
        <v>-1.4821348435287831</v>
      </c>
      <c r="C134" s="838">
        <v>3.6842176254267827</v>
      </c>
      <c r="D134" s="838">
        <v>0.53501786383283445</v>
      </c>
      <c r="E134" s="838">
        <v>0.47475517329475281</v>
      </c>
      <c r="F134" s="838">
        <v>0.56044404698879191</v>
      </c>
      <c r="G134" s="838">
        <v>0.44036078272011991</v>
      </c>
      <c r="H134" s="838">
        <v>-0.99243092984123393</v>
      </c>
      <c r="I134" s="838">
        <v>-1.1106465979690938</v>
      </c>
      <c r="J134" s="838">
        <v>-1.5150626679426864</v>
      </c>
      <c r="K134" s="838">
        <v>-2.1550761947269734</v>
      </c>
      <c r="L134" s="838">
        <v>-1.7257466205239211</v>
      </c>
      <c r="M134" s="838">
        <v>-100</v>
      </c>
      <c r="N134" s="816">
        <v>-0.29247917869759021</v>
      </c>
      <c r="O134" s="2005">
        <v>0</v>
      </c>
      <c r="P134" s="845"/>
    </row>
    <row r="135" spans="1:31" ht="12" customHeight="1">
      <c r="A135" s="846" t="s">
        <v>1875</v>
      </c>
      <c r="B135" s="847"/>
      <c r="C135" s="847"/>
      <c r="D135" s="847"/>
      <c r="E135" s="847"/>
      <c r="F135" s="847"/>
      <c r="G135" s="847"/>
      <c r="H135" s="847"/>
      <c r="I135" s="847"/>
      <c r="J135" s="847"/>
      <c r="K135" s="847"/>
      <c r="L135" s="847"/>
      <c r="M135" s="847"/>
      <c r="N135" s="847"/>
      <c r="O135" s="848"/>
      <c r="P135" s="310"/>
    </row>
    <row r="136" spans="1:31" ht="7.5" customHeight="1">
      <c r="A136" s="306">
        <v>2023</v>
      </c>
      <c r="B136" s="841">
        <v>86873.198999999993</v>
      </c>
      <c r="C136" s="841">
        <v>76778.085000000006</v>
      </c>
      <c r="D136" s="841">
        <v>87564.067999999999</v>
      </c>
      <c r="E136" s="841">
        <v>86747.854999999996</v>
      </c>
      <c r="F136" s="841">
        <v>93469.070999999996</v>
      </c>
      <c r="G136" s="841">
        <v>86016.792000000001</v>
      </c>
      <c r="H136" s="841">
        <v>82462.839000000007</v>
      </c>
      <c r="I136" s="841">
        <v>75905.161999999997</v>
      </c>
      <c r="J136" s="841">
        <v>71675.928</v>
      </c>
      <c r="K136" s="841">
        <v>74661.604000000007</v>
      </c>
      <c r="L136" s="841">
        <v>70996.024999999994</v>
      </c>
      <c r="M136" s="841">
        <v>79661.542000000001</v>
      </c>
      <c r="N136" s="835">
        <v>893150.62800000003</v>
      </c>
      <c r="O136" s="2005"/>
      <c r="P136" s="849"/>
      <c r="T136" s="842"/>
      <c r="U136" s="842"/>
      <c r="V136" s="842"/>
      <c r="W136" s="842"/>
      <c r="X136" s="842"/>
      <c r="Y136" s="842"/>
      <c r="Z136" s="842"/>
      <c r="AA136" s="842"/>
      <c r="AB136" s="842"/>
      <c r="AC136" s="842"/>
      <c r="AD136" s="842"/>
      <c r="AE136" s="842"/>
    </row>
    <row r="137" spans="1:31" ht="7.5" customHeight="1">
      <c r="A137" s="306">
        <v>2024</v>
      </c>
      <c r="B137" s="841">
        <v>71508.229000000007</v>
      </c>
      <c r="C137" s="841">
        <v>69008.514999999999</v>
      </c>
      <c r="D137" s="841">
        <v>78732.845000000001</v>
      </c>
      <c r="E137" s="841">
        <v>77183.695999999996</v>
      </c>
      <c r="F137" s="841">
        <v>79669.152000000002</v>
      </c>
      <c r="G137" s="841">
        <v>73121.565000000002</v>
      </c>
      <c r="H137" s="841">
        <v>73771.069000000003</v>
      </c>
      <c r="I137" s="841">
        <v>70823.504000000001</v>
      </c>
      <c r="J137" s="841">
        <v>65886.899999999994</v>
      </c>
      <c r="K137" s="841">
        <v>68105.376000000004</v>
      </c>
      <c r="L137" s="841">
        <v>66066.574999999997</v>
      </c>
      <c r="M137" s="834">
        <v>0</v>
      </c>
      <c r="N137" s="835">
        <v>793877.42600000009</v>
      </c>
      <c r="O137" s="2005">
        <v>574627.83700000006</v>
      </c>
      <c r="P137" s="310"/>
      <c r="T137" s="842"/>
      <c r="U137" s="842"/>
      <c r="V137" s="842"/>
      <c r="W137" s="842"/>
      <c r="X137" s="842"/>
      <c r="Y137" s="842"/>
      <c r="Z137" s="842"/>
      <c r="AA137" s="842"/>
      <c r="AB137" s="842"/>
      <c r="AC137" s="842"/>
      <c r="AD137" s="842"/>
      <c r="AE137" s="842"/>
    </row>
    <row r="138" spans="1:31" ht="7.5" customHeight="1">
      <c r="A138" s="837" t="s">
        <v>1297</v>
      </c>
      <c r="B138" s="838">
        <v>-17.686663063944479</v>
      </c>
      <c r="C138" s="838">
        <v>-10.119515223647483</v>
      </c>
      <c r="D138" s="838">
        <v>-10.085441667694099</v>
      </c>
      <c r="E138" s="838">
        <v>-11.025239759530649</v>
      </c>
      <c r="F138" s="838">
        <v>-14.764155514073735</v>
      </c>
      <c r="G138" s="838">
        <v>-14.99152281800977</v>
      </c>
      <c r="H138" s="838">
        <v>-10.540226489170479</v>
      </c>
      <c r="I138" s="838">
        <v>-6.6947462677175906</v>
      </c>
      <c r="J138" s="838">
        <v>-8.0766697572440336</v>
      </c>
      <c r="K138" s="838">
        <v>-8.7812579006473044</v>
      </c>
      <c r="L138" s="838">
        <v>-6.9432760496098069</v>
      </c>
      <c r="M138" s="838">
        <v>-100</v>
      </c>
      <c r="N138" s="840">
        <v>-11.114945104198029</v>
      </c>
      <c r="O138" s="2005">
        <v>0</v>
      </c>
      <c r="P138" s="845"/>
    </row>
    <row r="139" spans="1:31" ht="12" customHeight="1">
      <c r="A139" s="846" t="s">
        <v>1282</v>
      </c>
      <c r="B139" s="847"/>
      <c r="C139" s="847"/>
      <c r="D139" s="847"/>
      <c r="E139" s="847"/>
      <c r="F139" s="847"/>
      <c r="G139" s="847"/>
      <c r="H139" s="847"/>
      <c r="I139" s="847"/>
      <c r="J139" s="847"/>
      <c r="K139" s="847"/>
      <c r="L139" s="847"/>
      <c r="M139" s="847"/>
      <c r="N139" s="847"/>
      <c r="O139" s="848"/>
      <c r="P139" s="310"/>
      <c r="R139" s="843"/>
    </row>
    <row r="140" spans="1:31" ht="7.5" customHeight="1">
      <c r="A140" s="306">
        <v>2023</v>
      </c>
      <c r="B140" s="841">
        <v>2774395.6719999998</v>
      </c>
      <c r="C140" s="841">
        <v>2543432.372</v>
      </c>
      <c r="D140" s="841">
        <v>2839645.6329999999</v>
      </c>
      <c r="E140" s="841">
        <v>2776676.8369999998</v>
      </c>
      <c r="F140" s="841">
        <v>2895424.2500000005</v>
      </c>
      <c r="G140" s="841">
        <v>2762643.6539999996</v>
      </c>
      <c r="H140" s="841">
        <v>2808531.2420000006</v>
      </c>
      <c r="I140" s="841">
        <v>2701954.5330000003</v>
      </c>
      <c r="J140" s="841">
        <v>2556397.8340000003</v>
      </c>
      <c r="K140" s="841">
        <v>2610053.2589999996</v>
      </c>
      <c r="L140" s="841">
        <v>2504309.96</v>
      </c>
      <c r="M140" s="841">
        <v>2650239.5219999994</v>
      </c>
      <c r="N140" s="835">
        <v>29773465.245999996</v>
      </c>
      <c r="O140" s="2005"/>
      <c r="P140" s="310"/>
      <c r="T140" s="842"/>
      <c r="U140" s="842"/>
      <c r="V140" s="842"/>
      <c r="W140" s="842"/>
      <c r="X140" s="842"/>
      <c r="Y140" s="842"/>
      <c r="Z140" s="842"/>
      <c r="AA140" s="842"/>
      <c r="AB140" s="842"/>
      <c r="AC140" s="842"/>
      <c r="AD140" s="842"/>
      <c r="AE140" s="842"/>
    </row>
    <row r="141" spans="1:31" ht="7.5" customHeight="1">
      <c r="A141" s="306">
        <v>2024</v>
      </c>
      <c r="B141" s="841">
        <v>2719197.9950000001</v>
      </c>
      <c r="C141" s="841">
        <v>2626539.7139999997</v>
      </c>
      <c r="D141" s="841">
        <v>2845538.5380000002</v>
      </c>
      <c r="E141" s="841">
        <v>2779883.2549999999</v>
      </c>
      <c r="F141" s="841">
        <v>2897327.7220000001</v>
      </c>
      <c r="G141" s="841">
        <v>2761535.2419999996</v>
      </c>
      <c r="H141" s="841">
        <v>2772785.1259999997</v>
      </c>
      <c r="I141" s="841">
        <v>2667706.747</v>
      </c>
      <c r="J141" s="841">
        <v>2512963.7120000003</v>
      </c>
      <c r="K141" s="841">
        <v>2548857.4090000005</v>
      </c>
      <c r="L141" s="841">
        <v>2457387.6770000001</v>
      </c>
      <c r="M141" s="841">
        <v>0</v>
      </c>
      <c r="N141" s="835">
        <v>29589723.137000002</v>
      </c>
      <c r="O141" s="2005">
        <v>21398446.890000004</v>
      </c>
      <c r="P141" s="310"/>
      <c r="T141" s="842"/>
      <c r="U141" s="842"/>
      <c r="V141" s="842"/>
      <c r="W141" s="842"/>
      <c r="X141" s="842"/>
      <c r="Y141" s="842"/>
      <c r="Z141" s="842"/>
      <c r="AA141" s="842"/>
      <c r="AB141" s="842"/>
      <c r="AC141" s="842"/>
      <c r="AD141" s="842"/>
      <c r="AE141" s="842"/>
    </row>
    <row r="142" spans="1:31" ht="7.5" customHeight="1">
      <c r="A142" s="2356" t="s">
        <v>1297</v>
      </c>
      <c r="B142" s="851">
        <v>-1.9895387509817226</v>
      </c>
      <c r="C142" s="851">
        <v>3.2675270990063439</v>
      </c>
      <c r="D142" s="851">
        <v>0.20752254899406353</v>
      </c>
      <c r="E142" s="851">
        <v>0.1154768159288011</v>
      </c>
      <c r="F142" s="851">
        <v>6.5740694131420696E-2</v>
      </c>
      <c r="G142" s="851">
        <v>-4.0121424940011252E-2</v>
      </c>
      <c r="H142" s="851">
        <v>-1.2727690354815309</v>
      </c>
      <c r="I142" s="851">
        <v>-1.2675189601349359</v>
      </c>
      <c r="J142" s="851">
        <v>-1.6990360976811871</v>
      </c>
      <c r="K142" s="851">
        <v>-2.3446207386375448</v>
      </c>
      <c r="L142" s="851">
        <v>-1.8736611581419282</v>
      </c>
      <c r="M142" s="851">
        <v>-100</v>
      </c>
      <c r="N142" s="852">
        <v>-0.61713377157090576</v>
      </c>
      <c r="O142" s="2357">
        <v>0</v>
      </c>
      <c r="P142" s="845"/>
    </row>
    <row r="143" spans="1:31" ht="19.5" customHeight="1">
      <c r="A143" s="2466" t="s">
        <v>2345</v>
      </c>
      <c r="B143" s="2466"/>
      <c r="C143" s="2466"/>
      <c r="D143" s="2466"/>
      <c r="E143" s="2466"/>
      <c r="F143" s="2466"/>
      <c r="G143" s="2466"/>
      <c r="H143" s="2466"/>
      <c r="I143" s="2466"/>
      <c r="J143" s="2466"/>
      <c r="K143" s="2466"/>
      <c r="L143" s="2466"/>
      <c r="M143" s="2466"/>
      <c r="N143" s="2466"/>
      <c r="O143" s="2466"/>
      <c r="P143" s="310"/>
    </row>
    <row r="144" spans="1:31" ht="30" customHeight="1">
      <c r="A144" s="2466" t="s">
        <v>1283</v>
      </c>
      <c r="B144" s="2466"/>
      <c r="C144" s="2466"/>
      <c r="D144" s="2466"/>
      <c r="E144" s="2466"/>
      <c r="F144" s="2466"/>
      <c r="G144" s="2466"/>
      <c r="H144" s="2466"/>
      <c r="I144" s="2466"/>
      <c r="J144" s="2466"/>
      <c r="K144" s="2466"/>
      <c r="L144" s="2466"/>
      <c r="M144" s="2466"/>
      <c r="N144" s="2466"/>
      <c r="O144" s="2466"/>
      <c r="P144" s="310"/>
    </row>
    <row r="145" spans="1:24" ht="9.75" customHeight="1">
      <c r="A145" s="817" t="s">
        <v>2210</v>
      </c>
      <c r="B145" s="865"/>
      <c r="C145" s="865"/>
      <c r="D145" s="865"/>
      <c r="E145" s="865"/>
      <c r="F145" s="865"/>
      <c r="G145" s="865"/>
      <c r="H145" s="865"/>
      <c r="I145" s="865"/>
      <c r="J145" s="865"/>
      <c r="K145" s="865"/>
      <c r="L145" s="865"/>
      <c r="M145" s="865"/>
      <c r="N145" s="865"/>
      <c r="O145" s="865"/>
      <c r="P145" s="310"/>
    </row>
    <row r="146" spans="1:24">
      <c r="A146" s="141" t="s">
        <v>1363</v>
      </c>
    </row>
    <row r="158" spans="1:24" ht="17.25">
      <c r="V158" s="853"/>
    </row>
    <row r="159" spans="1:24" ht="17.25">
      <c r="V159" s="854"/>
      <c r="W159" s="853"/>
      <c r="X159" s="855"/>
    </row>
    <row r="160" spans="1:24" ht="17.25">
      <c r="E160" s="819" t="s">
        <v>2105</v>
      </c>
      <c r="U160" s="853"/>
      <c r="V160" s="853"/>
      <c r="W160" s="853"/>
      <c r="X160" s="856"/>
    </row>
    <row r="161" spans="7:24" ht="17.25">
      <c r="G161" s="857" t="s">
        <v>1284</v>
      </c>
      <c r="H161" s="858">
        <v>27500366.671</v>
      </c>
      <c r="I161" s="859">
        <v>0.95501159948550751</v>
      </c>
      <c r="U161" s="853"/>
      <c r="V161" s="853"/>
      <c r="W161" s="853"/>
      <c r="X161" s="856"/>
    </row>
    <row r="162" spans="7:24">
      <c r="G162" s="857" t="s">
        <v>1285</v>
      </c>
      <c r="H162" s="858">
        <v>1295479.04</v>
      </c>
      <c r="I162" s="859">
        <v>4.4988400514492537E-2</v>
      </c>
    </row>
    <row r="163" spans="7:24">
      <c r="G163" s="857" t="s">
        <v>1286</v>
      </c>
      <c r="H163" s="858">
        <v>28795845.710999999</v>
      </c>
    </row>
    <row r="184" spans="6:8">
      <c r="G184" s="2464" t="s">
        <v>1287</v>
      </c>
      <c r="H184" s="2464"/>
    </row>
    <row r="185" spans="6:8">
      <c r="F185" s="860"/>
      <c r="G185" s="861">
        <v>2022</v>
      </c>
      <c r="H185" s="861">
        <v>2023</v>
      </c>
    </row>
    <row r="186" spans="6:8">
      <c r="F186" s="860" t="s">
        <v>1288</v>
      </c>
      <c r="G186" s="862">
        <v>2708035.98</v>
      </c>
      <c r="H186" s="862">
        <v>2700756.7369999997</v>
      </c>
    </row>
    <row r="187" spans="6:8">
      <c r="F187" s="860" t="s">
        <v>1289</v>
      </c>
      <c r="G187" s="862">
        <v>6467633.8629999999</v>
      </c>
      <c r="H187" s="862">
        <v>6586346.6749999998</v>
      </c>
    </row>
    <row r="188" spans="6:8">
      <c r="F188" s="860" t="s">
        <v>1290</v>
      </c>
      <c r="G188" s="862">
        <v>2978923.5449999995</v>
      </c>
      <c r="H188" s="862">
        <v>2994093.0420000004</v>
      </c>
    </row>
    <row r="189" spans="6:8">
      <c r="F189" s="860" t="s">
        <v>1291</v>
      </c>
      <c r="G189" s="862">
        <v>1557028.324</v>
      </c>
      <c r="H189" s="862">
        <v>1588857.2210000001</v>
      </c>
    </row>
    <row r="190" spans="6:8">
      <c r="F190" s="860" t="s">
        <v>1272</v>
      </c>
      <c r="G190" s="862">
        <v>1897829.2890000003</v>
      </c>
      <c r="H190" s="862">
        <v>1931430.3120000002</v>
      </c>
    </row>
    <row r="191" spans="6:8">
      <c r="F191" s="860" t="s">
        <v>1273</v>
      </c>
      <c r="G191" s="862">
        <v>6313230.3190000001</v>
      </c>
      <c r="H191" s="862">
        <v>6469466.7129999995</v>
      </c>
    </row>
    <row r="192" spans="6:8">
      <c r="F192" s="860" t="s">
        <v>1292</v>
      </c>
      <c r="G192" s="862">
        <v>1038013.16</v>
      </c>
      <c r="H192" s="862">
        <v>1028507.0530000001</v>
      </c>
    </row>
    <row r="193" spans="6:22">
      <c r="F193" s="860" t="s">
        <v>1293</v>
      </c>
      <c r="G193" s="862">
        <v>1245166.2720000001</v>
      </c>
      <c r="H193" s="862">
        <v>1277026.2860000001</v>
      </c>
    </row>
    <row r="194" spans="6:22">
      <c r="F194" s="860" t="s">
        <v>1276</v>
      </c>
      <c r="G194" s="862">
        <v>1430162.4909999999</v>
      </c>
      <c r="H194" s="862">
        <v>1446578.17</v>
      </c>
      <c r="T194" s="813"/>
      <c r="U194" s="842"/>
      <c r="V194" s="842"/>
    </row>
    <row r="195" spans="6:22">
      <c r="F195" s="860" t="s">
        <v>1294</v>
      </c>
      <c r="G195" s="862">
        <v>884521.32900000014</v>
      </c>
      <c r="H195" s="862">
        <v>870754.2570000001</v>
      </c>
      <c r="T195" s="813"/>
      <c r="U195" s="842"/>
      <c r="V195" s="842"/>
    </row>
    <row r="196" spans="6:22">
      <c r="F196" s="860" t="s">
        <v>1295</v>
      </c>
      <c r="G196" s="862">
        <v>715543.95299999998</v>
      </c>
      <c r="H196" s="862">
        <v>715665.54500000004</v>
      </c>
      <c r="T196" s="813"/>
      <c r="U196" s="842"/>
      <c r="V196" s="842"/>
    </row>
    <row r="197" spans="6:22">
      <c r="F197" s="863" t="s">
        <v>25</v>
      </c>
      <c r="G197" s="864">
        <v>27236088.525000002</v>
      </c>
      <c r="H197" s="864">
        <v>27609482.011</v>
      </c>
      <c r="T197" s="813"/>
      <c r="U197" s="842"/>
      <c r="V197" s="842"/>
    </row>
    <row r="198" spans="6:22">
      <c r="T198" s="813"/>
      <c r="U198" s="842"/>
      <c r="V198" s="842"/>
    </row>
    <row r="199" spans="6:22">
      <c r="T199" s="813"/>
      <c r="U199" s="842"/>
      <c r="V199" s="842"/>
    </row>
    <row r="200" spans="6:22">
      <c r="T200" s="813"/>
      <c r="U200" s="842"/>
      <c r="V200" s="842"/>
    </row>
    <row r="201" spans="6:22">
      <c r="T201" s="813"/>
      <c r="U201" s="842"/>
      <c r="V201" s="842"/>
    </row>
    <row r="202" spans="6:22" ht="6" customHeight="1"/>
    <row r="204" spans="6:22">
      <c r="G204" s="2464" t="s">
        <v>1296</v>
      </c>
      <c r="H204" s="2464"/>
    </row>
    <row r="205" spans="6:22">
      <c r="F205" s="860"/>
      <c r="G205" s="861">
        <v>2022</v>
      </c>
      <c r="H205" s="861">
        <v>2023</v>
      </c>
    </row>
    <row r="206" spans="6:22">
      <c r="F206" s="860" t="s">
        <v>1288</v>
      </c>
      <c r="G206" s="862">
        <v>42047.955000000002</v>
      </c>
      <c r="H206" s="862">
        <v>49394.773000000001</v>
      </c>
    </row>
    <row r="207" spans="6:22">
      <c r="F207" s="860" t="s">
        <v>1289</v>
      </c>
      <c r="G207" s="862">
        <v>100987.81200000001</v>
      </c>
      <c r="H207" s="862">
        <v>113157.19099999999</v>
      </c>
    </row>
    <row r="208" spans="6:22">
      <c r="F208" s="860" t="s">
        <v>1290</v>
      </c>
      <c r="G208" s="862">
        <v>88872.148000000001</v>
      </c>
      <c r="H208" s="862">
        <v>88670.497999999992</v>
      </c>
    </row>
    <row r="209" spans="6:23">
      <c r="F209" s="860" t="s">
        <v>1291</v>
      </c>
      <c r="G209" s="862">
        <v>93633.85500000001</v>
      </c>
      <c r="H209" s="862">
        <v>93276.180000000008</v>
      </c>
    </row>
    <row r="210" spans="6:23">
      <c r="F210" s="860" t="s">
        <v>1272</v>
      </c>
      <c r="G210" s="862">
        <v>167561.609</v>
      </c>
      <c r="H210" s="862">
        <v>173079.67799999999</v>
      </c>
    </row>
    <row r="211" spans="6:23">
      <c r="F211" s="860" t="s">
        <v>1273</v>
      </c>
      <c r="G211" s="862">
        <v>595616.15299999993</v>
      </c>
      <c r="H211" s="862">
        <v>623459.49200000009</v>
      </c>
    </row>
    <row r="212" spans="6:23">
      <c r="F212" s="860" t="s">
        <v>1292</v>
      </c>
      <c r="G212" s="862">
        <v>36093.813999999998</v>
      </c>
      <c r="H212" s="862">
        <v>37123.134999999995</v>
      </c>
    </row>
    <row r="213" spans="6:23">
      <c r="F213" s="860" t="s">
        <v>1293</v>
      </c>
      <c r="G213" s="862">
        <v>23914.918999999998</v>
      </c>
      <c r="H213" s="862">
        <v>25370.655999999999</v>
      </c>
    </row>
    <row r="214" spans="6:23">
      <c r="F214" s="860" t="s">
        <v>1278</v>
      </c>
      <c r="G214" s="862">
        <v>49894.656999999999</v>
      </c>
      <c r="H214" s="862">
        <v>57899.071999999993</v>
      </c>
    </row>
    <row r="215" spans="6:23">
      <c r="F215" s="860" t="s">
        <v>1295</v>
      </c>
      <c r="G215" s="862">
        <v>8583.8230000000021</v>
      </c>
      <c r="H215" s="862">
        <v>9382.1970000000001</v>
      </c>
      <c r="V215" s="842"/>
      <c r="W215" s="842"/>
    </row>
    <row r="216" spans="6:23">
      <c r="F216" s="863" t="s">
        <v>25</v>
      </c>
      <c r="G216" s="864">
        <v>1207206.7449999999</v>
      </c>
      <c r="H216" s="864">
        <v>1270812.8719999997</v>
      </c>
    </row>
  </sheetData>
  <mergeCells count="19">
    <mergeCell ref="D6:D7"/>
    <mergeCell ref="E6:E7"/>
    <mergeCell ref="F6:F7"/>
    <mergeCell ref="A143:O143"/>
    <mergeCell ref="A144:O144"/>
    <mergeCell ref="A5:A7"/>
    <mergeCell ref="N5:N7"/>
    <mergeCell ref="O5:O7"/>
    <mergeCell ref="B6:B7"/>
    <mergeCell ref="C6:C7"/>
    <mergeCell ref="G184:H184"/>
    <mergeCell ref="G204:H204"/>
    <mergeCell ref="M6:M7"/>
    <mergeCell ref="G6:G7"/>
    <mergeCell ref="H6:H7"/>
    <mergeCell ref="I6:I7"/>
    <mergeCell ref="J6:J7"/>
    <mergeCell ref="K6:K7"/>
    <mergeCell ref="L6:L7"/>
  </mergeCells>
  <hyperlinks>
    <hyperlink ref="A146" location="Inhaltsverzeichnis!A1" display="Zurück zum Inhaltsverzeichnis"/>
  </hyperlinks>
  <pageMargins left="0.78740157480314965" right="0.78740157480314965" top="0.39370078740157483" bottom="0.19685039370078741" header="0.19685039370078741" footer="0.19685039370078741"/>
  <pageSetup paperSize="9" scale="29" orientation="portrait" horizontalDpi="300" verticalDpi="300" r:id="rId1"/>
  <headerFooter alignWithMargins="0">
    <oddFooter>&amp;L&amp;D / &amp;T&amp;R &amp;A</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9">
    <tabColor rgb="FFF9E03A"/>
    <pageSetUpPr fitToPage="1"/>
  </sheetPr>
  <dimension ref="A1:AI18"/>
  <sheetViews>
    <sheetView showGridLines="0" showZeros="0" zoomScale="140" zoomScaleNormal="140" workbookViewId="0"/>
  </sheetViews>
  <sheetFormatPr baseColWidth="10" defaultColWidth="11.42578125" defaultRowHeight="16.5"/>
  <cols>
    <col min="1" max="1" width="6.7109375" style="292" customWidth="1"/>
    <col min="2" max="10" width="5.42578125" style="292" customWidth="1"/>
    <col min="11" max="11" width="5.5703125" style="292" customWidth="1"/>
    <col min="12" max="12" width="5.140625" style="292" customWidth="1"/>
    <col min="13" max="13" width="5.42578125" style="292" customWidth="1"/>
    <col min="14" max="14" width="6.140625" style="292" customWidth="1"/>
    <col min="15" max="15" width="6.28515625" style="292" customWidth="1"/>
    <col min="16" max="19" width="3.140625" style="292" customWidth="1"/>
    <col min="20" max="32" width="4.28515625" style="804" customWidth="1"/>
    <col min="33" max="35" width="11.42578125" style="310"/>
    <col min="36" max="16384" width="11.42578125" style="292"/>
  </cols>
  <sheetData>
    <row r="1" spans="1:35" s="310" customFormat="1" ht="115.5" customHeight="1">
      <c r="A1" s="798" t="s">
        <v>1873</v>
      </c>
      <c r="B1" s="799"/>
      <c r="C1" s="799"/>
      <c r="D1" s="799"/>
      <c r="E1" s="799"/>
      <c r="F1" s="799"/>
      <c r="G1" s="799"/>
      <c r="H1" s="799"/>
      <c r="I1" s="799"/>
      <c r="J1" s="799"/>
      <c r="K1" s="799"/>
      <c r="L1" s="799"/>
      <c r="M1" s="799"/>
      <c r="N1" s="799"/>
      <c r="O1" s="799"/>
      <c r="P1" s="292"/>
      <c r="Q1" s="292"/>
      <c r="R1" s="292"/>
      <c r="S1" s="292"/>
      <c r="T1" s="800"/>
      <c r="U1" s="800"/>
      <c r="V1" s="800"/>
      <c r="W1" s="800"/>
      <c r="X1" s="800"/>
      <c r="Y1" s="800"/>
      <c r="Z1" s="800"/>
      <c r="AA1" s="800"/>
      <c r="AB1" s="800"/>
      <c r="AC1" s="800"/>
      <c r="AD1" s="800"/>
      <c r="AE1" s="800"/>
      <c r="AF1" s="801"/>
    </row>
    <row r="2" spans="1:35" s="310" customFormat="1" ht="10.5" customHeight="1">
      <c r="A2" s="315" t="s">
        <v>1374</v>
      </c>
      <c r="B2" s="799"/>
      <c r="C2" s="799"/>
      <c r="D2" s="799"/>
      <c r="E2" s="799"/>
      <c r="F2" s="799"/>
      <c r="G2" s="799"/>
      <c r="H2" s="799"/>
      <c r="I2" s="799"/>
      <c r="J2" s="799"/>
      <c r="K2" s="799"/>
      <c r="L2" s="799"/>
      <c r="M2" s="799"/>
      <c r="N2" s="799"/>
      <c r="O2" s="799"/>
      <c r="P2" s="292"/>
      <c r="Q2" s="292"/>
      <c r="R2" s="292"/>
      <c r="S2" s="292"/>
      <c r="T2" s="802"/>
      <c r="U2" s="802"/>
      <c r="V2" s="802"/>
      <c r="W2" s="802"/>
      <c r="X2" s="802"/>
      <c r="Y2" s="802"/>
      <c r="Z2" s="802"/>
      <c r="AA2" s="802"/>
      <c r="AB2" s="802"/>
      <c r="AC2" s="802"/>
      <c r="AD2" s="802"/>
      <c r="AE2" s="802"/>
      <c r="AF2" s="803"/>
    </row>
    <row r="3" spans="1:35" s="310" customFormat="1" ht="10.5" customHeight="1">
      <c r="A3" s="315" t="s">
        <v>1375</v>
      </c>
      <c r="B3" s="799"/>
      <c r="C3" s="799"/>
      <c r="D3" s="799"/>
      <c r="E3" s="799"/>
      <c r="F3" s="799"/>
      <c r="G3" s="799"/>
      <c r="H3" s="799"/>
      <c r="I3" s="799"/>
      <c r="J3" s="799"/>
      <c r="K3" s="799"/>
      <c r="L3" s="799"/>
      <c r="M3" s="799"/>
      <c r="N3" s="799"/>
      <c r="O3" s="799"/>
      <c r="P3" s="292"/>
      <c r="Q3" s="292"/>
      <c r="R3" s="292"/>
      <c r="S3" s="292"/>
      <c r="T3" s="802"/>
      <c r="U3" s="802"/>
      <c r="V3" s="802"/>
      <c r="W3" s="802"/>
      <c r="X3" s="802"/>
      <c r="Y3" s="802"/>
      <c r="Z3" s="802"/>
      <c r="AA3" s="802"/>
      <c r="AB3" s="802"/>
      <c r="AC3" s="802"/>
      <c r="AD3" s="802"/>
      <c r="AE3" s="802"/>
      <c r="AF3" s="803"/>
    </row>
    <row r="4" spans="1:35" s="310" customFormat="1" ht="10.5" customHeight="1">
      <c r="A4" s="320" t="s">
        <v>2290</v>
      </c>
      <c r="B4" s="320"/>
      <c r="C4" s="320"/>
      <c r="D4" s="320"/>
      <c r="E4" s="320"/>
      <c r="F4" s="320"/>
      <c r="G4" s="320"/>
      <c r="H4" s="320"/>
      <c r="I4" s="320"/>
      <c r="J4" s="320"/>
      <c r="K4" s="320"/>
      <c r="L4" s="320"/>
      <c r="M4" s="320"/>
      <c r="N4" s="320"/>
      <c r="O4" s="320"/>
      <c r="P4" s="292"/>
      <c r="Q4" s="292"/>
      <c r="R4" s="292"/>
      <c r="S4" s="292"/>
      <c r="T4" s="804"/>
      <c r="U4" s="804"/>
      <c r="V4" s="804"/>
      <c r="W4" s="804"/>
      <c r="X4" s="804"/>
      <c r="Y4" s="804"/>
      <c r="Z4" s="804"/>
      <c r="AA4" s="804"/>
      <c r="AB4" s="804"/>
      <c r="AC4" s="804"/>
      <c r="AD4" s="804"/>
      <c r="AE4" s="804"/>
      <c r="AF4" s="804"/>
    </row>
    <row r="5" spans="1:35" s="310" customFormat="1" ht="10.5" customHeight="1">
      <c r="A5" s="320" t="s">
        <v>1258</v>
      </c>
      <c r="B5" s="320"/>
      <c r="C5" s="320"/>
      <c r="D5" s="320"/>
      <c r="E5" s="320"/>
      <c r="F5" s="320"/>
      <c r="G5" s="320"/>
      <c r="H5" s="320"/>
      <c r="I5" s="320"/>
      <c r="J5" s="320"/>
      <c r="K5" s="320"/>
      <c r="L5" s="320"/>
      <c r="M5" s="320"/>
      <c r="N5" s="320"/>
      <c r="O5" s="320"/>
      <c r="Q5" s="292"/>
      <c r="R5" s="292"/>
      <c r="S5" s="292"/>
      <c r="T5" s="804"/>
      <c r="U5" s="804"/>
      <c r="V5" s="804"/>
      <c r="W5" s="804"/>
      <c r="X5" s="804"/>
      <c r="Y5" s="804"/>
      <c r="Z5" s="804"/>
      <c r="AA5" s="804"/>
      <c r="AB5" s="804"/>
      <c r="AC5" s="804"/>
      <c r="AD5" s="804"/>
      <c r="AE5" s="804"/>
      <c r="AF5" s="804"/>
    </row>
    <row r="6" spans="1:35" s="310" customFormat="1" ht="24" customHeight="1">
      <c r="A6" s="805" t="s">
        <v>59</v>
      </c>
      <c r="B6" s="806" t="s">
        <v>16</v>
      </c>
      <c r="C6" s="807" t="s">
        <v>177</v>
      </c>
      <c r="D6" s="2096" t="s">
        <v>1261</v>
      </c>
      <c r="E6" s="2096" t="s">
        <v>1262</v>
      </c>
      <c r="F6" s="2096" t="s">
        <v>13</v>
      </c>
      <c r="G6" s="2096" t="s">
        <v>1263</v>
      </c>
      <c r="H6" s="2096" t="s">
        <v>1264</v>
      </c>
      <c r="I6" s="2096" t="s">
        <v>21</v>
      </c>
      <c r="J6" s="2096" t="s">
        <v>1265</v>
      </c>
      <c r="K6" s="2096" t="s">
        <v>19</v>
      </c>
      <c r="L6" s="2096" t="s">
        <v>18</v>
      </c>
      <c r="M6" s="2096" t="s">
        <v>17</v>
      </c>
      <c r="N6" s="807" t="s">
        <v>1259</v>
      </c>
      <c r="O6" s="809" t="s">
        <v>1260</v>
      </c>
      <c r="P6" s="292"/>
      <c r="Q6" s="292"/>
      <c r="R6" s="292"/>
      <c r="S6" s="292"/>
      <c r="T6" s="804"/>
      <c r="U6" s="804"/>
      <c r="V6" s="804"/>
      <c r="W6" s="804"/>
      <c r="X6" s="804"/>
      <c r="Y6" s="804"/>
      <c r="Z6" s="804"/>
      <c r="AA6" s="804"/>
      <c r="AB6" s="804"/>
      <c r="AC6" s="804"/>
      <c r="AD6" s="804"/>
      <c r="AE6" s="804"/>
      <c r="AF6" s="804"/>
    </row>
    <row r="7" spans="1:35" s="310" customFormat="1" ht="15.75" customHeight="1">
      <c r="A7" s="810">
        <v>2023</v>
      </c>
      <c r="B7" s="811">
        <v>1046.4480000000001</v>
      </c>
      <c r="C7" s="2257">
        <v>943.91099999999994</v>
      </c>
      <c r="D7" s="2257">
        <v>1205.32</v>
      </c>
      <c r="E7" s="2257">
        <v>1249.0070000000001</v>
      </c>
      <c r="F7" s="2257">
        <v>1187.7360000000001</v>
      </c>
      <c r="G7" s="2257">
        <v>1200.847</v>
      </c>
      <c r="H7" s="2257">
        <v>1232.4880000000001</v>
      </c>
      <c r="I7" s="2257">
        <v>1136.1289999999999</v>
      </c>
      <c r="J7" s="2257">
        <v>1051.239</v>
      </c>
      <c r="K7" s="2257">
        <v>1070.827</v>
      </c>
      <c r="L7" s="2257">
        <v>924.65700000000004</v>
      </c>
      <c r="M7" s="2258">
        <v>850.93</v>
      </c>
      <c r="N7" s="2256">
        <v>12248.608999999997</v>
      </c>
      <c r="O7" s="812"/>
      <c r="P7" s="292"/>
      <c r="Q7" s="292"/>
      <c r="R7" s="292"/>
      <c r="S7" s="292"/>
      <c r="T7" s="813"/>
      <c r="U7" s="813"/>
      <c r="V7" s="813"/>
      <c r="W7" s="813"/>
      <c r="X7" s="813"/>
      <c r="Y7" s="813"/>
      <c r="Z7" s="813"/>
      <c r="AA7" s="813"/>
      <c r="AB7" s="813"/>
      <c r="AC7" s="813"/>
      <c r="AD7" s="813"/>
      <c r="AE7" s="813"/>
      <c r="AF7" s="804"/>
      <c r="AH7" s="813"/>
    </row>
    <row r="8" spans="1:35" s="804" customFormat="1" ht="15.75" customHeight="1">
      <c r="A8" s="810" t="s">
        <v>2040</v>
      </c>
      <c r="B8" s="811">
        <v>837.50300000000004</v>
      </c>
      <c r="C8" s="2257">
        <v>813.97900000000004</v>
      </c>
      <c r="D8" s="2257">
        <v>1010.931</v>
      </c>
      <c r="E8" s="2257">
        <v>976.76099999999997</v>
      </c>
      <c r="F8" s="2257">
        <v>1028.3040000000001</v>
      </c>
      <c r="G8" s="2257">
        <v>1030.731</v>
      </c>
      <c r="H8" s="2257">
        <v>1073.8579999999999</v>
      </c>
      <c r="I8" s="2257">
        <v>1036.961</v>
      </c>
      <c r="J8" s="2257">
        <v>855.39200000000005</v>
      </c>
      <c r="K8" s="2257">
        <v>809.96699999999998</v>
      </c>
      <c r="L8" s="2257">
        <v>702.52099999999996</v>
      </c>
      <c r="M8" s="2256">
        <v>0</v>
      </c>
      <c r="N8" s="2256">
        <v>10176.908000000001</v>
      </c>
      <c r="O8" s="812">
        <v>7514.4949999999999</v>
      </c>
      <c r="P8" s="292"/>
      <c r="Q8" s="814"/>
      <c r="R8" s="292"/>
      <c r="S8" s="292"/>
      <c r="T8" s="813"/>
      <c r="U8" s="813"/>
      <c r="V8" s="813"/>
      <c r="W8" s="813"/>
      <c r="X8" s="813"/>
      <c r="Y8" s="813"/>
      <c r="Z8" s="813"/>
      <c r="AA8" s="813"/>
      <c r="AB8" s="813"/>
      <c r="AC8" s="813"/>
      <c r="AD8" s="813"/>
      <c r="AE8" s="813"/>
      <c r="AG8" s="310"/>
      <c r="AH8" s="310"/>
      <c r="AI8" s="310"/>
    </row>
    <row r="9" spans="1:35" s="804" customFormat="1" ht="15.75" customHeight="1">
      <c r="A9" s="10" t="s">
        <v>1297</v>
      </c>
      <c r="B9" s="815">
        <v>-19.967069553384405</v>
      </c>
      <c r="C9" s="838">
        <v>-13.765280836858551</v>
      </c>
      <c r="D9" s="838">
        <v>-16.127584375933353</v>
      </c>
      <c r="E9" s="838">
        <v>-21.796995533251632</v>
      </c>
      <c r="F9" s="838">
        <v>-13.423184950190958</v>
      </c>
      <c r="G9" s="838">
        <v>-14.166334262399786</v>
      </c>
      <c r="H9" s="838">
        <v>-12.870713548529494</v>
      </c>
      <c r="I9" s="838">
        <v>-8.7285862784947739</v>
      </c>
      <c r="J9" s="838">
        <v>-18.630111706281824</v>
      </c>
      <c r="K9" s="838">
        <v>-24.360611004391941</v>
      </c>
      <c r="L9" s="838">
        <v>-24.023610917345579</v>
      </c>
      <c r="M9" s="840"/>
      <c r="N9" s="840">
        <v>-16.913765473287583</v>
      </c>
      <c r="O9" s="812"/>
      <c r="P9" s="292"/>
      <c r="Q9" s="292"/>
      <c r="R9" s="292"/>
      <c r="S9" s="292"/>
      <c r="AG9" s="310"/>
      <c r="AH9" s="310"/>
      <c r="AI9" s="310"/>
    </row>
    <row r="10" spans="1:35" s="804" customFormat="1" ht="9.9499999999999993" customHeight="1">
      <c r="A10" s="715" t="s">
        <v>2346</v>
      </c>
      <c r="B10" s="172"/>
      <c r="C10" s="172"/>
      <c r="D10" s="172"/>
      <c r="E10" s="172"/>
      <c r="F10" s="172"/>
      <c r="G10" s="172"/>
      <c r="H10" s="172"/>
      <c r="I10" s="172"/>
      <c r="J10" s="172"/>
      <c r="K10" s="172"/>
      <c r="L10" s="172"/>
      <c r="M10" s="1648"/>
      <c r="N10" s="172"/>
      <c r="O10" s="812"/>
      <c r="P10" s="292"/>
      <c r="Q10" s="292"/>
      <c r="R10" s="292"/>
      <c r="S10" s="292"/>
      <c r="AG10" s="310"/>
      <c r="AH10" s="310"/>
      <c r="AI10" s="310"/>
    </row>
    <row r="11" spans="1:35" s="804" customFormat="1" ht="9.9499999999999993" customHeight="1">
      <c r="A11" s="317" t="s">
        <v>1376</v>
      </c>
      <c r="B11" s="172"/>
      <c r="C11" s="172"/>
      <c r="D11" s="172"/>
      <c r="E11" s="172"/>
      <c r="F11" s="172"/>
      <c r="G11" s="172"/>
      <c r="H11" s="172"/>
      <c r="I11" s="172"/>
      <c r="J11" s="172"/>
      <c r="K11" s="172"/>
      <c r="L11" s="172"/>
      <c r="M11" s="172"/>
      <c r="N11" s="172"/>
      <c r="O11" s="292"/>
      <c r="P11" s="292"/>
      <c r="Q11" s="292"/>
      <c r="R11" s="292"/>
      <c r="S11" s="292"/>
      <c r="AG11" s="310"/>
      <c r="AH11" s="310"/>
      <c r="AI11" s="310"/>
    </row>
    <row r="12" spans="1:35" s="804" customFormat="1" ht="10.5" customHeight="1">
      <c r="A12" s="715" t="s">
        <v>1377</v>
      </c>
      <c r="B12" s="172"/>
      <c r="C12" s="172"/>
      <c r="D12" s="172"/>
      <c r="E12" s="172"/>
      <c r="F12" s="172"/>
      <c r="G12" s="292"/>
      <c r="H12" s="292"/>
      <c r="I12" s="292"/>
      <c r="J12" s="292"/>
      <c r="K12" s="292"/>
      <c r="L12" s="292"/>
      <c r="M12" s="292"/>
      <c r="N12" s="292"/>
      <c r="P12" s="292"/>
      <c r="Q12" s="292"/>
      <c r="R12" s="292"/>
      <c r="S12" s="292"/>
      <c r="AG12" s="310"/>
      <c r="AH12" s="310"/>
      <c r="AI12" s="310"/>
    </row>
    <row r="13" spans="1:35" s="804" customFormat="1">
      <c r="A13" s="817" t="s">
        <v>2210</v>
      </c>
      <c r="B13" s="292"/>
      <c r="C13" s="292"/>
      <c r="D13" s="292"/>
      <c r="E13" s="292"/>
      <c r="F13" s="292"/>
      <c r="G13" s="292"/>
      <c r="H13" s="292"/>
      <c r="I13" s="292"/>
      <c r="J13" s="292"/>
      <c r="K13" s="292"/>
      <c r="L13" s="292"/>
      <c r="M13" s="292"/>
      <c r="N13" s="292"/>
      <c r="O13" s="292"/>
      <c r="P13" s="292"/>
      <c r="Q13" s="292"/>
      <c r="R13" s="292"/>
      <c r="S13" s="292"/>
      <c r="AG13" s="310"/>
      <c r="AH13" s="310"/>
      <c r="AI13" s="310"/>
    </row>
    <row r="14" spans="1:35" s="804" customFormat="1">
      <c r="A14" s="141" t="s">
        <v>1363</v>
      </c>
      <c r="B14" s="292"/>
      <c r="C14" s="292"/>
      <c r="D14" s="292"/>
      <c r="E14" s="292"/>
      <c r="F14" s="292"/>
      <c r="G14" s="292"/>
      <c r="H14" s="292"/>
      <c r="I14" s="292"/>
      <c r="J14" s="292"/>
      <c r="K14" s="292"/>
      <c r="L14" s="818"/>
      <c r="M14" s="292"/>
      <c r="N14" s="292"/>
      <c r="O14" s="292"/>
      <c r="P14" s="292"/>
      <c r="Q14" s="292"/>
      <c r="R14" s="292"/>
      <c r="S14" s="292"/>
      <c r="AG14" s="310"/>
      <c r="AH14" s="310"/>
      <c r="AI14" s="310"/>
    </row>
    <row r="15" spans="1:35" s="804" customFormat="1" ht="17.25">
      <c r="A15" s="292"/>
      <c r="B15" s="292"/>
      <c r="C15" s="292"/>
      <c r="D15" s="292"/>
      <c r="E15" s="292"/>
      <c r="F15" s="819"/>
      <c r="G15" s="292"/>
      <c r="H15" s="292"/>
      <c r="I15" s="292"/>
      <c r="J15" s="292"/>
      <c r="K15" s="292"/>
      <c r="L15" s="292"/>
      <c r="M15" s="292"/>
      <c r="N15" s="820"/>
      <c r="O15" s="292"/>
      <c r="P15" s="292"/>
      <c r="Q15" s="292"/>
      <c r="R15" s="292"/>
      <c r="S15" s="292"/>
      <c r="AG15" s="310"/>
      <c r="AH15" s="310"/>
      <c r="AI15" s="310"/>
    </row>
    <row r="16" spans="1:35" s="804" customFormat="1">
      <c r="A16" s="819"/>
      <c r="B16" s="292"/>
      <c r="C16" s="292"/>
      <c r="D16" s="292"/>
      <c r="E16" s="292"/>
      <c r="F16" s="292"/>
      <c r="G16" s="292"/>
      <c r="H16" s="292"/>
      <c r="I16" s="292"/>
      <c r="J16" s="819"/>
      <c r="K16" s="819"/>
      <c r="L16" s="819"/>
      <c r="M16" s="819"/>
      <c r="N16" s="819"/>
      <c r="O16" s="819"/>
      <c r="P16" s="292"/>
      <c r="Q16" s="292"/>
      <c r="R16" s="292"/>
      <c r="S16" s="292"/>
      <c r="AG16" s="310"/>
      <c r="AH16" s="310"/>
      <c r="AI16" s="310"/>
    </row>
    <row r="17" spans="1:35" s="804" customFormat="1">
      <c r="A17" s="821"/>
      <c r="B17" s="303"/>
      <c r="C17" s="303"/>
      <c r="D17" s="303"/>
      <c r="E17" s="303"/>
      <c r="F17" s="303"/>
      <c r="G17" s="303"/>
      <c r="H17" s="303"/>
      <c r="I17" s="303"/>
      <c r="J17" s="303"/>
      <c r="K17" s="303"/>
      <c r="L17" s="303"/>
      <c r="M17" s="303"/>
      <c r="N17" s="303"/>
      <c r="O17" s="303"/>
      <c r="P17" s="292"/>
      <c r="Q17" s="292"/>
      <c r="R17" s="292"/>
      <c r="S17" s="292"/>
      <c r="AG17" s="310"/>
      <c r="AH17" s="310"/>
      <c r="AI17" s="310"/>
    </row>
    <row r="18" spans="1:35" s="804" customFormat="1">
      <c r="A18" s="822"/>
      <c r="B18" s="823"/>
      <c r="C18" s="823"/>
      <c r="D18" s="823"/>
      <c r="E18" s="823"/>
      <c r="F18" s="823"/>
      <c r="G18" s="823"/>
      <c r="H18" s="823"/>
      <c r="I18" s="823"/>
      <c r="J18" s="823"/>
      <c r="K18" s="823"/>
      <c r="L18" s="823"/>
      <c r="M18" s="823"/>
      <c r="N18" s="819"/>
      <c r="O18" s="819"/>
      <c r="P18" s="292"/>
      <c r="Q18" s="292"/>
      <c r="R18" s="292"/>
      <c r="S18" s="292"/>
      <c r="AG18" s="310"/>
      <c r="AH18" s="310"/>
      <c r="AI18" s="310"/>
    </row>
  </sheetData>
  <hyperlinks>
    <hyperlink ref="A14" location="Inhaltsverzeichnis!A1" display="Zurück zum Inhaltsverzeichnis"/>
  </hyperlinks>
  <pageMargins left="0.78740157480314965" right="0.78740157480314965" top="0.39370078740157483" bottom="0.19685039370078741" header="0.19685039370078741" footer="0.19685039370078741"/>
  <pageSetup paperSize="9" orientation="portrait" horizontalDpi="300" verticalDpi="300" r:id="rId1"/>
  <headerFooter alignWithMargins="0">
    <oddFooter>&amp;L&amp;D / &amp;T&amp;R&amp;F / &amp;A</oddFooter>
  </headerFooter>
  <drawing r:id="rId2"/>
  <tableParts count="1">
    <tablePart r:id="rId3"/>
  </tablePart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Tabelle39">
    <tabColor rgb="FFF9E03A"/>
    <pageSetUpPr fitToPage="1"/>
  </sheetPr>
  <dimension ref="A1:AR72"/>
  <sheetViews>
    <sheetView showGridLines="0" showZeros="0" zoomScaleNormal="100" workbookViewId="0">
      <selection activeCell="A2" sqref="A2"/>
    </sheetView>
  </sheetViews>
  <sheetFormatPr baseColWidth="10" defaultColWidth="9.7109375" defaultRowHeight="16.5"/>
  <cols>
    <col min="1" max="1" width="18" style="734" customWidth="1"/>
    <col min="2" max="13" width="8.85546875" style="734" customWidth="1"/>
    <col min="14" max="14" width="14.7109375" style="734" customWidth="1"/>
    <col min="15" max="15" width="6.140625" style="734" customWidth="1"/>
    <col min="16" max="29" width="5.85546875" style="734" customWidth="1"/>
    <col min="30" max="31" width="5.7109375" style="734" customWidth="1"/>
    <col min="32" max="34" width="5.7109375" style="789" customWidth="1"/>
    <col min="35" max="36" width="6.5703125" style="789" bestFit="1" customWidth="1"/>
    <col min="37" max="37" width="6.28515625" style="789" bestFit="1" customWidth="1"/>
    <col min="38" max="38" width="7.140625" style="789" bestFit="1" customWidth="1"/>
    <col min="39" max="39" width="6.5703125" style="789" bestFit="1" customWidth="1"/>
    <col min="40" max="40" width="6.28515625" style="789" bestFit="1" customWidth="1"/>
    <col min="41" max="41" width="6.5703125" style="789" bestFit="1" customWidth="1"/>
    <col min="42" max="43" width="6.7109375" style="789" bestFit="1" customWidth="1"/>
    <col min="44" max="44" width="5.7109375" style="789" customWidth="1"/>
    <col min="45" max="160" width="5.7109375" style="734" customWidth="1"/>
    <col min="161" max="16384" width="9.7109375" style="734"/>
  </cols>
  <sheetData>
    <row r="1" spans="1:44" ht="113.25" customHeight="1">
      <c r="A1" s="781" t="s">
        <v>1872</v>
      </c>
      <c r="B1" s="782"/>
      <c r="C1" s="782"/>
      <c r="D1" s="782"/>
      <c r="E1" s="782"/>
      <c r="F1" s="782"/>
      <c r="G1" s="782"/>
      <c r="H1" s="782"/>
      <c r="I1" s="782"/>
      <c r="J1" s="782"/>
      <c r="K1" s="782"/>
      <c r="L1" s="782"/>
      <c r="M1" s="730"/>
      <c r="N1" s="782"/>
      <c r="AF1" s="2472"/>
      <c r="AG1" s="2472"/>
      <c r="AH1" s="2472"/>
      <c r="AI1" s="2472"/>
      <c r="AJ1" s="2472"/>
      <c r="AK1" s="2472"/>
      <c r="AL1" s="2472"/>
      <c r="AM1" s="2472"/>
      <c r="AN1" s="2472"/>
      <c r="AO1" s="2472"/>
      <c r="AP1" s="2472"/>
      <c r="AQ1" s="2472"/>
      <c r="AR1" s="783"/>
    </row>
    <row r="2" spans="1:44" ht="14.25" customHeight="1">
      <c r="A2" s="729" t="s">
        <v>1381</v>
      </c>
      <c r="B2" s="782"/>
      <c r="C2" s="782"/>
      <c r="D2" s="782"/>
      <c r="E2" s="782"/>
      <c r="F2" s="782"/>
      <c r="G2" s="782"/>
      <c r="H2" s="782"/>
      <c r="I2" s="782"/>
      <c r="J2" s="782"/>
      <c r="K2" s="782"/>
      <c r="L2" s="782"/>
      <c r="M2" s="730"/>
      <c r="N2" s="782"/>
      <c r="AF2" s="736"/>
      <c r="AG2" s="736"/>
      <c r="AH2" s="736"/>
      <c r="AI2" s="736"/>
      <c r="AJ2" s="736"/>
      <c r="AK2" s="736"/>
      <c r="AL2" s="736"/>
      <c r="AM2" s="736"/>
      <c r="AN2" s="736"/>
      <c r="AO2" s="736"/>
      <c r="AP2" s="736"/>
      <c r="AQ2" s="736"/>
      <c r="AR2" s="783"/>
    </row>
    <row r="3" spans="1:44" ht="14.25" customHeight="1">
      <c r="A3" s="729" t="s">
        <v>1387</v>
      </c>
      <c r="B3" s="729"/>
      <c r="C3" s="729"/>
      <c r="D3" s="729"/>
      <c r="E3" s="729"/>
      <c r="F3" s="729"/>
      <c r="G3" s="729"/>
      <c r="H3" s="729"/>
      <c r="I3" s="729"/>
      <c r="J3" s="729"/>
      <c r="K3" s="729"/>
      <c r="L3" s="729"/>
      <c r="M3" s="729"/>
      <c r="N3" s="729"/>
      <c r="AF3" s="735"/>
      <c r="AG3" s="735"/>
      <c r="AH3" s="735"/>
      <c r="AI3" s="735"/>
      <c r="AJ3" s="735"/>
      <c r="AK3" s="735"/>
      <c r="AL3" s="735"/>
      <c r="AM3" s="735"/>
      <c r="AN3" s="735"/>
      <c r="AO3" s="735"/>
      <c r="AP3" s="735"/>
      <c r="AQ3" s="735"/>
      <c r="AR3" s="736"/>
    </row>
    <row r="4" spans="1:44" ht="14.25" customHeight="1">
      <c r="A4" s="729" t="s">
        <v>2310</v>
      </c>
      <c r="B4" s="729"/>
      <c r="C4" s="729"/>
      <c r="D4" s="729"/>
      <c r="E4" s="729"/>
      <c r="F4" s="729"/>
      <c r="G4" s="729"/>
      <c r="H4" s="729"/>
      <c r="I4" s="729"/>
      <c r="J4" s="729"/>
      <c r="K4" s="729"/>
      <c r="L4" s="729"/>
      <c r="M4" s="729"/>
      <c r="N4" s="729"/>
      <c r="AF4" s="735"/>
      <c r="AG4" s="735"/>
      <c r="AH4" s="735"/>
      <c r="AI4" s="735"/>
      <c r="AJ4" s="735"/>
      <c r="AK4" s="735"/>
      <c r="AL4" s="735"/>
      <c r="AM4" s="735"/>
      <c r="AN4" s="735"/>
      <c r="AO4" s="735"/>
      <c r="AP4" s="735"/>
      <c r="AQ4" s="735"/>
      <c r="AR4" s="784"/>
    </row>
    <row r="5" spans="1:44" s="785" customFormat="1" ht="20.25" customHeight="1">
      <c r="A5" s="2136" t="s">
        <v>1378</v>
      </c>
      <c r="B5" s="2137" t="s">
        <v>55</v>
      </c>
      <c r="C5" s="2137" t="s">
        <v>54</v>
      </c>
      <c r="D5" s="2137" t="s">
        <v>1379</v>
      </c>
      <c r="E5" s="2137" t="s">
        <v>53</v>
      </c>
      <c r="F5" s="2137" t="s">
        <v>13</v>
      </c>
      <c r="G5" s="2137" t="s">
        <v>52</v>
      </c>
      <c r="H5" s="2137" t="s">
        <v>51</v>
      </c>
      <c r="I5" s="2137" t="s">
        <v>50</v>
      </c>
      <c r="J5" s="2137" t="s">
        <v>49</v>
      </c>
      <c r="K5" s="2137" t="s">
        <v>48</v>
      </c>
      <c r="L5" s="2137" t="s">
        <v>47</v>
      </c>
      <c r="M5" s="2137" t="s">
        <v>1380</v>
      </c>
      <c r="N5" s="2138" t="s">
        <v>2218</v>
      </c>
      <c r="AF5" s="786"/>
      <c r="AG5" s="786"/>
      <c r="AH5" s="786"/>
      <c r="AI5" s="786"/>
      <c r="AJ5" s="786"/>
      <c r="AK5" s="786"/>
      <c r="AL5" s="786"/>
      <c r="AM5" s="786"/>
      <c r="AN5" s="786"/>
      <c r="AO5" s="786"/>
      <c r="AP5" s="786"/>
      <c r="AQ5" s="786"/>
      <c r="AR5" s="786"/>
    </row>
    <row r="6" spans="1:44">
      <c r="A6" s="744" t="s">
        <v>1382</v>
      </c>
      <c r="B6" s="787"/>
      <c r="C6" s="744"/>
      <c r="D6" s="744"/>
      <c r="E6" s="744"/>
      <c r="F6" s="744"/>
      <c r="G6" s="744"/>
      <c r="H6" s="744"/>
      <c r="I6" s="744"/>
      <c r="J6" s="744"/>
      <c r="K6" s="744"/>
      <c r="L6" s="744"/>
      <c r="M6" s="744"/>
      <c r="N6" s="744"/>
      <c r="AF6" s="788"/>
      <c r="AG6" s="788"/>
      <c r="AH6" s="788"/>
      <c r="AI6" s="788"/>
      <c r="AJ6" s="788"/>
      <c r="AK6" s="788"/>
      <c r="AL6" s="788"/>
      <c r="AM6" s="788"/>
      <c r="AN6" s="788"/>
      <c r="AO6" s="788"/>
      <c r="AP6" s="788"/>
      <c r="AQ6" s="788"/>
    </row>
    <row r="7" spans="1:44" ht="18">
      <c r="A7" s="749" t="s">
        <v>1383</v>
      </c>
      <c r="B7" s="750">
        <v>33734.133000000002</v>
      </c>
      <c r="C7" s="750">
        <v>31681.877</v>
      </c>
      <c r="D7" s="750">
        <v>34911.163</v>
      </c>
      <c r="E7" s="750">
        <v>30470.976999999999</v>
      </c>
      <c r="F7" s="750">
        <v>34117.091</v>
      </c>
      <c r="G7" s="750">
        <v>28349.864000000001</v>
      </c>
      <c r="H7" s="750">
        <v>28253.396000000001</v>
      </c>
      <c r="I7" s="750">
        <v>30228.111000000001</v>
      </c>
      <c r="J7" s="750">
        <v>30394.548999999999</v>
      </c>
      <c r="K7" s="750">
        <v>32591.68</v>
      </c>
      <c r="L7" s="750">
        <v>33665.654000000002</v>
      </c>
      <c r="M7" s="750">
        <v>32025.302</v>
      </c>
      <c r="N7" s="750">
        <v>282141.16100000002</v>
      </c>
      <c r="X7" s="790"/>
      <c r="AF7" s="791"/>
      <c r="AG7" s="791"/>
      <c r="AH7" s="791"/>
      <c r="AI7" s="791"/>
      <c r="AJ7" s="791"/>
      <c r="AK7" s="791"/>
      <c r="AL7" s="791"/>
      <c r="AM7" s="791"/>
      <c r="AN7" s="791"/>
      <c r="AO7" s="791"/>
      <c r="AP7" s="791"/>
      <c r="AQ7" s="791"/>
    </row>
    <row r="8" spans="1:44">
      <c r="A8" s="752" t="s">
        <v>1120</v>
      </c>
      <c r="B8" s="753">
        <v>35287.946000000004</v>
      </c>
      <c r="C8" s="753">
        <v>34990.779000000002</v>
      </c>
      <c r="D8" s="753">
        <v>34672.997000000003</v>
      </c>
      <c r="E8" s="753">
        <v>34107.044000000002</v>
      </c>
      <c r="F8" s="753">
        <v>36164.837</v>
      </c>
      <c r="G8" s="753">
        <v>30890.984</v>
      </c>
      <c r="H8" s="753">
        <v>33923.561000000002</v>
      </c>
      <c r="I8" s="753">
        <v>31406.170999999998</v>
      </c>
      <c r="J8" s="753">
        <v>33366.199000000001</v>
      </c>
      <c r="K8" s="753"/>
      <c r="L8" s="753"/>
      <c r="M8" s="753"/>
      <c r="N8" s="753">
        <v>304810.51799999998</v>
      </c>
    </row>
    <row r="9" spans="1:44" ht="17.25">
      <c r="A9" s="756" t="s">
        <v>1384</v>
      </c>
      <c r="B9" s="757">
        <v>4.6060558307516146</v>
      </c>
      <c r="C9" s="757">
        <v>10.444147611582494</v>
      </c>
      <c r="D9" s="757">
        <v>-0.68220586062973609</v>
      </c>
      <c r="E9" s="757">
        <v>11.932886169025707</v>
      </c>
      <c r="F9" s="757">
        <v>6.0021119620075467</v>
      </c>
      <c r="G9" s="757">
        <v>8.9634292425529765</v>
      </c>
      <c r="H9" s="757">
        <v>20.068967992378688</v>
      </c>
      <c r="I9" s="757">
        <v>3.8972332740209765</v>
      </c>
      <c r="J9" s="757">
        <v>9.7769175650541769</v>
      </c>
      <c r="K9" s="757" t="s">
        <v>168</v>
      </c>
      <c r="L9" s="757" t="s">
        <v>168</v>
      </c>
      <c r="M9" s="757" t="s">
        <v>168</v>
      </c>
      <c r="N9" s="757">
        <v>8.0347571122385659</v>
      </c>
    </row>
    <row r="10" spans="1:44" s="764" customFormat="1">
      <c r="A10" s="744" t="s">
        <v>1385</v>
      </c>
      <c r="B10" s="787"/>
      <c r="C10" s="744"/>
      <c r="D10" s="744"/>
      <c r="E10" s="744"/>
      <c r="F10" s="744"/>
      <c r="G10" s="744"/>
      <c r="H10" s="744"/>
      <c r="I10" s="744"/>
      <c r="J10" s="744"/>
      <c r="K10" s="744"/>
      <c r="L10" s="744"/>
      <c r="M10" s="744"/>
      <c r="N10" s="744"/>
      <c r="AF10" s="788"/>
      <c r="AG10" s="788"/>
      <c r="AH10" s="788"/>
      <c r="AI10" s="788"/>
      <c r="AJ10" s="788"/>
      <c r="AK10" s="788"/>
      <c r="AL10" s="788"/>
      <c r="AM10" s="788"/>
      <c r="AN10" s="788"/>
      <c r="AO10" s="788"/>
      <c r="AP10" s="788"/>
      <c r="AQ10" s="788"/>
      <c r="AR10" s="763"/>
    </row>
    <row r="11" spans="1:44" s="764" customFormat="1" ht="18">
      <c r="A11" s="749" t="s">
        <v>1383</v>
      </c>
      <c r="B11" s="750">
        <v>1072.039</v>
      </c>
      <c r="C11" s="750">
        <v>1027.4380000000001</v>
      </c>
      <c r="D11" s="750">
        <v>1070.0429999999999</v>
      </c>
      <c r="E11" s="750">
        <v>1014.556</v>
      </c>
      <c r="F11" s="750">
        <v>1167.0940000000001</v>
      </c>
      <c r="G11" s="750">
        <v>998.29399999999998</v>
      </c>
      <c r="H11" s="750">
        <v>959.19500000000005</v>
      </c>
      <c r="I11" s="750">
        <v>1065.0999999999999</v>
      </c>
      <c r="J11" s="750">
        <v>1084.2429999999999</v>
      </c>
      <c r="K11" s="750">
        <v>1064.405</v>
      </c>
      <c r="L11" s="750">
        <v>1175.0550000000001</v>
      </c>
      <c r="M11" s="750">
        <v>1233.8579999999999</v>
      </c>
      <c r="N11" s="750">
        <v>9458.0019999999986</v>
      </c>
      <c r="AF11" s="791"/>
      <c r="AG11" s="791"/>
      <c r="AH11" s="791"/>
      <c r="AI11" s="791"/>
      <c r="AJ11" s="791"/>
      <c r="AK11" s="791"/>
      <c r="AL11" s="791"/>
      <c r="AM11" s="791"/>
      <c r="AN11" s="791"/>
      <c r="AO11" s="791"/>
      <c r="AP11" s="791"/>
      <c r="AQ11" s="791"/>
      <c r="AR11" s="763"/>
    </row>
    <row r="12" spans="1:44" s="764" customFormat="1">
      <c r="A12" s="752" t="s">
        <v>1120</v>
      </c>
      <c r="B12" s="753">
        <v>1255.8810000000001</v>
      </c>
      <c r="C12" s="753">
        <v>1162.558</v>
      </c>
      <c r="D12" s="753">
        <v>1065.3789999999999</v>
      </c>
      <c r="E12" s="753">
        <v>1282.741</v>
      </c>
      <c r="F12" s="753">
        <v>1210.8810000000001</v>
      </c>
      <c r="G12" s="753">
        <v>1096.261</v>
      </c>
      <c r="H12" s="753">
        <v>1107.336</v>
      </c>
      <c r="I12" s="753">
        <v>1021.553</v>
      </c>
      <c r="J12" s="753">
        <v>934.13800000000003</v>
      </c>
      <c r="K12" s="753"/>
      <c r="L12" s="753"/>
      <c r="M12" s="753"/>
      <c r="N12" s="753">
        <v>10136.728000000003</v>
      </c>
      <c r="P12" s="790"/>
      <c r="AF12" s="763"/>
      <c r="AG12" s="763"/>
      <c r="AH12" s="763"/>
      <c r="AI12" s="763"/>
      <c r="AJ12" s="763"/>
      <c r="AK12" s="763"/>
      <c r="AL12" s="763"/>
      <c r="AM12" s="763"/>
      <c r="AN12" s="763"/>
      <c r="AO12" s="763"/>
      <c r="AP12" s="763"/>
      <c r="AQ12" s="763"/>
      <c r="AR12" s="763"/>
    </row>
    <row r="13" spans="1:44" s="764" customFormat="1" ht="17.25">
      <c r="A13" s="756" t="s">
        <v>1384</v>
      </c>
      <c r="B13" s="757">
        <v>17.148816414328223</v>
      </c>
      <c r="C13" s="757">
        <v>13.151158512727761</v>
      </c>
      <c r="D13" s="757">
        <v>-0.43587033418282317</v>
      </c>
      <c r="E13" s="757">
        <v>26.433730617136959</v>
      </c>
      <c r="F13" s="757">
        <v>3.7517971988545895</v>
      </c>
      <c r="G13" s="757">
        <v>9.8134417315940965</v>
      </c>
      <c r="H13" s="757">
        <v>15.444304859804319</v>
      </c>
      <c r="I13" s="757">
        <v>-4.0885362876725111</v>
      </c>
      <c r="J13" s="757">
        <v>-13.844221267741631</v>
      </c>
      <c r="K13" s="757" t="s">
        <v>168</v>
      </c>
      <c r="L13" s="757" t="s">
        <v>168</v>
      </c>
      <c r="M13" s="757" t="s">
        <v>168</v>
      </c>
      <c r="N13" s="757">
        <v>7.1762090978623689</v>
      </c>
      <c r="AF13" s="763"/>
      <c r="AG13" s="763"/>
      <c r="AH13" s="763"/>
      <c r="AI13" s="763"/>
      <c r="AJ13" s="763"/>
      <c r="AK13" s="763"/>
      <c r="AL13" s="763"/>
      <c r="AM13" s="763"/>
      <c r="AN13" s="763"/>
      <c r="AO13" s="763"/>
      <c r="AP13" s="763"/>
      <c r="AQ13" s="763"/>
      <c r="AR13" s="763"/>
    </row>
    <row r="14" spans="1:44" s="764" customFormat="1">
      <c r="A14" s="744" t="s">
        <v>1386</v>
      </c>
      <c r="B14" s="787"/>
      <c r="C14" s="744"/>
      <c r="D14" s="744"/>
      <c r="E14" s="744"/>
      <c r="F14" s="744"/>
      <c r="G14" s="744"/>
      <c r="H14" s="744"/>
      <c r="I14" s="744"/>
      <c r="J14" s="744"/>
      <c r="K14" s="744"/>
      <c r="L14" s="744"/>
      <c r="M14" s="744"/>
      <c r="N14" s="744"/>
      <c r="AF14" s="763"/>
      <c r="AG14" s="763"/>
      <c r="AH14" s="763"/>
      <c r="AI14" s="763"/>
      <c r="AJ14" s="763"/>
      <c r="AK14" s="763"/>
      <c r="AL14" s="763"/>
      <c r="AM14" s="763"/>
      <c r="AN14" s="763"/>
      <c r="AO14" s="763"/>
      <c r="AP14" s="763"/>
      <c r="AQ14" s="763"/>
      <c r="AR14" s="763"/>
    </row>
    <row r="15" spans="1:44" s="764" customFormat="1" ht="18">
      <c r="A15" s="749" t="s">
        <v>1383</v>
      </c>
      <c r="B15" s="750">
        <v>5728.1840000000002</v>
      </c>
      <c r="C15" s="750">
        <v>5379.2430000000004</v>
      </c>
      <c r="D15" s="750">
        <v>6002.91</v>
      </c>
      <c r="E15" s="750">
        <v>5531.6880000000001</v>
      </c>
      <c r="F15" s="750">
        <v>6354.1090000000004</v>
      </c>
      <c r="G15" s="750">
        <v>5844.2719999999999</v>
      </c>
      <c r="H15" s="750">
        <v>5659.4920000000002</v>
      </c>
      <c r="I15" s="750">
        <v>5502.9160000000002</v>
      </c>
      <c r="J15" s="750">
        <v>5452.7460000000001</v>
      </c>
      <c r="K15" s="750">
        <v>5520.4319999999998</v>
      </c>
      <c r="L15" s="750">
        <v>5174.6819999999998</v>
      </c>
      <c r="M15" s="750">
        <v>5025.8969999999999</v>
      </c>
      <c r="N15" s="750">
        <v>51455.56</v>
      </c>
      <c r="AF15" s="791"/>
      <c r="AG15" s="791"/>
      <c r="AH15" s="791"/>
      <c r="AI15" s="791"/>
      <c r="AJ15" s="791"/>
      <c r="AK15" s="791"/>
      <c r="AL15" s="791"/>
      <c r="AM15" s="791"/>
      <c r="AN15" s="791"/>
      <c r="AO15" s="791"/>
      <c r="AP15" s="791"/>
      <c r="AQ15" s="791"/>
      <c r="AR15" s="763"/>
    </row>
    <row r="16" spans="1:44" s="764" customFormat="1">
      <c r="A16" s="752" t="s">
        <v>1120</v>
      </c>
      <c r="B16" s="753">
        <v>5895.94</v>
      </c>
      <c r="C16" s="753">
        <v>5590.1450000000004</v>
      </c>
      <c r="D16" s="753">
        <v>6122.6880000000001</v>
      </c>
      <c r="E16" s="753">
        <v>6381.0330000000004</v>
      </c>
      <c r="F16" s="753">
        <v>6507.598</v>
      </c>
      <c r="G16" s="753">
        <v>6019.6930000000002</v>
      </c>
      <c r="H16" s="753">
        <v>6341.2529999999997</v>
      </c>
      <c r="I16" s="753">
        <v>6039.9570000000003</v>
      </c>
      <c r="J16" s="753">
        <v>5954.4260000000004</v>
      </c>
      <c r="K16" s="753"/>
      <c r="L16" s="753"/>
      <c r="M16" s="753"/>
      <c r="N16" s="753">
        <v>54852.733</v>
      </c>
      <c r="AF16" s="763"/>
      <c r="AG16" s="763"/>
      <c r="AH16" s="763"/>
      <c r="AI16" s="763"/>
      <c r="AJ16" s="763"/>
      <c r="AK16" s="763"/>
      <c r="AL16" s="763"/>
      <c r="AM16" s="763"/>
      <c r="AN16" s="763"/>
      <c r="AO16" s="763"/>
      <c r="AP16" s="763"/>
      <c r="AQ16" s="763"/>
      <c r="AR16" s="763"/>
    </row>
    <row r="17" spans="1:44" s="764" customFormat="1" ht="17.25">
      <c r="A17" s="756" t="s">
        <v>1384</v>
      </c>
      <c r="B17" s="757">
        <v>2.9286070419525601</v>
      </c>
      <c r="C17" s="757">
        <v>3.9206631862512893</v>
      </c>
      <c r="D17" s="757">
        <v>1.995332263852049</v>
      </c>
      <c r="E17" s="757">
        <v>15.354173988120806</v>
      </c>
      <c r="F17" s="757">
        <v>2.4155865126015357</v>
      </c>
      <c r="G17" s="757">
        <v>3.0015885639819686</v>
      </c>
      <c r="H17" s="757">
        <v>12.046328539734645</v>
      </c>
      <c r="I17" s="757">
        <v>9.7592076637186693</v>
      </c>
      <c r="J17" s="757">
        <v>9.2005019122475318</v>
      </c>
      <c r="K17" s="757" t="s">
        <v>168</v>
      </c>
      <c r="L17" s="757" t="s">
        <v>168</v>
      </c>
      <c r="M17" s="757" t="s">
        <v>168</v>
      </c>
      <c r="N17" s="757">
        <v>6.6021495053207104</v>
      </c>
      <c r="AF17" s="763"/>
      <c r="AG17" s="763"/>
      <c r="AH17" s="763"/>
      <c r="AI17" s="763"/>
      <c r="AJ17" s="763"/>
      <c r="AK17" s="763"/>
      <c r="AL17" s="763"/>
      <c r="AM17" s="763"/>
      <c r="AN17" s="763"/>
      <c r="AO17" s="763"/>
      <c r="AP17" s="763"/>
      <c r="AQ17" s="763"/>
      <c r="AR17" s="763"/>
    </row>
    <row r="18" spans="1:44" s="764" customFormat="1" ht="14.1" customHeight="1">
      <c r="A18" s="792" t="s">
        <v>2347</v>
      </c>
      <c r="B18" s="793"/>
      <c r="C18" s="793"/>
      <c r="D18" s="793"/>
      <c r="E18" s="794"/>
      <c r="F18" s="793"/>
      <c r="G18" s="793"/>
      <c r="H18" s="793"/>
      <c r="I18" s="793"/>
      <c r="J18" s="793"/>
      <c r="K18" s="793"/>
      <c r="L18" s="793"/>
      <c r="M18" s="793"/>
      <c r="N18" s="795"/>
      <c r="Q18" s="755"/>
      <c r="R18" s="755"/>
      <c r="S18" s="755"/>
      <c r="T18" s="755"/>
      <c r="U18" s="755"/>
      <c r="V18" s="755"/>
      <c r="W18" s="755"/>
      <c r="X18" s="755"/>
      <c r="Y18" s="755"/>
      <c r="Z18" s="755"/>
      <c r="AA18" s="755"/>
      <c r="AB18" s="755"/>
      <c r="AF18" s="763"/>
      <c r="AG18" s="763"/>
      <c r="AH18" s="763"/>
      <c r="AI18" s="763"/>
      <c r="AJ18" s="763"/>
      <c r="AK18" s="763"/>
      <c r="AL18" s="763"/>
      <c r="AM18" s="763"/>
      <c r="AN18" s="763"/>
      <c r="AO18" s="763"/>
      <c r="AP18" s="763"/>
      <c r="AQ18" s="763"/>
      <c r="AR18" s="763"/>
    </row>
    <row r="19" spans="1:44" s="764" customFormat="1" ht="14.1" customHeight="1">
      <c r="A19" s="792" t="s">
        <v>2348</v>
      </c>
      <c r="B19" s="795"/>
      <c r="C19" s="795"/>
      <c r="D19" s="795"/>
      <c r="E19" s="796"/>
      <c r="F19" s="795"/>
      <c r="G19" s="795"/>
      <c r="H19" s="795"/>
      <c r="I19" s="795"/>
      <c r="J19" s="795"/>
      <c r="K19" s="795"/>
      <c r="L19" s="795"/>
      <c r="M19" s="795"/>
      <c r="N19" s="795"/>
      <c r="AF19" s="763"/>
      <c r="AG19" s="763"/>
      <c r="AH19" s="763"/>
      <c r="AI19" s="763"/>
      <c r="AJ19" s="763"/>
      <c r="AK19" s="763"/>
      <c r="AL19" s="763"/>
      <c r="AM19" s="763"/>
      <c r="AN19" s="763"/>
      <c r="AO19" s="763"/>
      <c r="AP19" s="763"/>
      <c r="AQ19" s="763"/>
      <c r="AR19" s="763"/>
    </row>
    <row r="20" spans="1:44" s="764" customFormat="1" ht="14.1" customHeight="1">
      <c r="A20" s="797" t="s">
        <v>2349</v>
      </c>
      <c r="AF20" s="763"/>
      <c r="AG20" s="763"/>
      <c r="AH20" s="763"/>
      <c r="AI20" s="763"/>
      <c r="AJ20" s="763"/>
      <c r="AK20" s="763"/>
      <c r="AL20" s="763"/>
      <c r="AM20" s="763"/>
      <c r="AN20" s="763"/>
      <c r="AO20" s="763"/>
      <c r="AP20" s="763"/>
      <c r="AQ20" s="763"/>
      <c r="AR20" s="763"/>
    </row>
    <row r="21" spans="1:44" s="764" customFormat="1" ht="14.1" customHeight="1">
      <c r="A21" s="797" t="s">
        <v>2210</v>
      </c>
      <c r="AF21" s="763"/>
      <c r="AG21" s="763"/>
      <c r="AH21" s="763"/>
      <c r="AI21" s="763"/>
      <c r="AJ21" s="763"/>
      <c r="AK21" s="763"/>
      <c r="AL21" s="763"/>
      <c r="AM21" s="763"/>
      <c r="AN21" s="763"/>
      <c r="AO21" s="763"/>
      <c r="AP21" s="763"/>
      <c r="AQ21" s="763"/>
      <c r="AR21" s="763"/>
    </row>
    <row r="22" spans="1:44" s="764" customFormat="1">
      <c r="A22" s="775"/>
      <c r="B22" s="762"/>
      <c r="C22" s="762"/>
      <c r="D22" s="762"/>
      <c r="E22" s="762"/>
      <c r="F22" s="762"/>
      <c r="G22" s="762"/>
      <c r="H22" s="762"/>
      <c r="I22" s="762"/>
      <c r="J22" s="762"/>
      <c r="K22" s="763"/>
      <c r="AF22" s="763"/>
      <c r="AG22" s="763"/>
      <c r="AH22" s="763"/>
      <c r="AI22" s="763"/>
      <c r="AJ22" s="763"/>
      <c r="AK22" s="763"/>
      <c r="AL22" s="763"/>
      <c r="AM22" s="763"/>
      <c r="AN22" s="763"/>
      <c r="AO22" s="763"/>
      <c r="AP22" s="763"/>
      <c r="AQ22" s="763"/>
      <c r="AR22" s="763"/>
    </row>
    <row r="23" spans="1:44" s="764" customFormat="1" ht="17.25">
      <c r="A23" s="754"/>
      <c r="B23" s="755"/>
      <c r="C23" s="755"/>
      <c r="D23" s="755"/>
      <c r="E23" s="755"/>
      <c r="F23" s="755"/>
      <c r="G23" s="755"/>
      <c r="H23" s="755"/>
      <c r="I23" s="755"/>
      <c r="J23" s="755"/>
      <c r="K23" s="755"/>
      <c r="L23" s="755"/>
      <c r="M23" s="755"/>
      <c r="AF23" s="763"/>
      <c r="AG23" s="763"/>
      <c r="AH23" s="763"/>
      <c r="AI23" s="763"/>
      <c r="AJ23" s="763"/>
      <c r="AK23" s="763"/>
      <c r="AL23" s="763"/>
      <c r="AM23" s="763"/>
      <c r="AN23" s="763"/>
      <c r="AO23" s="763"/>
      <c r="AP23" s="763"/>
      <c r="AQ23" s="763"/>
      <c r="AR23" s="763"/>
    </row>
    <row r="24" spans="1:44" s="764" customFormat="1" ht="17.25">
      <c r="A24" s="754"/>
      <c r="B24" s="755"/>
      <c r="C24" s="755"/>
      <c r="D24" s="755"/>
      <c r="E24" s="755"/>
      <c r="F24" s="755"/>
      <c r="G24" s="755"/>
      <c r="H24" s="755"/>
      <c r="I24" s="755"/>
      <c r="J24" s="755"/>
      <c r="K24" s="755"/>
      <c r="L24" s="755"/>
      <c r="M24" s="755"/>
      <c r="AF24" s="763"/>
      <c r="AG24" s="763"/>
      <c r="AH24" s="763"/>
      <c r="AI24" s="763"/>
      <c r="AJ24" s="763"/>
      <c r="AK24" s="763"/>
      <c r="AL24" s="763"/>
      <c r="AM24" s="763"/>
      <c r="AN24" s="763"/>
      <c r="AO24" s="763"/>
      <c r="AP24" s="763"/>
      <c r="AQ24" s="763"/>
      <c r="AR24" s="763"/>
    </row>
    <row r="25" spans="1:44" s="764" customFormat="1">
      <c r="A25" s="771"/>
      <c r="B25" s="769"/>
      <c r="C25" s="772"/>
      <c r="D25" s="772"/>
      <c r="E25" s="772"/>
      <c r="F25" s="772"/>
      <c r="G25" s="772"/>
      <c r="H25" s="772"/>
      <c r="I25" s="772"/>
      <c r="J25" s="772"/>
      <c r="K25" s="763"/>
      <c r="AF25" s="763"/>
      <c r="AG25" s="763"/>
      <c r="AH25" s="763"/>
      <c r="AI25" s="763"/>
      <c r="AJ25" s="763"/>
      <c r="AK25" s="763"/>
      <c r="AL25" s="763"/>
      <c r="AM25" s="763"/>
      <c r="AN25" s="763"/>
      <c r="AO25" s="763"/>
      <c r="AP25" s="763"/>
      <c r="AQ25" s="763"/>
      <c r="AR25" s="763"/>
    </row>
    <row r="26" spans="1:44" s="764" customFormat="1">
      <c r="A26" s="773"/>
      <c r="B26" s="774"/>
      <c r="C26" s="774"/>
      <c r="D26" s="774"/>
      <c r="E26" s="774"/>
      <c r="F26" s="774"/>
      <c r="G26" s="774"/>
      <c r="H26" s="774"/>
      <c r="I26" s="772"/>
      <c r="J26" s="774"/>
      <c r="K26" s="763"/>
      <c r="AF26" s="763"/>
      <c r="AG26" s="763"/>
      <c r="AH26" s="763"/>
      <c r="AI26" s="763"/>
      <c r="AJ26" s="763"/>
      <c r="AK26" s="763"/>
      <c r="AL26" s="763"/>
      <c r="AM26" s="763"/>
      <c r="AN26" s="763"/>
      <c r="AO26" s="763"/>
      <c r="AP26" s="763"/>
      <c r="AQ26" s="763"/>
      <c r="AR26" s="763"/>
    </row>
    <row r="27" spans="1:44" s="764" customFormat="1">
      <c r="A27" s="763"/>
      <c r="B27" s="775"/>
      <c r="C27" s="775"/>
      <c r="D27" s="775"/>
      <c r="E27" s="775"/>
      <c r="F27" s="775"/>
      <c r="G27" s="775"/>
      <c r="H27" s="775"/>
      <c r="I27" s="775"/>
      <c r="J27" s="775"/>
      <c r="K27" s="763"/>
      <c r="AF27" s="763"/>
      <c r="AG27" s="763"/>
      <c r="AH27" s="763"/>
      <c r="AI27" s="763"/>
      <c r="AJ27" s="763"/>
      <c r="AK27" s="763"/>
      <c r="AL27" s="763"/>
      <c r="AM27" s="763"/>
      <c r="AN27" s="763"/>
      <c r="AO27" s="763"/>
      <c r="AP27" s="763"/>
      <c r="AQ27" s="763"/>
      <c r="AR27" s="763"/>
    </row>
    <row r="28" spans="1:44" s="764" customFormat="1">
      <c r="A28" s="776"/>
      <c r="B28" s="769"/>
      <c r="C28" s="769"/>
      <c r="D28" s="761"/>
      <c r="E28" s="762"/>
      <c r="F28" s="761"/>
      <c r="G28" s="762"/>
      <c r="H28" s="761"/>
      <c r="I28" s="761"/>
      <c r="J28" s="762"/>
      <c r="K28" s="763"/>
      <c r="AF28" s="763"/>
      <c r="AG28" s="763"/>
      <c r="AH28" s="763"/>
      <c r="AI28" s="763"/>
      <c r="AJ28" s="763"/>
      <c r="AK28" s="763"/>
      <c r="AL28" s="763"/>
      <c r="AM28" s="763"/>
      <c r="AN28" s="763"/>
      <c r="AO28" s="763"/>
      <c r="AP28" s="763"/>
      <c r="AQ28" s="763"/>
      <c r="AR28" s="763"/>
    </row>
    <row r="29" spans="1:44" s="764" customFormat="1">
      <c r="A29" s="776"/>
      <c r="B29" s="769"/>
      <c r="C29" s="769"/>
      <c r="D29" s="761"/>
      <c r="E29" s="762"/>
      <c r="F29" s="761"/>
      <c r="G29" s="762"/>
      <c r="H29" s="761"/>
      <c r="I29" s="761"/>
      <c r="J29" s="762"/>
      <c r="K29" s="763"/>
      <c r="AF29" s="763"/>
      <c r="AG29" s="763"/>
      <c r="AH29" s="763"/>
      <c r="AI29" s="763"/>
      <c r="AJ29" s="763"/>
      <c r="AK29" s="763"/>
      <c r="AL29" s="763"/>
      <c r="AM29" s="763"/>
      <c r="AN29" s="763"/>
      <c r="AO29" s="763"/>
      <c r="AP29" s="763"/>
      <c r="AQ29" s="763"/>
      <c r="AR29" s="763"/>
    </row>
    <row r="30" spans="1:44" s="764" customFormat="1">
      <c r="A30" s="776"/>
      <c r="B30" s="769"/>
      <c r="C30" s="769"/>
      <c r="D30" s="761"/>
      <c r="E30" s="761"/>
      <c r="F30" s="761"/>
      <c r="G30" s="762"/>
      <c r="H30" s="761"/>
      <c r="I30" s="761"/>
      <c r="J30" s="762"/>
      <c r="K30" s="763"/>
      <c r="AF30" s="763"/>
      <c r="AG30" s="763"/>
      <c r="AH30" s="763"/>
      <c r="AI30" s="763"/>
      <c r="AJ30" s="763"/>
      <c r="AK30" s="763"/>
      <c r="AL30" s="763"/>
      <c r="AM30" s="763"/>
      <c r="AN30" s="763"/>
      <c r="AO30" s="763"/>
      <c r="AP30" s="763"/>
      <c r="AQ30" s="763"/>
      <c r="AR30" s="763"/>
    </row>
    <row r="31" spans="1:44" s="764" customFormat="1">
      <c r="A31" s="776"/>
      <c r="B31" s="769"/>
      <c r="C31" s="769"/>
      <c r="D31" s="761"/>
      <c r="E31" s="761"/>
      <c r="F31" s="761"/>
      <c r="G31" s="762"/>
      <c r="H31" s="761"/>
      <c r="I31" s="761"/>
      <c r="J31" s="762"/>
      <c r="K31" s="763"/>
      <c r="AF31" s="763"/>
      <c r="AG31" s="763"/>
      <c r="AH31" s="763"/>
      <c r="AI31" s="763"/>
      <c r="AJ31" s="763"/>
      <c r="AK31" s="763"/>
      <c r="AL31" s="763"/>
      <c r="AM31" s="763"/>
      <c r="AN31" s="763"/>
      <c r="AO31" s="763"/>
      <c r="AP31" s="763"/>
      <c r="AQ31" s="763"/>
      <c r="AR31" s="763"/>
    </row>
    <row r="32" spans="1:44" s="764" customFormat="1">
      <c r="A32" s="776"/>
      <c r="B32" s="777"/>
      <c r="C32" s="777"/>
      <c r="D32" s="761"/>
      <c r="E32" s="761"/>
      <c r="F32" s="761"/>
      <c r="G32" s="762"/>
      <c r="H32" s="761"/>
      <c r="I32" s="777"/>
      <c r="J32" s="762"/>
      <c r="K32" s="763"/>
      <c r="AF32" s="763"/>
      <c r="AG32" s="763"/>
      <c r="AH32" s="763"/>
      <c r="AI32" s="763"/>
      <c r="AJ32" s="763"/>
      <c r="AK32" s="763"/>
      <c r="AL32" s="763"/>
      <c r="AM32" s="763"/>
      <c r="AN32" s="763"/>
      <c r="AO32" s="763"/>
      <c r="AP32" s="763"/>
      <c r="AQ32" s="763"/>
      <c r="AR32" s="763"/>
    </row>
    <row r="33" spans="1:44" s="764" customFormat="1">
      <c r="A33" s="776"/>
      <c r="B33" s="777"/>
      <c r="C33" s="777"/>
      <c r="D33" s="761"/>
      <c r="E33" s="761"/>
      <c r="F33" s="777"/>
      <c r="G33" s="762"/>
      <c r="H33" s="761"/>
      <c r="I33" s="777"/>
      <c r="J33" s="762"/>
      <c r="K33" s="763"/>
      <c r="AF33" s="763"/>
      <c r="AG33" s="763"/>
      <c r="AH33" s="763"/>
      <c r="AI33" s="763"/>
      <c r="AJ33" s="763"/>
      <c r="AK33" s="763"/>
      <c r="AL33" s="763"/>
      <c r="AM33" s="763"/>
      <c r="AN33" s="763"/>
      <c r="AO33" s="763"/>
      <c r="AP33" s="763"/>
      <c r="AQ33" s="763"/>
      <c r="AR33" s="763"/>
    </row>
    <row r="34" spans="1:44" s="764" customFormat="1">
      <c r="A34" s="775"/>
      <c r="B34" s="762"/>
      <c r="C34" s="778"/>
      <c r="D34" s="778"/>
      <c r="E34" s="762"/>
      <c r="F34" s="762"/>
      <c r="G34" s="762"/>
      <c r="H34" s="762"/>
      <c r="I34" s="762"/>
      <c r="J34" s="762"/>
      <c r="K34" s="763"/>
      <c r="AF34" s="763"/>
      <c r="AG34" s="763"/>
      <c r="AH34" s="763"/>
      <c r="AI34" s="763"/>
      <c r="AJ34" s="763"/>
      <c r="AK34" s="763"/>
      <c r="AL34" s="763"/>
      <c r="AM34" s="763"/>
      <c r="AN34" s="763"/>
      <c r="AO34" s="763"/>
      <c r="AP34" s="763"/>
      <c r="AQ34" s="763"/>
      <c r="AR34" s="763"/>
    </row>
    <row r="35" spans="1:44" s="764" customFormat="1">
      <c r="A35" s="768"/>
      <c r="B35" s="769"/>
      <c r="C35" s="769"/>
      <c r="D35" s="769"/>
      <c r="E35" s="769"/>
      <c r="F35" s="769"/>
      <c r="G35" s="769"/>
      <c r="H35" s="769"/>
      <c r="I35" s="769"/>
      <c r="J35" s="761"/>
      <c r="K35" s="763"/>
      <c r="AF35" s="763"/>
      <c r="AG35" s="763"/>
      <c r="AH35" s="763"/>
      <c r="AI35" s="763"/>
      <c r="AJ35" s="763"/>
      <c r="AK35" s="763"/>
      <c r="AL35" s="763"/>
      <c r="AM35" s="763"/>
      <c r="AN35" s="763"/>
      <c r="AO35" s="763"/>
      <c r="AP35" s="763"/>
      <c r="AQ35" s="763"/>
      <c r="AR35" s="763"/>
    </row>
    <row r="36" spans="1:44" s="764" customFormat="1">
      <c r="A36" s="770"/>
      <c r="B36" s="769"/>
      <c r="C36" s="769"/>
      <c r="D36" s="769"/>
      <c r="E36" s="769"/>
      <c r="F36" s="769"/>
      <c r="G36" s="769"/>
      <c r="H36" s="769"/>
      <c r="I36" s="769"/>
      <c r="J36" s="762"/>
      <c r="K36" s="763"/>
      <c r="AF36" s="763"/>
      <c r="AG36" s="763"/>
      <c r="AH36" s="763"/>
      <c r="AI36" s="763"/>
      <c r="AJ36" s="763"/>
      <c r="AK36" s="763"/>
      <c r="AL36" s="763"/>
      <c r="AM36" s="763"/>
      <c r="AN36" s="763"/>
      <c r="AO36" s="763"/>
      <c r="AP36" s="763"/>
      <c r="AQ36" s="763"/>
      <c r="AR36" s="763"/>
    </row>
    <row r="37" spans="1:44" s="764" customFormat="1">
      <c r="A37" s="763"/>
      <c r="B37" s="779"/>
      <c r="C37" s="779"/>
      <c r="D37" s="779"/>
      <c r="E37" s="779"/>
      <c r="F37" s="779"/>
      <c r="G37" s="779"/>
      <c r="H37" s="779"/>
      <c r="I37" s="779"/>
      <c r="J37" s="780"/>
      <c r="K37" s="763"/>
      <c r="AF37" s="763"/>
      <c r="AG37" s="763"/>
      <c r="AH37" s="763"/>
      <c r="AI37" s="763"/>
      <c r="AJ37" s="763"/>
      <c r="AK37" s="763"/>
      <c r="AL37" s="763"/>
      <c r="AM37" s="763"/>
      <c r="AN37" s="763"/>
      <c r="AO37" s="763"/>
      <c r="AP37" s="763"/>
      <c r="AQ37" s="763"/>
      <c r="AR37" s="763"/>
    </row>
    <row r="38" spans="1:44" s="764" customFormat="1">
      <c r="A38" s="763"/>
      <c r="B38" s="763"/>
      <c r="C38" s="763"/>
      <c r="D38" s="763"/>
      <c r="E38" s="763"/>
      <c r="F38" s="763"/>
      <c r="G38" s="763"/>
      <c r="H38" s="763"/>
      <c r="I38" s="763"/>
      <c r="J38" s="763"/>
      <c r="K38" s="763"/>
      <c r="AF38" s="763"/>
      <c r="AG38" s="763"/>
      <c r="AH38" s="763"/>
      <c r="AI38" s="763"/>
      <c r="AJ38" s="763"/>
      <c r="AK38" s="763"/>
      <c r="AL38" s="763"/>
      <c r="AM38" s="763"/>
      <c r="AN38" s="763"/>
      <c r="AO38" s="763"/>
      <c r="AP38" s="763"/>
      <c r="AQ38" s="763"/>
      <c r="AR38" s="763"/>
    </row>
    <row r="39" spans="1:44" s="764" customFormat="1">
      <c r="A39" s="763"/>
      <c r="B39" s="763"/>
      <c r="C39" s="763"/>
      <c r="D39" s="763"/>
      <c r="E39" s="763"/>
      <c r="F39" s="763"/>
      <c r="G39" s="763"/>
      <c r="H39" s="763"/>
      <c r="I39" s="763"/>
      <c r="J39" s="763"/>
      <c r="K39" s="763"/>
      <c r="AF39" s="763"/>
      <c r="AG39" s="763"/>
      <c r="AH39" s="763"/>
      <c r="AI39" s="763"/>
      <c r="AJ39" s="763"/>
      <c r="AK39" s="763"/>
      <c r="AL39" s="763"/>
      <c r="AM39" s="763"/>
      <c r="AN39" s="763"/>
      <c r="AO39" s="763"/>
      <c r="AP39" s="763"/>
      <c r="AQ39" s="763"/>
      <c r="AR39" s="763"/>
    </row>
    <row r="40" spans="1:44" s="764" customFormat="1">
      <c r="A40" s="763"/>
      <c r="B40" s="763"/>
      <c r="C40" s="763"/>
      <c r="D40" s="763"/>
      <c r="E40" s="763"/>
      <c r="F40" s="763"/>
      <c r="G40" s="763"/>
      <c r="H40" s="763"/>
      <c r="I40" s="763"/>
      <c r="J40" s="763"/>
      <c r="K40" s="763"/>
      <c r="AF40" s="763"/>
      <c r="AG40" s="763"/>
      <c r="AH40" s="763"/>
      <c r="AI40" s="763"/>
      <c r="AJ40" s="763"/>
      <c r="AK40" s="763"/>
      <c r="AL40" s="763"/>
      <c r="AM40" s="763"/>
      <c r="AN40" s="763"/>
      <c r="AO40" s="763"/>
      <c r="AP40" s="763"/>
      <c r="AQ40" s="763"/>
      <c r="AR40" s="763"/>
    </row>
    <row r="41" spans="1:44" s="764" customFormat="1">
      <c r="A41" s="763"/>
      <c r="B41" s="763"/>
      <c r="C41" s="763"/>
      <c r="D41" s="763"/>
      <c r="E41" s="763"/>
      <c r="F41" s="763"/>
      <c r="G41" s="763"/>
      <c r="H41" s="763"/>
      <c r="I41" s="763"/>
      <c r="J41" s="763"/>
      <c r="K41" s="763"/>
      <c r="AF41" s="763"/>
      <c r="AG41" s="763"/>
      <c r="AH41" s="763"/>
      <c r="AI41" s="763"/>
      <c r="AJ41" s="763"/>
      <c r="AK41" s="763"/>
      <c r="AL41" s="763"/>
      <c r="AM41" s="763"/>
      <c r="AN41" s="763"/>
      <c r="AO41" s="763"/>
      <c r="AP41" s="763"/>
      <c r="AQ41" s="763"/>
      <c r="AR41" s="763"/>
    </row>
    <row r="42" spans="1:44" s="764" customFormat="1">
      <c r="A42" s="763"/>
      <c r="B42" s="763"/>
      <c r="C42" s="763"/>
      <c r="D42" s="763"/>
      <c r="E42" s="763"/>
      <c r="F42" s="763"/>
      <c r="G42" s="763"/>
      <c r="H42" s="763"/>
      <c r="I42" s="763"/>
      <c r="J42" s="763"/>
      <c r="K42" s="763"/>
      <c r="AF42" s="763"/>
      <c r="AG42" s="763"/>
      <c r="AH42" s="763"/>
      <c r="AI42" s="763"/>
      <c r="AJ42" s="763"/>
      <c r="AK42" s="763"/>
      <c r="AL42" s="763"/>
      <c r="AM42" s="763"/>
      <c r="AN42" s="763"/>
      <c r="AO42" s="763"/>
      <c r="AP42" s="763"/>
      <c r="AQ42" s="763"/>
      <c r="AR42" s="763"/>
    </row>
    <row r="43" spans="1:44" s="764" customFormat="1">
      <c r="A43" s="763"/>
      <c r="B43" s="763"/>
      <c r="C43" s="763"/>
      <c r="D43" s="763"/>
      <c r="E43" s="763"/>
      <c r="F43" s="763"/>
      <c r="G43" s="763"/>
      <c r="H43" s="763"/>
      <c r="I43" s="763"/>
      <c r="J43" s="763"/>
      <c r="K43" s="763"/>
      <c r="AF43" s="763"/>
      <c r="AG43" s="763"/>
      <c r="AH43" s="763"/>
      <c r="AI43" s="763"/>
      <c r="AJ43" s="763"/>
      <c r="AK43" s="763"/>
      <c r="AL43" s="763"/>
      <c r="AM43" s="763"/>
      <c r="AN43" s="763"/>
      <c r="AO43" s="763"/>
      <c r="AP43" s="763"/>
      <c r="AQ43" s="763"/>
      <c r="AR43" s="763"/>
    </row>
    <row r="44" spans="1:44" s="764" customFormat="1">
      <c r="A44" s="763"/>
      <c r="B44" s="763"/>
      <c r="C44" s="763"/>
      <c r="D44" s="763"/>
      <c r="E44" s="763"/>
      <c r="F44" s="763"/>
      <c r="G44" s="763"/>
      <c r="H44" s="763"/>
      <c r="I44" s="763"/>
      <c r="J44" s="763"/>
      <c r="K44" s="763"/>
      <c r="AF44" s="763"/>
      <c r="AG44" s="763"/>
      <c r="AH44" s="763"/>
      <c r="AI44" s="763"/>
      <c r="AJ44" s="763"/>
      <c r="AK44" s="763"/>
      <c r="AL44" s="763"/>
      <c r="AM44" s="763"/>
      <c r="AN44" s="763"/>
      <c r="AO44" s="763"/>
      <c r="AP44" s="763"/>
      <c r="AQ44" s="763"/>
      <c r="AR44" s="763"/>
    </row>
    <row r="45" spans="1:44" s="764" customFormat="1">
      <c r="A45" s="763"/>
      <c r="B45" s="763"/>
      <c r="C45" s="763"/>
      <c r="D45" s="763"/>
      <c r="E45" s="763"/>
      <c r="F45" s="763"/>
      <c r="G45" s="763"/>
      <c r="H45" s="763"/>
      <c r="I45" s="763"/>
      <c r="J45" s="763"/>
      <c r="K45" s="763"/>
      <c r="AF45" s="763"/>
      <c r="AG45" s="763"/>
      <c r="AH45" s="763"/>
      <c r="AI45" s="763"/>
      <c r="AJ45" s="763"/>
      <c r="AK45" s="763"/>
      <c r="AL45" s="763"/>
      <c r="AM45" s="763"/>
      <c r="AN45" s="763"/>
      <c r="AO45" s="763"/>
      <c r="AP45" s="763"/>
      <c r="AQ45" s="763"/>
      <c r="AR45" s="763"/>
    </row>
    <row r="46" spans="1:44" s="764" customFormat="1">
      <c r="A46" s="763"/>
      <c r="B46" s="763"/>
      <c r="C46" s="763"/>
      <c r="D46" s="763"/>
      <c r="E46" s="763"/>
      <c r="F46" s="763"/>
      <c r="G46" s="763"/>
      <c r="H46" s="763"/>
      <c r="I46" s="763"/>
      <c r="J46" s="763"/>
      <c r="K46" s="763"/>
      <c r="AF46" s="763"/>
      <c r="AG46" s="763"/>
      <c r="AH46" s="763"/>
      <c r="AI46" s="763"/>
      <c r="AJ46" s="763"/>
      <c r="AK46" s="763"/>
      <c r="AL46" s="763"/>
      <c r="AM46" s="763"/>
      <c r="AN46" s="763"/>
      <c r="AO46" s="763"/>
      <c r="AP46" s="763"/>
      <c r="AQ46" s="763"/>
      <c r="AR46" s="763"/>
    </row>
    <row r="47" spans="1:44" s="764" customFormat="1">
      <c r="AF47" s="763"/>
      <c r="AG47" s="763"/>
      <c r="AH47" s="763"/>
      <c r="AI47" s="763"/>
      <c r="AJ47" s="763"/>
      <c r="AK47" s="763"/>
      <c r="AL47" s="763"/>
      <c r="AM47" s="763"/>
      <c r="AN47" s="763"/>
      <c r="AO47" s="763"/>
      <c r="AP47" s="763"/>
      <c r="AQ47" s="763"/>
      <c r="AR47" s="763"/>
    </row>
    <row r="48" spans="1:44" s="764" customFormat="1">
      <c r="AF48" s="763"/>
      <c r="AG48" s="763"/>
      <c r="AH48" s="763"/>
      <c r="AI48" s="763"/>
      <c r="AJ48" s="763"/>
      <c r="AK48" s="763"/>
      <c r="AL48" s="763"/>
      <c r="AM48" s="763"/>
      <c r="AN48" s="763"/>
      <c r="AO48" s="763"/>
      <c r="AP48" s="763"/>
      <c r="AQ48" s="763"/>
      <c r="AR48" s="763"/>
    </row>
    <row r="49" spans="32:44" s="764" customFormat="1">
      <c r="AF49" s="763"/>
      <c r="AG49" s="763"/>
      <c r="AH49" s="763"/>
      <c r="AI49" s="763"/>
      <c r="AJ49" s="763"/>
      <c r="AK49" s="763"/>
      <c r="AL49" s="763"/>
      <c r="AM49" s="763"/>
      <c r="AN49" s="763"/>
      <c r="AO49" s="763"/>
      <c r="AP49" s="763"/>
      <c r="AQ49" s="763"/>
      <c r="AR49" s="763"/>
    </row>
    <row r="50" spans="32:44" s="764" customFormat="1">
      <c r="AF50" s="763"/>
      <c r="AG50" s="763"/>
      <c r="AH50" s="763"/>
      <c r="AI50" s="763"/>
      <c r="AJ50" s="763"/>
      <c r="AK50" s="763"/>
      <c r="AL50" s="763"/>
      <c r="AM50" s="763"/>
      <c r="AN50" s="763"/>
      <c r="AO50" s="763"/>
      <c r="AP50" s="763"/>
      <c r="AQ50" s="763"/>
      <c r="AR50" s="763"/>
    </row>
    <row r="51" spans="32:44" s="764" customFormat="1">
      <c r="AF51" s="763"/>
      <c r="AG51" s="763"/>
      <c r="AH51" s="763"/>
      <c r="AI51" s="763"/>
      <c r="AJ51" s="763"/>
      <c r="AK51" s="763"/>
      <c r="AL51" s="763"/>
      <c r="AM51" s="763"/>
      <c r="AN51" s="763"/>
      <c r="AO51" s="763"/>
      <c r="AP51" s="763"/>
      <c r="AQ51" s="763"/>
      <c r="AR51" s="763"/>
    </row>
    <row r="52" spans="32:44" s="764" customFormat="1">
      <c r="AF52" s="763"/>
      <c r="AG52" s="763"/>
      <c r="AH52" s="763"/>
      <c r="AI52" s="763"/>
      <c r="AJ52" s="763"/>
      <c r="AK52" s="763"/>
      <c r="AL52" s="763"/>
      <c r="AM52" s="763"/>
      <c r="AN52" s="763"/>
      <c r="AO52" s="763"/>
      <c r="AP52" s="763"/>
      <c r="AQ52" s="763"/>
      <c r="AR52" s="763"/>
    </row>
    <row r="53" spans="32:44" s="764" customFormat="1">
      <c r="AF53" s="763"/>
      <c r="AG53" s="763"/>
      <c r="AH53" s="763"/>
      <c r="AI53" s="763"/>
      <c r="AJ53" s="763"/>
      <c r="AK53" s="763"/>
      <c r="AL53" s="763"/>
      <c r="AM53" s="763"/>
      <c r="AN53" s="763"/>
      <c r="AO53" s="763"/>
      <c r="AP53" s="763"/>
      <c r="AQ53" s="763"/>
      <c r="AR53" s="763"/>
    </row>
    <row r="54" spans="32:44" s="764" customFormat="1">
      <c r="AF54" s="763"/>
      <c r="AG54" s="763"/>
      <c r="AH54" s="763"/>
      <c r="AI54" s="763"/>
      <c r="AJ54" s="763"/>
      <c r="AK54" s="763"/>
      <c r="AL54" s="763"/>
      <c r="AM54" s="763"/>
      <c r="AN54" s="763"/>
      <c r="AO54" s="763"/>
      <c r="AP54" s="763"/>
      <c r="AQ54" s="763"/>
      <c r="AR54" s="763"/>
    </row>
    <row r="55" spans="32:44" s="764" customFormat="1">
      <c r="AF55" s="763"/>
      <c r="AG55" s="763"/>
      <c r="AH55" s="763"/>
      <c r="AI55" s="763"/>
      <c r="AJ55" s="763"/>
      <c r="AK55" s="763"/>
      <c r="AL55" s="763"/>
      <c r="AM55" s="763"/>
      <c r="AN55" s="763"/>
      <c r="AO55" s="763"/>
      <c r="AP55" s="763"/>
      <c r="AQ55" s="763"/>
      <c r="AR55" s="763"/>
    </row>
    <row r="56" spans="32:44" s="764" customFormat="1">
      <c r="AF56" s="763"/>
      <c r="AG56" s="763"/>
      <c r="AH56" s="763"/>
      <c r="AI56" s="763"/>
      <c r="AJ56" s="763"/>
      <c r="AK56" s="763"/>
      <c r="AL56" s="763"/>
      <c r="AM56" s="763"/>
      <c r="AN56" s="763"/>
      <c r="AO56" s="763"/>
      <c r="AP56" s="763"/>
      <c r="AQ56" s="763"/>
      <c r="AR56" s="763"/>
    </row>
    <row r="57" spans="32:44" s="764" customFormat="1">
      <c r="AF57" s="763"/>
      <c r="AG57" s="763"/>
      <c r="AH57" s="763"/>
      <c r="AI57" s="763"/>
      <c r="AJ57" s="763"/>
      <c r="AK57" s="763"/>
      <c r="AL57" s="763"/>
      <c r="AM57" s="763"/>
      <c r="AN57" s="763"/>
      <c r="AO57" s="763"/>
      <c r="AP57" s="763"/>
      <c r="AQ57" s="763"/>
      <c r="AR57" s="763"/>
    </row>
    <row r="58" spans="32:44" s="764" customFormat="1">
      <c r="AF58" s="763"/>
      <c r="AG58" s="763"/>
      <c r="AH58" s="763"/>
      <c r="AI58" s="763"/>
      <c r="AJ58" s="763"/>
      <c r="AK58" s="763"/>
      <c r="AL58" s="763"/>
      <c r="AM58" s="763"/>
      <c r="AN58" s="763"/>
      <c r="AO58" s="763"/>
      <c r="AP58" s="763"/>
      <c r="AQ58" s="763"/>
      <c r="AR58" s="763"/>
    </row>
    <row r="59" spans="32:44" s="764" customFormat="1">
      <c r="AF59" s="763"/>
      <c r="AG59" s="763"/>
      <c r="AH59" s="763"/>
      <c r="AI59" s="763"/>
      <c r="AJ59" s="763"/>
      <c r="AK59" s="763"/>
      <c r="AL59" s="763"/>
      <c r="AM59" s="763"/>
      <c r="AN59" s="763"/>
      <c r="AO59" s="763"/>
      <c r="AP59" s="763"/>
      <c r="AQ59" s="763"/>
      <c r="AR59" s="763"/>
    </row>
    <row r="60" spans="32:44" s="764" customFormat="1">
      <c r="AF60" s="763"/>
      <c r="AG60" s="763"/>
      <c r="AH60" s="763"/>
      <c r="AI60" s="763"/>
      <c r="AJ60" s="763"/>
      <c r="AK60" s="763"/>
      <c r="AL60" s="763"/>
      <c r="AM60" s="763"/>
      <c r="AN60" s="763"/>
      <c r="AO60" s="763"/>
      <c r="AP60" s="763"/>
      <c r="AQ60" s="763"/>
      <c r="AR60" s="763"/>
    </row>
    <row r="61" spans="32:44" s="764" customFormat="1">
      <c r="AF61" s="763"/>
      <c r="AG61" s="763"/>
      <c r="AH61" s="763"/>
      <c r="AI61" s="763"/>
      <c r="AJ61" s="763"/>
      <c r="AK61" s="763"/>
      <c r="AL61" s="763"/>
      <c r="AM61" s="763"/>
      <c r="AN61" s="763"/>
      <c r="AO61" s="763"/>
      <c r="AP61" s="763"/>
      <c r="AQ61" s="763"/>
      <c r="AR61" s="763"/>
    </row>
    <row r="62" spans="32:44" s="764" customFormat="1">
      <c r="AF62" s="763"/>
      <c r="AG62" s="763"/>
      <c r="AH62" s="763"/>
      <c r="AI62" s="763"/>
      <c r="AJ62" s="763"/>
      <c r="AK62" s="763"/>
      <c r="AL62" s="763"/>
      <c r="AM62" s="763"/>
      <c r="AN62" s="763"/>
      <c r="AO62" s="763"/>
      <c r="AP62" s="763"/>
      <c r="AQ62" s="763"/>
      <c r="AR62" s="763"/>
    </row>
    <row r="63" spans="32:44" s="764" customFormat="1">
      <c r="AF63" s="763"/>
      <c r="AG63" s="763"/>
      <c r="AH63" s="763"/>
      <c r="AI63" s="763"/>
      <c r="AJ63" s="763"/>
      <c r="AK63" s="763"/>
      <c r="AL63" s="763"/>
      <c r="AM63" s="763"/>
      <c r="AN63" s="763"/>
      <c r="AO63" s="763"/>
      <c r="AP63" s="763"/>
      <c r="AQ63" s="763"/>
      <c r="AR63" s="763"/>
    </row>
    <row r="64" spans="32:44" s="764" customFormat="1">
      <c r="AF64" s="763"/>
      <c r="AG64" s="763"/>
      <c r="AH64" s="763"/>
      <c r="AI64" s="763"/>
      <c r="AJ64" s="763"/>
      <c r="AK64" s="763"/>
      <c r="AL64" s="763"/>
      <c r="AM64" s="763"/>
      <c r="AN64" s="763"/>
      <c r="AO64" s="763"/>
      <c r="AP64" s="763"/>
      <c r="AQ64" s="763"/>
      <c r="AR64" s="763"/>
    </row>
    <row r="65" spans="32:44" s="764" customFormat="1">
      <c r="AF65" s="763"/>
      <c r="AG65" s="763"/>
      <c r="AH65" s="763"/>
      <c r="AI65" s="763"/>
      <c r="AJ65" s="763"/>
      <c r="AK65" s="763"/>
      <c r="AL65" s="763"/>
      <c r="AM65" s="763"/>
      <c r="AN65" s="763"/>
      <c r="AO65" s="763"/>
      <c r="AP65" s="763"/>
      <c r="AQ65" s="763"/>
      <c r="AR65" s="763"/>
    </row>
    <row r="66" spans="32:44" s="764" customFormat="1">
      <c r="AF66" s="763"/>
      <c r="AG66" s="763"/>
      <c r="AH66" s="763"/>
      <c r="AI66" s="763"/>
      <c r="AJ66" s="763"/>
      <c r="AK66" s="763"/>
      <c r="AL66" s="763"/>
      <c r="AM66" s="763"/>
      <c r="AN66" s="763"/>
      <c r="AO66" s="763"/>
      <c r="AP66" s="763"/>
      <c r="AQ66" s="763"/>
      <c r="AR66" s="763"/>
    </row>
    <row r="67" spans="32:44" s="764" customFormat="1">
      <c r="AF67" s="763"/>
      <c r="AG67" s="763"/>
      <c r="AH67" s="763"/>
      <c r="AI67" s="763"/>
      <c r="AJ67" s="763"/>
      <c r="AK67" s="763"/>
      <c r="AL67" s="763"/>
      <c r="AM67" s="763"/>
      <c r="AN67" s="763"/>
      <c r="AO67" s="763"/>
      <c r="AP67" s="763"/>
      <c r="AQ67" s="763"/>
      <c r="AR67" s="763"/>
    </row>
    <row r="68" spans="32:44" s="764" customFormat="1">
      <c r="AF68" s="763"/>
      <c r="AG68" s="763"/>
      <c r="AH68" s="763"/>
      <c r="AI68" s="763"/>
      <c r="AJ68" s="763"/>
      <c r="AK68" s="763"/>
      <c r="AL68" s="763"/>
      <c r="AM68" s="763"/>
      <c r="AN68" s="763"/>
      <c r="AO68" s="763"/>
      <c r="AP68" s="763"/>
      <c r="AQ68" s="763"/>
      <c r="AR68" s="763"/>
    </row>
    <row r="69" spans="32:44" s="764" customFormat="1">
      <c r="AF69" s="763"/>
      <c r="AG69" s="763"/>
      <c r="AH69" s="763"/>
      <c r="AI69" s="763"/>
      <c r="AJ69" s="763"/>
      <c r="AK69" s="763"/>
      <c r="AL69" s="763"/>
      <c r="AM69" s="763"/>
      <c r="AN69" s="763"/>
      <c r="AO69" s="763"/>
      <c r="AP69" s="763"/>
      <c r="AQ69" s="763"/>
      <c r="AR69" s="763"/>
    </row>
    <row r="70" spans="32:44" s="764" customFormat="1">
      <c r="AF70" s="763"/>
      <c r="AG70" s="763"/>
      <c r="AH70" s="763"/>
      <c r="AI70" s="763"/>
      <c r="AJ70" s="763"/>
      <c r="AK70" s="763"/>
      <c r="AL70" s="763"/>
      <c r="AM70" s="763"/>
      <c r="AN70" s="763"/>
      <c r="AO70" s="763"/>
      <c r="AP70" s="763"/>
      <c r="AQ70" s="763"/>
      <c r="AR70" s="763"/>
    </row>
    <row r="71" spans="32:44" s="764" customFormat="1">
      <c r="AF71" s="763"/>
      <c r="AG71" s="763"/>
      <c r="AH71" s="763"/>
      <c r="AI71" s="763"/>
      <c r="AJ71" s="763"/>
      <c r="AK71" s="763"/>
      <c r="AL71" s="763"/>
      <c r="AM71" s="763"/>
      <c r="AN71" s="763"/>
      <c r="AO71" s="763"/>
      <c r="AP71" s="763"/>
      <c r="AQ71" s="763"/>
      <c r="AR71" s="763"/>
    </row>
    <row r="72" spans="32:44" s="764" customFormat="1">
      <c r="AF72" s="763"/>
      <c r="AG72" s="763"/>
      <c r="AH72" s="763"/>
      <c r="AI72" s="763"/>
      <c r="AJ72" s="763"/>
      <c r="AK72" s="763"/>
      <c r="AL72" s="763"/>
      <c r="AM72" s="763"/>
      <c r="AN72" s="763"/>
      <c r="AO72" s="763"/>
      <c r="AP72" s="763"/>
      <c r="AQ72" s="763"/>
      <c r="AR72" s="763"/>
    </row>
  </sheetData>
  <mergeCells count="1">
    <mergeCell ref="AF1:AQ1"/>
  </mergeCells>
  <printOptions horizontalCentered="1" verticalCentered="1"/>
  <pageMargins left="0.19685039370078741" right="0.19685039370078741" top="0.39370078740157483" bottom="0.19685039370078741" header="0.19685039370078741" footer="0.19685039370078741"/>
  <pageSetup paperSize="8" scale="65" orientation="landscape" r:id="rId1"/>
  <headerFooter alignWithMargins="0">
    <oddHeader xml:space="preserve">&amp;C&amp;"Univers (WN),Fett Kursiv"
</oddHeader>
    <oddFooter xml:space="preserve">&amp;C </oddFooter>
  </headerFooter>
  <drawing r:id="rId2"/>
  <tableParts count="1">
    <tablePart r:id="rId3"/>
  </tablePart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7">
    <tabColor rgb="FFF9E03A"/>
  </sheetPr>
  <dimension ref="A1:Q192"/>
  <sheetViews>
    <sheetView showGridLines="0" zoomScale="145" zoomScaleNormal="145" workbookViewId="0">
      <pane ySplit="6" topLeftCell="A7" activePane="bottomLeft" state="frozen"/>
      <selection pane="bottomLeft" activeCell="A3" sqref="A3"/>
    </sheetView>
  </sheetViews>
  <sheetFormatPr baseColWidth="10" defaultColWidth="7.42578125" defaultRowHeight="9" customHeight="1"/>
  <cols>
    <col min="1" max="1" width="35.140625" style="1749" customWidth="1"/>
    <col min="2" max="6" width="7.5703125" style="1749" bestFit="1" customWidth="1"/>
    <col min="7" max="7" width="7.5703125" style="1750" bestFit="1" customWidth="1"/>
    <col min="8" max="8" width="7.5703125" style="1749" bestFit="1" customWidth="1"/>
    <col min="9" max="9" width="7.5703125" style="1750" bestFit="1" customWidth="1"/>
    <col min="10" max="10" width="7.5703125" style="1749" bestFit="1" customWidth="1"/>
    <col min="11" max="11" width="8" style="1750" bestFit="1" customWidth="1"/>
    <col min="12" max="16384" width="7.42578125" style="1749"/>
  </cols>
  <sheetData>
    <row r="1" spans="1:16" ht="82.5" customHeight="1">
      <c r="A1" s="1767" t="s">
        <v>1996</v>
      </c>
      <c r="B1" s="1766"/>
      <c r="C1" s="1766"/>
      <c r="D1" s="1766"/>
      <c r="E1" s="1766"/>
      <c r="F1" s="1766"/>
      <c r="G1" s="1766"/>
      <c r="H1" s="1766"/>
      <c r="I1" s="1766"/>
      <c r="J1" s="1766"/>
      <c r="K1" s="1766"/>
    </row>
    <row r="2" spans="1:16" ht="11.25" customHeight="1">
      <c r="A2" s="1770" t="s">
        <v>1381</v>
      </c>
      <c r="B2" s="1769"/>
      <c r="C2" s="1769"/>
      <c r="D2" s="1769"/>
      <c r="E2" s="1769"/>
      <c r="F2" s="1769"/>
      <c r="G2" s="1769"/>
      <c r="H2" s="1769"/>
      <c r="I2" s="1769"/>
      <c r="J2" s="1769"/>
      <c r="K2" s="1769"/>
    </row>
    <row r="3" spans="1:16" ht="11.25" customHeight="1">
      <c r="A3" s="1770" t="s">
        <v>2024</v>
      </c>
      <c r="B3" s="1768"/>
      <c r="C3" s="1768"/>
      <c r="D3" s="1768"/>
      <c r="E3" s="1768"/>
      <c r="F3" s="1768"/>
      <c r="G3" s="1768"/>
      <c r="H3" s="1768"/>
      <c r="I3" s="1768"/>
      <c r="J3" s="1768"/>
      <c r="K3" s="1768"/>
    </row>
    <row r="4" spans="1:16" ht="11.25" customHeight="1">
      <c r="A4" s="1770" t="s">
        <v>2350</v>
      </c>
      <c r="B4" s="1768"/>
      <c r="C4" s="1768"/>
      <c r="D4" s="1768"/>
      <c r="E4" s="1768"/>
      <c r="F4" s="1768"/>
      <c r="G4" s="1768"/>
      <c r="H4" s="1768"/>
      <c r="I4" s="1768"/>
      <c r="J4" s="1768"/>
      <c r="K4" s="1768"/>
    </row>
    <row r="5" spans="1:16" ht="9" customHeight="1">
      <c r="A5" s="1784" t="s">
        <v>1997</v>
      </c>
      <c r="B5" s="1771" t="s">
        <v>1998</v>
      </c>
      <c r="C5" s="1772"/>
      <c r="D5" s="1771" t="s">
        <v>1999</v>
      </c>
      <c r="E5" s="1772"/>
      <c r="F5" s="1771" t="s">
        <v>208</v>
      </c>
      <c r="G5" s="1772"/>
      <c r="H5" s="1773" t="s">
        <v>207</v>
      </c>
      <c r="I5" s="1774"/>
      <c r="J5" s="1775" t="s">
        <v>25</v>
      </c>
      <c r="K5" s="1772"/>
    </row>
    <row r="6" spans="1:16" ht="9" customHeight="1">
      <c r="A6" s="1785"/>
      <c r="B6" s="1786">
        <v>2022</v>
      </c>
      <c r="C6" s="1787">
        <v>2023</v>
      </c>
      <c r="D6" s="1787">
        <v>2022</v>
      </c>
      <c r="E6" s="1787">
        <v>2023</v>
      </c>
      <c r="F6" s="1787">
        <v>2022</v>
      </c>
      <c r="G6" s="1787">
        <v>2023</v>
      </c>
      <c r="H6" s="1787">
        <v>2022</v>
      </c>
      <c r="I6" s="1787">
        <v>2023</v>
      </c>
      <c r="J6" s="1787">
        <v>2022</v>
      </c>
      <c r="K6" s="1788">
        <v>2023</v>
      </c>
    </row>
    <row r="7" spans="1:16" ht="11.25" customHeight="1">
      <c r="A7" s="1752" t="s">
        <v>2000</v>
      </c>
      <c r="B7" s="1754" t="s">
        <v>7</v>
      </c>
      <c r="C7" s="1754" t="s">
        <v>7</v>
      </c>
      <c r="D7" s="1751">
        <v>110826.02800000001</v>
      </c>
      <c r="E7" s="1751">
        <v>105792.32799999999</v>
      </c>
      <c r="F7" s="1754" t="s">
        <v>7</v>
      </c>
      <c r="G7" s="1754" t="s">
        <v>7</v>
      </c>
      <c r="H7" s="1754" t="s">
        <v>7</v>
      </c>
      <c r="I7" s="1754" t="s">
        <v>7</v>
      </c>
      <c r="J7" s="1751">
        <v>116379.046</v>
      </c>
      <c r="K7" s="1776">
        <v>111602.262</v>
      </c>
    </row>
    <row r="8" spans="1:16" ht="11.25" customHeight="1">
      <c r="A8" s="1752" t="s">
        <v>2001</v>
      </c>
      <c r="B8" s="1754" t="s">
        <v>7</v>
      </c>
      <c r="C8" s="1754" t="s">
        <v>7</v>
      </c>
      <c r="D8" s="1754" t="s">
        <v>7</v>
      </c>
      <c r="E8" s="1754" t="s">
        <v>7</v>
      </c>
      <c r="F8" s="1754" t="s">
        <v>7</v>
      </c>
      <c r="G8" s="1754" t="s">
        <v>7</v>
      </c>
      <c r="H8" s="1754" t="s">
        <v>7</v>
      </c>
      <c r="I8" s="1754" t="s">
        <v>7</v>
      </c>
      <c r="J8" s="1751">
        <v>25910.078000000001</v>
      </c>
      <c r="K8" s="1776">
        <v>20828.269</v>
      </c>
    </row>
    <row r="9" spans="1:16" ht="11.25" customHeight="1">
      <c r="A9" s="1752" t="s">
        <v>2002</v>
      </c>
      <c r="B9" s="1754" t="s">
        <v>7</v>
      </c>
      <c r="C9" s="1754" t="s">
        <v>7</v>
      </c>
      <c r="D9" s="1754" t="s">
        <v>7</v>
      </c>
      <c r="E9" s="1754" t="s">
        <v>7</v>
      </c>
      <c r="F9" s="1754" t="s">
        <v>7</v>
      </c>
      <c r="G9" s="1754" t="s">
        <v>7</v>
      </c>
      <c r="H9" s="1754" t="s">
        <v>7</v>
      </c>
      <c r="I9" s="1754" t="s">
        <v>7</v>
      </c>
      <c r="J9" s="1751">
        <v>44296.813999999998</v>
      </c>
      <c r="K9" s="1776">
        <v>47916.540999999997</v>
      </c>
    </row>
    <row r="10" spans="1:16" ht="11.25" customHeight="1">
      <c r="A10" s="1755" t="s">
        <v>2025</v>
      </c>
      <c r="B10" s="1754" t="s">
        <v>7</v>
      </c>
      <c r="C10" s="1754" t="s">
        <v>7</v>
      </c>
      <c r="D10" s="1751">
        <v>137927.084</v>
      </c>
      <c r="E10" s="1751">
        <v>134298.56299999999</v>
      </c>
      <c r="F10" s="1754" t="s">
        <v>7</v>
      </c>
      <c r="G10" s="1754" t="s">
        <v>7</v>
      </c>
      <c r="H10" s="1754" t="s">
        <v>7</v>
      </c>
      <c r="I10" s="1754" t="s">
        <v>7</v>
      </c>
      <c r="J10" s="1751">
        <v>186585.93799999999</v>
      </c>
      <c r="K10" s="1777">
        <v>180347.07199999999</v>
      </c>
      <c r="M10" s="299"/>
      <c r="N10" s="299"/>
    </row>
    <row r="11" spans="1:16" ht="11.25" customHeight="1">
      <c r="A11" s="1752" t="s">
        <v>2003</v>
      </c>
      <c r="B11" s="1751">
        <v>42908.129000000001</v>
      </c>
      <c r="C11" s="1754" t="s">
        <v>7</v>
      </c>
      <c r="D11" s="1751">
        <v>472.47500000000002</v>
      </c>
      <c r="E11" s="1754" t="s">
        <v>7</v>
      </c>
      <c r="F11" s="1751">
        <v>43380.603999999999</v>
      </c>
      <c r="G11" s="1751">
        <v>44280.95</v>
      </c>
      <c r="H11" s="1751">
        <v>17276.137999999999</v>
      </c>
      <c r="I11" s="1751">
        <v>16698.156999999999</v>
      </c>
      <c r="J11" s="1751">
        <v>60656.741999999998</v>
      </c>
      <c r="K11" s="1776">
        <v>60979.106999999996</v>
      </c>
      <c r="N11" s="299"/>
      <c r="P11" s="299"/>
    </row>
    <row r="12" spans="1:16" ht="11.25" customHeight="1">
      <c r="A12" s="1752" t="s">
        <v>2004</v>
      </c>
      <c r="B12" s="1751">
        <v>97935.407000000007</v>
      </c>
      <c r="C12" s="1751">
        <v>107701.137</v>
      </c>
      <c r="D12" s="1751">
        <v>43288.161</v>
      </c>
      <c r="E12" s="1751">
        <v>44269.887999999999</v>
      </c>
      <c r="F12" s="1751">
        <v>141223.568</v>
      </c>
      <c r="G12" s="1751">
        <v>151971.02499999999</v>
      </c>
      <c r="H12" s="1751">
        <v>54072.453999999998</v>
      </c>
      <c r="I12" s="1751">
        <v>54104.733</v>
      </c>
      <c r="J12" s="1756">
        <v>195296.022</v>
      </c>
      <c r="K12" s="1776">
        <v>206075.758</v>
      </c>
    </row>
    <row r="13" spans="1:16" ht="11.25" customHeight="1">
      <c r="A13" s="1752" t="s">
        <v>2005</v>
      </c>
      <c r="B13" s="1751">
        <v>199053.71</v>
      </c>
      <c r="C13" s="1751">
        <v>203870.93700000001</v>
      </c>
      <c r="D13" s="1751">
        <v>43793.428999999996</v>
      </c>
      <c r="E13" s="1751">
        <v>49842.951999999997</v>
      </c>
      <c r="F13" s="1751">
        <v>242847.139</v>
      </c>
      <c r="G13" s="1751">
        <v>253713.889</v>
      </c>
      <c r="H13" s="1751">
        <v>89172.657999999996</v>
      </c>
      <c r="I13" s="1751">
        <v>92850.116999999998</v>
      </c>
      <c r="J13" s="1756">
        <v>332019.79700000002</v>
      </c>
      <c r="K13" s="1776">
        <v>346564.00599999999</v>
      </c>
    </row>
    <row r="14" spans="1:16" ht="11.25" customHeight="1">
      <c r="A14" s="1752" t="s">
        <v>2006</v>
      </c>
      <c r="B14" s="1751">
        <v>36944.410000000003</v>
      </c>
      <c r="C14" s="1757">
        <v>39279.421000000002</v>
      </c>
      <c r="D14" s="1751">
        <v>58057.178999999996</v>
      </c>
      <c r="E14" s="1757">
        <v>56013.794999999998</v>
      </c>
      <c r="F14" s="1751">
        <v>95001.589000000007</v>
      </c>
      <c r="G14" s="1751">
        <v>95293.216</v>
      </c>
      <c r="H14" s="1751">
        <v>68156.691999999995</v>
      </c>
      <c r="I14" s="1751">
        <v>68324.837</v>
      </c>
      <c r="J14" s="1756">
        <v>163158.28100000002</v>
      </c>
      <c r="K14" s="1776">
        <v>163618.05300000001</v>
      </c>
    </row>
    <row r="15" spans="1:16" ht="11.25" customHeight="1">
      <c r="A15" s="1755" t="s">
        <v>2027</v>
      </c>
      <c r="B15" s="1751">
        <v>376841.65600000008</v>
      </c>
      <c r="C15" s="1751">
        <v>393896.23300000001</v>
      </c>
      <c r="D15" s="1751">
        <v>145611.24400000001</v>
      </c>
      <c r="E15" s="1751">
        <v>151362.84700000001</v>
      </c>
      <c r="F15" s="1751">
        <v>522452.90000000008</v>
      </c>
      <c r="G15" s="1751">
        <v>545259.07999999996</v>
      </c>
      <c r="H15" s="1751">
        <v>228677.94199999998</v>
      </c>
      <c r="I15" s="1751">
        <v>231977.84399999998</v>
      </c>
      <c r="J15" s="1756">
        <v>751130.84200000006</v>
      </c>
      <c r="K15" s="1777">
        <v>777236.92400000012</v>
      </c>
    </row>
    <row r="16" spans="1:16" ht="11.25" customHeight="1">
      <c r="A16" s="1752" t="s">
        <v>2007</v>
      </c>
      <c r="B16" s="1754" t="s">
        <v>7</v>
      </c>
      <c r="C16" s="1754" t="s">
        <v>7</v>
      </c>
      <c r="D16" s="1754" t="s">
        <v>7</v>
      </c>
      <c r="E16" s="1754" t="s">
        <v>7</v>
      </c>
      <c r="F16" s="1754" t="s">
        <v>7</v>
      </c>
      <c r="G16" s="1754" t="s">
        <v>7</v>
      </c>
      <c r="H16" s="1754" t="s">
        <v>7</v>
      </c>
      <c r="I16" s="1754" t="s">
        <v>7</v>
      </c>
      <c r="J16" s="1751">
        <v>8977.2919999999995</v>
      </c>
      <c r="K16" s="1778" t="s">
        <v>7</v>
      </c>
    </row>
    <row r="17" spans="1:17" ht="11.25" customHeight="1">
      <c r="A17" s="1752" t="s">
        <v>2008</v>
      </c>
      <c r="B17" s="1751">
        <v>21650.776999999998</v>
      </c>
      <c r="C17" s="1751">
        <v>23774</v>
      </c>
      <c r="D17" s="1751">
        <v>4583.6620000000003</v>
      </c>
      <c r="E17" s="1751">
        <v>4197.2920000000004</v>
      </c>
      <c r="F17" s="1751">
        <v>26234.438999999998</v>
      </c>
      <c r="G17" s="1751">
        <v>27971.292000000001</v>
      </c>
      <c r="H17" s="1751">
        <v>13009.44</v>
      </c>
      <c r="I17" s="1751">
        <v>11021.677</v>
      </c>
      <c r="J17" s="1756">
        <v>39243.879000000001</v>
      </c>
      <c r="K17" s="1776">
        <v>38992.968999999997</v>
      </c>
    </row>
    <row r="18" spans="1:17" ht="11.25" customHeight="1">
      <c r="A18" s="1752" t="s">
        <v>2009</v>
      </c>
      <c r="B18" s="1754" t="s">
        <v>7</v>
      </c>
      <c r="C18" s="1754" t="s">
        <v>7</v>
      </c>
      <c r="D18" s="1754" t="s">
        <v>7</v>
      </c>
      <c r="E18" s="1754" t="s">
        <v>7</v>
      </c>
      <c r="F18" s="1754" t="s">
        <v>7</v>
      </c>
      <c r="G18" s="1754" t="s">
        <v>7</v>
      </c>
      <c r="H18" s="1754" t="s">
        <v>7</v>
      </c>
      <c r="I18" s="1754" t="s">
        <v>7</v>
      </c>
      <c r="J18" s="1751">
        <v>9092.0969999999998</v>
      </c>
      <c r="K18" s="1778" t="s">
        <v>7</v>
      </c>
    </row>
    <row r="19" spans="1:17" ht="11.25" customHeight="1">
      <c r="A19" s="1755" t="s">
        <v>2026</v>
      </c>
      <c r="B19" s="1751">
        <v>21700.155999999999</v>
      </c>
      <c r="C19" s="1751">
        <v>23953.094000000001</v>
      </c>
      <c r="D19" s="1751">
        <v>22488.441999999999</v>
      </c>
      <c r="E19" s="1751">
        <v>20701.516</v>
      </c>
      <c r="F19" s="1751">
        <v>44188.597999999998</v>
      </c>
      <c r="G19" s="1751">
        <v>44654.61</v>
      </c>
      <c r="H19" s="1751">
        <v>13124.67</v>
      </c>
      <c r="I19" s="1751">
        <v>11130.731</v>
      </c>
      <c r="J19" s="1756">
        <v>57313.267999999996</v>
      </c>
      <c r="K19" s="1777">
        <v>55785.341</v>
      </c>
    </row>
    <row r="20" spans="1:17" ht="11.25" customHeight="1">
      <c r="A20" s="1752" t="s">
        <v>2010</v>
      </c>
      <c r="B20" s="1754" t="s">
        <v>7</v>
      </c>
      <c r="C20" s="1754" t="s">
        <v>7</v>
      </c>
      <c r="D20" s="1754" t="s">
        <v>7</v>
      </c>
      <c r="E20" s="1754" t="s">
        <v>7</v>
      </c>
      <c r="F20" s="1754" t="s">
        <v>7</v>
      </c>
      <c r="G20" s="1754" t="s">
        <v>7</v>
      </c>
      <c r="H20" s="1754" t="s">
        <v>7</v>
      </c>
      <c r="I20" s="1754" t="s">
        <v>7</v>
      </c>
      <c r="J20" s="1751">
        <v>28175.629000000001</v>
      </c>
      <c r="K20" s="1776">
        <v>27892.635000000002</v>
      </c>
      <c r="M20" s="299"/>
      <c r="Q20" s="1758"/>
    </row>
    <row r="21" spans="1:17" ht="11.25" customHeight="1">
      <c r="A21" s="1752" t="s">
        <v>2011</v>
      </c>
      <c r="B21" s="1754" t="s">
        <v>7</v>
      </c>
      <c r="C21" s="1754" t="s">
        <v>7</v>
      </c>
      <c r="D21" s="1754" t="s">
        <v>7</v>
      </c>
      <c r="E21" s="1754" t="s">
        <v>7</v>
      </c>
      <c r="F21" s="1754" t="s">
        <v>7</v>
      </c>
      <c r="G21" s="1754" t="s">
        <v>7</v>
      </c>
      <c r="H21" s="1754" t="s">
        <v>7</v>
      </c>
      <c r="I21" s="1754" t="s">
        <v>7</v>
      </c>
      <c r="J21" s="1751">
        <v>7884.7150000000001</v>
      </c>
      <c r="K21" s="1776">
        <v>7441.0889999999999</v>
      </c>
    </row>
    <row r="22" spans="1:17" ht="11.25" customHeight="1">
      <c r="A22" s="1752" t="s">
        <v>2012</v>
      </c>
      <c r="B22" s="1754" t="s">
        <v>7</v>
      </c>
      <c r="C22" s="1754" t="s">
        <v>7</v>
      </c>
      <c r="D22" s="1754" t="s">
        <v>7</v>
      </c>
      <c r="E22" s="1754" t="s">
        <v>7</v>
      </c>
      <c r="F22" s="1754" t="s">
        <v>7</v>
      </c>
      <c r="G22" s="1754" t="s">
        <v>7</v>
      </c>
      <c r="H22" s="1754" t="s">
        <v>7</v>
      </c>
      <c r="I22" s="1754" t="s">
        <v>7</v>
      </c>
      <c r="J22" s="1751">
        <v>128814.51</v>
      </c>
      <c r="K22" s="1776">
        <v>123989.57799999999</v>
      </c>
    </row>
    <row r="23" spans="1:17" ht="11.25" customHeight="1">
      <c r="A23" s="1755" t="s">
        <v>2286</v>
      </c>
      <c r="B23" s="1754" t="s">
        <v>7</v>
      </c>
      <c r="C23" s="1754" t="s">
        <v>7</v>
      </c>
      <c r="D23" s="1751">
        <v>128304.073</v>
      </c>
      <c r="E23" s="1751">
        <v>122601.53</v>
      </c>
      <c r="F23" s="1754" t="s">
        <v>7</v>
      </c>
      <c r="G23" s="1754" t="s">
        <v>7</v>
      </c>
      <c r="H23" s="1754" t="s">
        <v>7</v>
      </c>
      <c r="I23" s="1754" t="s">
        <v>7</v>
      </c>
      <c r="J23" s="1751">
        <v>164874.85399999999</v>
      </c>
      <c r="K23" s="1777">
        <v>159323.302</v>
      </c>
    </row>
    <row r="24" spans="1:17" ht="11.25" customHeight="1">
      <c r="A24" s="1752" t="s">
        <v>2035</v>
      </c>
      <c r="B24" s="1751">
        <v>441923.97399999999</v>
      </c>
      <c r="C24" s="1751">
        <v>461767.20299999998</v>
      </c>
      <c r="D24" s="1751">
        <v>434330.84299999999</v>
      </c>
      <c r="E24" s="1751">
        <v>428964.45600000001</v>
      </c>
      <c r="F24" s="1751">
        <v>876254.81700000004</v>
      </c>
      <c r="G24" s="1751">
        <v>890731.65899999999</v>
      </c>
      <c r="H24" s="1751">
        <v>283650.08500000002</v>
      </c>
      <c r="I24" s="1751">
        <v>281960.98</v>
      </c>
      <c r="J24" s="1751">
        <v>1159904.902</v>
      </c>
      <c r="K24" s="1777">
        <v>1172692.639</v>
      </c>
      <c r="N24" s="299"/>
    </row>
    <row r="25" spans="1:17" s="1750" customFormat="1" ht="11.25" customHeight="1">
      <c r="A25" s="1755" t="s">
        <v>2013</v>
      </c>
      <c r="B25" s="1754" t="s">
        <v>7</v>
      </c>
      <c r="C25" s="1754" t="s">
        <v>7</v>
      </c>
      <c r="D25" s="1751">
        <v>265675.696</v>
      </c>
      <c r="E25" s="1751">
        <v>250903.26800000001</v>
      </c>
      <c r="F25" s="1754" t="s">
        <v>7</v>
      </c>
      <c r="G25" s="1754" t="s">
        <v>7</v>
      </c>
      <c r="H25" s="1754" t="s">
        <v>7</v>
      </c>
      <c r="I25" s="1754" t="s">
        <v>7</v>
      </c>
      <c r="J25" s="1751">
        <v>456099.016</v>
      </c>
      <c r="K25" s="1777">
        <v>461670.95400000003</v>
      </c>
    </row>
    <row r="26" spans="1:17" ht="11.25" customHeight="1">
      <c r="A26" s="1752" t="s">
        <v>2014</v>
      </c>
      <c r="B26" s="1754" t="s">
        <v>7</v>
      </c>
      <c r="C26" s="1754" t="s">
        <v>7</v>
      </c>
      <c r="D26" s="1754" t="s">
        <v>7</v>
      </c>
      <c r="E26" s="1754" t="s">
        <v>7</v>
      </c>
      <c r="F26" s="1754" t="s">
        <v>7</v>
      </c>
      <c r="G26" s="1754" t="s">
        <v>7</v>
      </c>
      <c r="H26" s="1754" t="s">
        <v>7</v>
      </c>
      <c r="I26" s="1754" t="s">
        <v>7</v>
      </c>
      <c r="J26" s="1751">
        <v>112187.24</v>
      </c>
      <c r="K26" s="1776">
        <v>112531.77499999999</v>
      </c>
    </row>
    <row r="27" spans="1:17" ht="11.25" customHeight="1">
      <c r="A27" s="1752" t="s">
        <v>2015</v>
      </c>
      <c r="B27" s="1754" t="s">
        <v>7</v>
      </c>
      <c r="C27" s="1754" t="s">
        <v>7</v>
      </c>
      <c r="D27" s="1751">
        <v>107094.008</v>
      </c>
      <c r="E27" s="1751">
        <v>104206.74</v>
      </c>
      <c r="F27" s="1754" t="s">
        <v>7</v>
      </c>
      <c r="G27" s="1754" t="s">
        <v>7</v>
      </c>
      <c r="H27" s="1754" t="s">
        <v>7</v>
      </c>
      <c r="I27" s="1754" t="s">
        <v>7</v>
      </c>
      <c r="J27" s="1751">
        <v>254576.51199999999</v>
      </c>
      <c r="K27" s="1776">
        <v>250062.39799999999</v>
      </c>
    </row>
    <row r="28" spans="1:17" ht="11.25" customHeight="1">
      <c r="A28" s="1752" t="s">
        <v>2016</v>
      </c>
      <c r="B28" s="1751">
        <v>36500.474000000002</v>
      </c>
      <c r="C28" s="1751">
        <v>37331.633999999998</v>
      </c>
      <c r="D28" s="1751">
        <v>58347.286999999997</v>
      </c>
      <c r="E28" s="1751">
        <v>63306.684999999998</v>
      </c>
      <c r="F28" s="1751">
        <v>94847.760999999999</v>
      </c>
      <c r="G28" s="1751">
        <v>100638.31899999999</v>
      </c>
      <c r="H28" s="1751">
        <v>15096.87</v>
      </c>
      <c r="I28" s="1751">
        <v>11974.374</v>
      </c>
      <c r="J28" s="1756">
        <v>109944.63099999999</v>
      </c>
      <c r="K28" s="1776">
        <v>112612.69299999998</v>
      </c>
    </row>
    <row r="29" spans="1:17" ht="11.25" customHeight="1">
      <c r="A29" s="1752" t="s">
        <v>2017</v>
      </c>
      <c r="B29" s="1754" t="s">
        <v>7</v>
      </c>
      <c r="C29" s="1754" t="s">
        <v>7</v>
      </c>
      <c r="D29" s="1754" t="s">
        <v>7</v>
      </c>
      <c r="E29" s="1754" t="s">
        <v>7</v>
      </c>
      <c r="F29" s="1754" t="s">
        <v>7</v>
      </c>
      <c r="G29" s="1754" t="s">
        <v>7</v>
      </c>
      <c r="H29" s="1754" t="s">
        <v>7</v>
      </c>
      <c r="I29" s="1754" t="s">
        <v>7</v>
      </c>
      <c r="J29" s="1751">
        <v>116170.629</v>
      </c>
      <c r="K29" s="1776">
        <v>117777.969</v>
      </c>
    </row>
    <row r="30" spans="1:17" ht="11.25" customHeight="1">
      <c r="A30" s="1752" t="s">
        <v>2018</v>
      </c>
      <c r="B30" s="1754" t="s">
        <v>7</v>
      </c>
      <c r="C30" s="1754" t="s">
        <v>7</v>
      </c>
      <c r="D30" s="1751">
        <v>144845.717</v>
      </c>
      <c r="E30" s="1751">
        <v>149180.92499999999</v>
      </c>
      <c r="F30" s="1754" t="s">
        <v>7</v>
      </c>
      <c r="G30" s="1754" t="s">
        <v>7</v>
      </c>
      <c r="H30" s="1754" t="s">
        <v>7</v>
      </c>
      <c r="I30" s="1754" t="s">
        <v>7</v>
      </c>
      <c r="J30" s="1751">
        <v>197357.476</v>
      </c>
      <c r="K30" s="1776">
        <v>199506.149</v>
      </c>
    </row>
    <row r="31" spans="1:17" s="1750" customFormat="1" ht="11.25" customHeight="1">
      <c r="A31" s="1755" t="s">
        <v>2028</v>
      </c>
      <c r="B31" s="1751">
        <v>283202.75900000002</v>
      </c>
      <c r="C31" s="1751">
        <v>275092.46399999998</v>
      </c>
      <c r="D31" s="1751">
        <v>411031.364</v>
      </c>
      <c r="E31" s="1751">
        <v>422216.55300000001</v>
      </c>
      <c r="F31" s="1751">
        <v>694234.12300000002</v>
      </c>
      <c r="G31" s="1751">
        <v>697309.01699999999</v>
      </c>
      <c r="H31" s="1751">
        <v>96002.4</v>
      </c>
      <c r="I31" s="1751">
        <v>95181.967000000004</v>
      </c>
      <c r="J31" s="1756">
        <v>790236.52300000004</v>
      </c>
      <c r="K31" s="1779">
        <v>792490.98399999994</v>
      </c>
    </row>
    <row r="32" spans="1:17" ht="11.25" customHeight="1">
      <c r="A32" s="1752" t="s">
        <v>2019</v>
      </c>
      <c r="B32" s="1754" t="s">
        <v>7</v>
      </c>
      <c r="C32" s="1754" t="s">
        <v>7</v>
      </c>
      <c r="D32" s="1754" t="s">
        <v>7</v>
      </c>
      <c r="E32" s="1754" t="s">
        <v>7</v>
      </c>
      <c r="F32" s="1751">
        <v>5596.3470000000016</v>
      </c>
      <c r="G32" s="1751">
        <v>5444.4310000000005</v>
      </c>
      <c r="H32" s="1751">
        <v>18025.731</v>
      </c>
      <c r="I32" s="1751">
        <v>17665.496999999999</v>
      </c>
      <c r="J32" s="1751">
        <v>23622.078000000001</v>
      </c>
      <c r="K32" s="1776">
        <v>23109.928</v>
      </c>
    </row>
    <row r="33" spans="1:13" ht="11.25" customHeight="1">
      <c r="A33" s="1752" t="s">
        <v>2020</v>
      </c>
      <c r="B33" s="1754" t="s">
        <v>7</v>
      </c>
      <c r="C33" s="1754" t="s">
        <v>7</v>
      </c>
      <c r="D33" s="1754" t="s">
        <v>7</v>
      </c>
      <c r="E33" s="1754" t="s">
        <v>7</v>
      </c>
      <c r="F33" s="1754" t="s">
        <v>7</v>
      </c>
      <c r="G33" s="1754" t="s">
        <v>7</v>
      </c>
      <c r="H33" s="1754" t="s">
        <v>7</v>
      </c>
      <c r="I33" s="1754" t="s">
        <v>7</v>
      </c>
      <c r="J33" s="1756">
        <v>208916.935</v>
      </c>
      <c r="K33" s="1780">
        <v>206284.69899999999</v>
      </c>
    </row>
    <row r="34" spans="1:13" s="1750" customFormat="1" ht="11.25" customHeight="1">
      <c r="A34" s="1781" t="s">
        <v>2029</v>
      </c>
      <c r="B34" s="1759">
        <v>864206.03899999999</v>
      </c>
      <c r="C34" s="1759">
        <v>896502.03500000003</v>
      </c>
      <c r="D34" s="1759">
        <v>1312879.8529999999</v>
      </c>
      <c r="E34" s="1759">
        <v>1301605.375</v>
      </c>
      <c r="F34" s="1759">
        <v>2177085.892</v>
      </c>
      <c r="G34" s="1759">
        <v>2198107.41</v>
      </c>
      <c r="H34" s="1759">
        <v>461693.527</v>
      </c>
      <c r="I34" s="1759">
        <v>458141.79399999999</v>
      </c>
      <c r="J34" s="1782">
        <v>2638779.4540000004</v>
      </c>
      <c r="K34" s="1783">
        <v>2656249.2040000004</v>
      </c>
      <c r="M34" s="1749"/>
    </row>
    <row r="35" spans="1:13" s="1750" customFormat="1" ht="9" customHeight="1">
      <c r="A35" s="1753" t="s">
        <v>2030</v>
      </c>
      <c r="B35" s="1751"/>
      <c r="C35" s="1751"/>
      <c r="D35" s="1751"/>
      <c r="E35" s="1751"/>
      <c r="F35" s="1751"/>
      <c r="G35" s="1751"/>
      <c r="H35" s="1751"/>
      <c r="I35" s="1751"/>
      <c r="J35" s="1751"/>
      <c r="K35" s="1751"/>
    </row>
    <row r="36" spans="1:13" ht="9" customHeight="1">
      <c r="A36" s="1749" t="s">
        <v>2021</v>
      </c>
      <c r="B36" s="1751"/>
      <c r="C36" s="1751"/>
      <c r="D36" s="1751"/>
      <c r="E36" s="1751"/>
      <c r="F36" s="1751"/>
      <c r="G36" s="1751"/>
      <c r="H36" s="1751"/>
      <c r="I36" s="1751"/>
      <c r="J36" s="1751"/>
      <c r="K36" s="1751"/>
    </row>
    <row r="37" spans="1:13" ht="9" customHeight="1">
      <c r="A37" s="1749" t="s">
        <v>2022</v>
      </c>
      <c r="G37" s="1749"/>
      <c r="K37" s="1749"/>
    </row>
    <row r="38" spans="1:13" ht="9" customHeight="1">
      <c r="A38" s="1749" t="s">
        <v>2032</v>
      </c>
      <c r="B38" s="1751"/>
      <c r="C38" s="1751"/>
      <c r="D38" s="1751"/>
      <c r="E38" s="1751"/>
      <c r="F38" s="1751"/>
      <c r="G38" s="1751"/>
      <c r="H38" s="1751"/>
      <c r="I38" s="1751"/>
      <c r="J38" s="1751"/>
      <c r="K38" s="1751"/>
    </row>
    <row r="39" spans="1:13" ht="9" customHeight="1">
      <c r="A39" s="1749" t="s">
        <v>2031</v>
      </c>
      <c r="G39" s="1749"/>
      <c r="K39" s="1749"/>
    </row>
    <row r="40" spans="1:13" ht="9" customHeight="1">
      <c r="A40" s="1749" t="s">
        <v>2351</v>
      </c>
      <c r="G40" s="1749"/>
    </row>
    <row r="41" spans="1:13" ht="9" customHeight="1">
      <c r="A41" s="1761" t="s">
        <v>2033</v>
      </c>
      <c r="G41" s="1749"/>
    </row>
    <row r="42" spans="1:13" s="1758" customFormat="1" ht="9" customHeight="1">
      <c r="A42" s="1749" t="s">
        <v>2023</v>
      </c>
      <c r="I42" s="1763"/>
      <c r="K42" s="1763"/>
    </row>
    <row r="43" spans="1:13" ht="9" customHeight="1">
      <c r="A43" s="1762" t="s">
        <v>2352</v>
      </c>
      <c r="G43" s="1749"/>
      <c r="K43" s="1749"/>
    </row>
    <row r="44" spans="1:13" ht="9" customHeight="1">
      <c r="A44" s="1749" t="s">
        <v>2034</v>
      </c>
      <c r="G44" s="1749"/>
      <c r="I44" s="1749"/>
    </row>
    <row r="45" spans="1:13" ht="9" customHeight="1">
      <c r="A45" s="1789" t="s">
        <v>2210</v>
      </c>
      <c r="G45" s="1749"/>
      <c r="I45" s="1749"/>
      <c r="J45" s="1764"/>
      <c r="K45" s="1764"/>
    </row>
    <row r="46" spans="1:13" ht="9" customHeight="1">
      <c r="A46" s="141" t="s">
        <v>1363</v>
      </c>
      <c r="B46" s="1764"/>
      <c r="C46" s="1764"/>
      <c r="D46" s="1764"/>
      <c r="E46" s="1764"/>
      <c r="F46" s="1764"/>
      <c r="G46" s="1764"/>
      <c r="H46" s="1764"/>
      <c r="I46" s="1764"/>
      <c r="J46" s="1764"/>
      <c r="K46" s="1764"/>
    </row>
    <row r="47" spans="1:13" ht="9" customHeight="1">
      <c r="A47" s="300"/>
      <c r="B47" s="1764"/>
      <c r="C47" s="1764"/>
      <c r="D47" s="1764"/>
      <c r="E47" s="1764"/>
      <c r="F47" s="1764"/>
      <c r="G47" s="1764"/>
      <c r="H47" s="1764"/>
      <c r="I47" s="1764"/>
      <c r="J47" s="1764"/>
      <c r="K47" s="1764"/>
    </row>
    <row r="48" spans="1:13" ht="9" customHeight="1">
      <c r="A48" s="1765"/>
      <c r="B48" s="1751"/>
      <c r="C48" s="1751"/>
      <c r="D48" s="1751"/>
      <c r="E48" s="300"/>
      <c r="F48" s="1751"/>
      <c r="G48" s="300"/>
      <c r="H48" s="1751"/>
      <c r="I48" s="1760"/>
      <c r="J48" s="300"/>
      <c r="K48" s="1760"/>
    </row>
    <row r="49" spans="7:7" ht="9" customHeight="1">
      <c r="G49" s="1749"/>
    </row>
    <row r="50" spans="7:7" ht="9" customHeight="1">
      <c r="G50" s="1749"/>
    </row>
    <row r="51" spans="7:7" ht="9" customHeight="1">
      <c r="G51" s="1749"/>
    </row>
    <row r="52" spans="7:7" ht="9" customHeight="1">
      <c r="G52" s="1749"/>
    </row>
    <row r="53" spans="7:7" ht="9" customHeight="1">
      <c r="G53" s="1749"/>
    </row>
    <row r="54" spans="7:7" ht="9" customHeight="1">
      <c r="G54" s="1749"/>
    </row>
    <row r="55" spans="7:7" ht="9" customHeight="1">
      <c r="G55" s="1749"/>
    </row>
    <row r="56" spans="7:7" ht="9" customHeight="1">
      <c r="G56" s="1749"/>
    </row>
    <row r="57" spans="7:7" ht="9" customHeight="1">
      <c r="G57" s="1749"/>
    </row>
    <row r="58" spans="7:7" ht="9" customHeight="1">
      <c r="G58" s="1749"/>
    </row>
    <row r="59" spans="7:7" ht="9" customHeight="1">
      <c r="G59" s="1749"/>
    </row>
    <row r="60" spans="7:7" ht="9" customHeight="1">
      <c r="G60" s="1749"/>
    </row>
    <row r="61" spans="7:7" ht="9" customHeight="1">
      <c r="G61" s="1749"/>
    </row>
    <row r="62" spans="7:7" ht="9" customHeight="1">
      <c r="G62" s="1749"/>
    </row>
    <row r="63" spans="7:7" ht="9" customHeight="1">
      <c r="G63" s="1749"/>
    </row>
    <row r="64" spans="7:7" ht="9" customHeight="1">
      <c r="G64" s="1749"/>
    </row>
    <row r="65" spans="7:7" ht="9" customHeight="1">
      <c r="G65" s="1749"/>
    </row>
    <row r="66" spans="7:7" ht="9" customHeight="1">
      <c r="G66" s="1749"/>
    </row>
    <row r="67" spans="7:7" ht="9" customHeight="1">
      <c r="G67" s="1749"/>
    </row>
    <row r="68" spans="7:7" ht="9" customHeight="1">
      <c r="G68" s="1749"/>
    </row>
    <row r="69" spans="7:7" ht="9" customHeight="1">
      <c r="G69" s="1749"/>
    </row>
    <row r="70" spans="7:7" ht="9" customHeight="1">
      <c r="G70" s="1749"/>
    </row>
    <row r="71" spans="7:7" ht="9" customHeight="1">
      <c r="G71" s="1749"/>
    </row>
    <row r="72" spans="7:7" ht="9" customHeight="1">
      <c r="G72" s="1749"/>
    </row>
    <row r="73" spans="7:7" ht="9" customHeight="1">
      <c r="G73" s="1749"/>
    </row>
    <row r="74" spans="7:7" ht="9" customHeight="1">
      <c r="G74" s="1749"/>
    </row>
    <row r="75" spans="7:7" ht="9" customHeight="1">
      <c r="G75" s="1749"/>
    </row>
    <row r="76" spans="7:7" ht="9" customHeight="1">
      <c r="G76" s="1749"/>
    </row>
    <row r="77" spans="7:7" ht="9" customHeight="1">
      <c r="G77" s="1749"/>
    </row>
    <row r="78" spans="7:7" ht="9" customHeight="1">
      <c r="G78" s="1749"/>
    </row>
    <row r="79" spans="7:7" ht="9" customHeight="1">
      <c r="G79" s="1749"/>
    </row>
    <row r="80" spans="7:7" ht="9" customHeight="1">
      <c r="G80" s="1749"/>
    </row>
    <row r="81" spans="7:7" ht="9" customHeight="1">
      <c r="G81" s="1749"/>
    </row>
    <row r="82" spans="7:7" ht="9" customHeight="1">
      <c r="G82" s="1749"/>
    </row>
    <row r="83" spans="7:7" ht="9" customHeight="1">
      <c r="G83" s="1749"/>
    </row>
    <row r="84" spans="7:7" ht="9" customHeight="1">
      <c r="G84" s="1749"/>
    </row>
    <row r="85" spans="7:7" ht="9" customHeight="1">
      <c r="G85" s="1749"/>
    </row>
    <row r="86" spans="7:7" ht="9" customHeight="1">
      <c r="G86" s="1749"/>
    </row>
    <row r="87" spans="7:7" ht="9" customHeight="1">
      <c r="G87" s="1749"/>
    </row>
    <row r="88" spans="7:7" ht="9" customHeight="1">
      <c r="G88" s="1749"/>
    </row>
    <row r="89" spans="7:7" ht="9" customHeight="1">
      <c r="G89" s="1749"/>
    </row>
    <row r="90" spans="7:7" ht="9" customHeight="1">
      <c r="G90" s="1749"/>
    </row>
    <row r="91" spans="7:7" ht="9" customHeight="1">
      <c r="G91" s="1749"/>
    </row>
    <row r="92" spans="7:7" ht="9" customHeight="1">
      <c r="G92" s="1749"/>
    </row>
    <row r="93" spans="7:7" ht="9" customHeight="1">
      <c r="G93" s="1749"/>
    </row>
    <row r="94" spans="7:7" ht="9" customHeight="1">
      <c r="G94" s="1749"/>
    </row>
    <row r="95" spans="7:7" ht="9" customHeight="1">
      <c r="G95" s="1749"/>
    </row>
    <row r="96" spans="7:7" ht="9" customHeight="1">
      <c r="G96" s="1749"/>
    </row>
    <row r="97" spans="7:7" ht="9" customHeight="1">
      <c r="G97" s="1749"/>
    </row>
    <row r="98" spans="7:7" ht="9" customHeight="1">
      <c r="G98" s="1749"/>
    </row>
    <row r="99" spans="7:7" ht="9" customHeight="1">
      <c r="G99" s="1749"/>
    </row>
    <row r="100" spans="7:7" ht="9" customHeight="1">
      <c r="G100" s="1749"/>
    </row>
    <row r="101" spans="7:7" ht="9" customHeight="1">
      <c r="G101" s="1749"/>
    </row>
    <row r="102" spans="7:7" ht="9" customHeight="1">
      <c r="G102" s="1749"/>
    </row>
    <row r="103" spans="7:7" ht="9" customHeight="1">
      <c r="G103" s="1749"/>
    </row>
    <row r="104" spans="7:7" ht="9" customHeight="1">
      <c r="G104" s="1749"/>
    </row>
    <row r="105" spans="7:7" ht="9" customHeight="1">
      <c r="G105" s="1749"/>
    </row>
    <row r="106" spans="7:7" ht="9" customHeight="1">
      <c r="G106" s="1749"/>
    </row>
    <row r="107" spans="7:7" ht="9" customHeight="1">
      <c r="G107" s="1749"/>
    </row>
    <row r="108" spans="7:7" ht="9" customHeight="1">
      <c r="G108" s="1749"/>
    </row>
    <row r="109" spans="7:7" ht="9" customHeight="1">
      <c r="G109" s="1749"/>
    </row>
    <row r="110" spans="7:7" ht="9" customHeight="1">
      <c r="G110" s="1749"/>
    </row>
    <row r="111" spans="7:7" ht="9" customHeight="1">
      <c r="G111" s="1749"/>
    </row>
    <row r="112" spans="7:7" ht="9" customHeight="1">
      <c r="G112" s="1749"/>
    </row>
    <row r="113" spans="7:7" ht="9" customHeight="1">
      <c r="G113" s="1749"/>
    </row>
    <row r="114" spans="7:7" ht="9" customHeight="1">
      <c r="G114" s="1749"/>
    </row>
    <row r="115" spans="7:7" ht="9" customHeight="1">
      <c r="G115" s="1749"/>
    </row>
    <row r="116" spans="7:7" ht="9" customHeight="1">
      <c r="G116" s="1749"/>
    </row>
    <row r="117" spans="7:7" ht="9" customHeight="1">
      <c r="G117" s="1749"/>
    </row>
    <row r="118" spans="7:7" ht="9" customHeight="1">
      <c r="G118" s="1749"/>
    </row>
    <row r="119" spans="7:7" ht="9" customHeight="1">
      <c r="G119" s="1749"/>
    </row>
    <row r="120" spans="7:7" ht="9" customHeight="1">
      <c r="G120" s="1749"/>
    </row>
    <row r="121" spans="7:7" ht="9" customHeight="1">
      <c r="G121" s="1749"/>
    </row>
    <row r="122" spans="7:7" ht="9" customHeight="1">
      <c r="G122" s="1749"/>
    </row>
    <row r="123" spans="7:7" ht="9" customHeight="1">
      <c r="G123" s="1749"/>
    </row>
    <row r="124" spans="7:7" ht="9" customHeight="1">
      <c r="G124" s="1749"/>
    </row>
    <row r="125" spans="7:7" ht="9" customHeight="1">
      <c r="G125" s="1749"/>
    </row>
    <row r="126" spans="7:7" ht="9" customHeight="1">
      <c r="G126" s="1749"/>
    </row>
    <row r="127" spans="7:7" ht="9" customHeight="1">
      <c r="G127" s="1749"/>
    </row>
    <row r="128" spans="7:7" ht="9" customHeight="1">
      <c r="G128" s="1749"/>
    </row>
    <row r="129" spans="7:7" ht="9" customHeight="1">
      <c r="G129" s="1749"/>
    </row>
    <row r="130" spans="7:7" ht="9" customHeight="1">
      <c r="G130" s="1749"/>
    </row>
    <row r="131" spans="7:7" ht="9" customHeight="1">
      <c r="G131" s="1749"/>
    </row>
    <row r="132" spans="7:7" ht="9" customHeight="1">
      <c r="G132" s="1749"/>
    </row>
    <row r="133" spans="7:7" ht="9" customHeight="1">
      <c r="G133" s="1749"/>
    </row>
    <row r="134" spans="7:7" ht="9" customHeight="1">
      <c r="G134" s="1749"/>
    </row>
    <row r="135" spans="7:7" ht="9" customHeight="1">
      <c r="G135" s="1749"/>
    </row>
    <row r="136" spans="7:7" ht="9" customHeight="1">
      <c r="G136" s="1749"/>
    </row>
    <row r="137" spans="7:7" ht="9" customHeight="1">
      <c r="G137" s="1749"/>
    </row>
    <row r="138" spans="7:7" ht="9" customHeight="1">
      <c r="G138" s="1749"/>
    </row>
    <row r="139" spans="7:7" ht="9" customHeight="1">
      <c r="G139" s="1749"/>
    </row>
    <row r="140" spans="7:7" ht="9" customHeight="1">
      <c r="G140" s="1749"/>
    </row>
    <row r="141" spans="7:7" ht="9" customHeight="1">
      <c r="G141" s="1749"/>
    </row>
    <row r="142" spans="7:7" ht="9" customHeight="1">
      <c r="G142" s="1749"/>
    </row>
    <row r="143" spans="7:7" ht="9" customHeight="1">
      <c r="G143" s="1749"/>
    </row>
    <row r="144" spans="7:7" ht="9" customHeight="1">
      <c r="G144" s="1749"/>
    </row>
    <row r="145" spans="7:7" ht="9" customHeight="1">
      <c r="G145" s="1749"/>
    </row>
    <row r="146" spans="7:7" ht="9" customHeight="1">
      <c r="G146" s="1749"/>
    </row>
    <row r="147" spans="7:7" ht="9" customHeight="1">
      <c r="G147" s="1749"/>
    </row>
    <row r="148" spans="7:7" ht="9" customHeight="1">
      <c r="G148" s="1749"/>
    </row>
    <row r="149" spans="7:7" ht="9" customHeight="1">
      <c r="G149" s="1749"/>
    </row>
    <row r="150" spans="7:7" ht="9" customHeight="1">
      <c r="G150" s="1749"/>
    </row>
    <row r="151" spans="7:7" ht="9" customHeight="1">
      <c r="G151" s="1749"/>
    </row>
    <row r="152" spans="7:7" ht="9" customHeight="1">
      <c r="G152" s="1749"/>
    </row>
    <row r="153" spans="7:7" ht="9" customHeight="1">
      <c r="G153" s="1749"/>
    </row>
    <row r="154" spans="7:7" ht="9" customHeight="1">
      <c r="G154" s="1749"/>
    </row>
    <row r="155" spans="7:7" ht="9" customHeight="1">
      <c r="G155" s="1749"/>
    </row>
    <row r="156" spans="7:7" ht="9" customHeight="1">
      <c r="G156" s="1749"/>
    </row>
    <row r="157" spans="7:7" ht="9" customHeight="1">
      <c r="G157" s="1749"/>
    </row>
    <row r="158" spans="7:7" ht="9" customHeight="1">
      <c r="G158" s="1749"/>
    </row>
    <row r="159" spans="7:7" ht="9" customHeight="1">
      <c r="G159" s="1749"/>
    </row>
    <row r="160" spans="7:7" ht="9" customHeight="1">
      <c r="G160" s="1749"/>
    </row>
    <row r="161" spans="7:7" ht="9" customHeight="1">
      <c r="G161" s="1749"/>
    </row>
    <row r="162" spans="7:7" ht="9" customHeight="1">
      <c r="G162" s="1749"/>
    </row>
    <row r="163" spans="7:7" ht="9" customHeight="1">
      <c r="G163" s="1749"/>
    </row>
    <row r="164" spans="7:7" ht="9" customHeight="1">
      <c r="G164" s="1749"/>
    </row>
    <row r="165" spans="7:7" ht="9" customHeight="1">
      <c r="G165" s="1749"/>
    </row>
    <row r="166" spans="7:7" ht="9" customHeight="1">
      <c r="G166" s="1749"/>
    </row>
    <row r="167" spans="7:7" ht="9" customHeight="1">
      <c r="G167" s="1749"/>
    </row>
    <row r="168" spans="7:7" ht="9" customHeight="1">
      <c r="G168" s="1749"/>
    </row>
    <row r="169" spans="7:7" ht="9" customHeight="1">
      <c r="G169" s="1749"/>
    </row>
    <row r="170" spans="7:7" ht="9" customHeight="1">
      <c r="G170" s="1749"/>
    </row>
    <row r="171" spans="7:7" ht="9" customHeight="1">
      <c r="G171" s="1749"/>
    </row>
    <row r="172" spans="7:7" ht="9" customHeight="1">
      <c r="G172" s="1749"/>
    </row>
    <row r="173" spans="7:7" ht="9" customHeight="1">
      <c r="G173" s="1749"/>
    </row>
    <row r="174" spans="7:7" ht="9" customHeight="1">
      <c r="G174" s="1749"/>
    </row>
    <row r="175" spans="7:7" ht="9" customHeight="1">
      <c r="G175" s="1749"/>
    </row>
    <row r="176" spans="7:7" ht="9" customHeight="1">
      <c r="G176" s="1749"/>
    </row>
    <row r="177" spans="7:7" ht="9" customHeight="1">
      <c r="G177" s="1749"/>
    </row>
    <row r="178" spans="7:7" ht="9" customHeight="1">
      <c r="G178" s="1749"/>
    </row>
    <row r="179" spans="7:7" ht="9" customHeight="1">
      <c r="G179" s="1749"/>
    </row>
    <row r="180" spans="7:7" ht="9" customHeight="1">
      <c r="G180" s="1749"/>
    </row>
    <row r="181" spans="7:7" ht="9" customHeight="1">
      <c r="G181" s="1749"/>
    </row>
    <row r="182" spans="7:7" ht="9" customHeight="1">
      <c r="G182" s="1749"/>
    </row>
    <row r="183" spans="7:7" ht="9" customHeight="1">
      <c r="G183" s="1749"/>
    </row>
    <row r="184" spans="7:7" ht="9" customHeight="1">
      <c r="G184" s="1749"/>
    </row>
    <row r="185" spans="7:7" ht="9" customHeight="1">
      <c r="G185" s="1749"/>
    </row>
    <row r="186" spans="7:7" ht="9" customHeight="1">
      <c r="G186" s="1749"/>
    </row>
    <row r="187" spans="7:7" ht="9" customHeight="1">
      <c r="G187" s="1749"/>
    </row>
    <row r="188" spans="7:7" ht="9" customHeight="1">
      <c r="G188" s="1749"/>
    </row>
    <row r="189" spans="7:7" ht="9" customHeight="1">
      <c r="G189" s="1749"/>
    </row>
    <row r="190" spans="7:7" ht="9" customHeight="1">
      <c r="G190" s="1749"/>
    </row>
    <row r="191" spans="7:7" ht="9" customHeight="1">
      <c r="G191" s="1749"/>
    </row>
    <row r="192" spans="7:7" ht="9" customHeight="1">
      <c r="G192" s="1749"/>
    </row>
  </sheetData>
  <hyperlinks>
    <hyperlink ref="A46" location="Inhaltsverzeichnis!A1" display="Zurück zum Inhaltsverzeichnis"/>
  </hyperlinks>
  <pageMargins left="0.7" right="0.7" top="0.78740157499999996" bottom="0.78740157499999996"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Tabelle46">
    <tabColor rgb="FFF9E03A"/>
    <pageSetUpPr fitToPage="1"/>
  </sheetPr>
  <dimension ref="A1:DB91"/>
  <sheetViews>
    <sheetView showGridLines="0" showZeros="0" zoomScaleNormal="100" workbookViewId="0">
      <pane ySplit="5" topLeftCell="A27" activePane="bottomLeft" state="frozen"/>
      <selection activeCell="R49" sqref="R49"/>
      <selection pane="bottomLeft" activeCell="A2" sqref="A2"/>
    </sheetView>
  </sheetViews>
  <sheetFormatPr baseColWidth="10" defaultColWidth="9.7109375" defaultRowHeight="16.5"/>
  <cols>
    <col min="1" max="1" width="18.5703125" style="727" customWidth="1"/>
    <col min="2" max="13" width="10.7109375" style="734" customWidth="1"/>
    <col min="14" max="14" width="11.5703125" style="734" customWidth="1"/>
    <col min="15" max="15" width="6.140625" style="727" customWidth="1"/>
    <col min="16" max="29" width="5.85546875" style="727" customWidth="1"/>
    <col min="30" max="31" width="5.7109375" style="727" customWidth="1"/>
    <col min="32" max="36" width="6.7109375" style="727" bestFit="1" customWidth="1"/>
    <col min="37" max="37" width="7.140625" style="727" bestFit="1" customWidth="1"/>
    <col min="38" max="43" width="6.85546875" style="727" customWidth="1"/>
    <col min="44" max="160" width="5.7109375" style="727" customWidth="1"/>
    <col min="161" max="16384" width="9.7109375" style="727"/>
  </cols>
  <sheetData>
    <row r="1" spans="1:45" ht="93.75" customHeight="1">
      <c r="A1" s="724" t="s">
        <v>1396</v>
      </c>
      <c r="B1" s="724"/>
      <c r="C1" s="724"/>
      <c r="D1" s="724"/>
      <c r="E1" s="724"/>
      <c r="F1" s="724"/>
      <c r="G1" s="724"/>
      <c r="H1" s="724"/>
      <c r="I1" s="724"/>
      <c r="J1" s="724"/>
      <c r="K1" s="724"/>
      <c r="L1" s="724"/>
      <c r="M1" s="725"/>
      <c r="N1" s="726"/>
      <c r="AF1" s="2473"/>
      <c r="AG1" s="2473"/>
      <c r="AH1" s="2473"/>
      <c r="AI1" s="2473"/>
      <c r="AJ1" s="2473"/>
      <c r="AK1" s="2473"/>
      <c r="AL1" s="2473"/>
      <c r="AM1" s="2473"/>
      <c r="AN1" s="2473"/>
      <c r="AO1" s="2473"/>
      <c r="AP1" s="2473"/>
      <c r="AQ1" s="2473"/>
      <c r="AR1" s="728"/>
    </row>
    <row r="2" spans="1:45" ht="14.25" customHeight="1">
      <c r="A2" s="729" t="s">
        <v>1381</v>
      </c>
      <c r="B2" s="729"/>
      <c r="C2" s="729"/>
      <c r="D2" s="729"/>
      <c r="E2" s="729"/>
      <c r="F2" s="729"/>
      <c r="G2" s="729"/>
      <c r="H2" s="729"/>
      <c r="I2" s="729"/>
      <c r="J2" s="729"/>
      <c r="K2" s="729"/>
      <c r="L2" s="729"/>
      <c r="M2" s="730"/>
      <c r="N2" s="731"/>
      <c r="AF2" s="732"/>
      <c r="AG2" s="732"/>
      <c r="AH2" s="732"/>
      <c r="AI2" s="732"/>
      <c r="AJ2" s="732"/>
      <c r="AK2" s="732"/>
      <c r="AL2" s="732"/>
      <c r="AM2" s="732"/>
      <c r="AN2" s="732"/>
      <c r="AO2" s="732"/>
      <c r="AP2" s="732"/>
      <c r="AQ2" s="732"/>
      <c r="AR2" s="733"/>
    </row>
    <row r="3" spans="1:45" ht="14.25" customHeight="1">
      <c r="A3" s="729" t="s">
        <v>1397</v>
      </c>
      <c r="B3" s="729"/>
      <c r="C3" s="729"/>
      <c r="D3" s="729"/>
      <c r="E3" s="729"/>
      <c r="F3" s="729"/>
      <c r="G3" s="729"/>
      <c r="H3" s="729"/>
      <c r="I3" s="729"/>
      <c r="J3" s="729"/>
      <c r="K3" s="729"/>
      <c r="L3" s="729"/>
      <c r="M3" s="730"/>
      <c r="N3" s="731"/>
      <c r="Q3" s="734"/>
      <c r="R3" s="734"/>
      <c r="S3" s="734"/>
      <c r="T3" s="734"/>
      <c r="AF3" s="735"/>
      <c r="AG3" s="735"/>
      <c r="AH3" s="735"/>
      <c r="AI3" s="735"/>
      <c r="AJ3" s="735"/>
      <c r="AK3" s="735"/>
      <c r="AL3" s="735"/>
      <c r="AM3" s="735"/>
      <c r="AN3" s="735"/>
      <c r="AO3" s="735"/>
      <c r="AP3" s="735"/>
      <c r="AQ3" s="735"/>
      <c r="AR3" s="736"/>
    </row>
    <row r="4" spans="1:45" ht="15" customHeight="1">
      <c r="A4" s="729" t="s">
        <v>2353</v>
      </c>
      <c r="B4" s="729"/>
      <c r="C4" s="729"/>
      <c r="D4" s="729"/>
      <c r="E4" s="729"/>
      <c r="F4" s="729"/>
      <c r="G4" s="729"/>
      <c r="H4" s="729"/>
      <c r="I4" s="729"/>
      <c r="J4" s="729"/>
      <c r="K4" s="729"/>
      <c r="L4" s="729"/>
      <c r="M4" s="730"/>
      <c r="N4" s="731"/>
      <c r="AF4" s="737"/>
      <c r="AG4" s="737"/>
      <c r="AH4" s="737"/>
      <c r="AI4" s="737"/>
      <c r="AJ4" s="737"/>
      <c r="AK4" s="737"/>
      <c r="AL4" s="737"/>
      <c r="AM4" s="737"/>
      <c r="AN4" s="737"/>
      <c r="AO4" s="737"/>
      <c r="AP4" s="737"/>
      <c r="AQ4" s="737"/>
      <c r="AR4" s="733"/>
    </row>
    <row r="5" spans="1:45" s="743" customFormat="1" ht="18.75" customHeight="1">
      <c r="A5" s="738" t="s">
        <v>1388</v>
      </c>
      <c r="B5" s="739" t="s">
        <v>55</v>
      </c>
      <c r="C5" s="739" t="s">
        <v>54</v>
      </c>
      <c r="D5" s="739" t="s">
        <v>1379</v>
      </c>
      <c r="E5" s="740" t="s">
        <v>53</v>
      </c>
      <c r="F5" s="739" t="s">
        <v>13</v>
      </c>
      <c r="G5" s="741" t="s">
        <v>52</v>
      </c>
      <c r="H5" s="739" t="s">
        <v>51</v>
      </c>
      <c r="I5" s="739" t="s">
        <v>50</v>
      </c>
      <c r="J5" s="739" t="s">
        <v>49</v>
      </c>
      <c r="K5" s="740" t="s">
        <v>48</v>
      </c>
      <c r="L5" s="740" t="s">
        <v>47</v>
      </c>
      <c r="M5" s="739" t="s">
        <v>1380</v>
      </c>
      <c r="N5" s="742" t="s">
        <v>2218</v>
      </c>
    </row>
    <row r="6" spans="1:45">
      <c r="A6" s="744" t="s">
        <v>1389</v>
      </c>
      <c r="B6" s="745"/>
      <c r="C6" s="744"/>
      <c r="D6" s="744"/>
      <c r="E6" s="746"/>
      <c r="F6" s="744"/>
      <c r="G6" s="746"/>
      <c r="H6" s="744"/>
      <c r="I6" s="744"/>
      <c r="J6" s="744"/>
      <c r="K6" s="746"/>
      <c r="L6" s="746"/>
      <c r="M6" s="744"/>
      <c r="N6" s="746"/>
      <c r="P6" s="747"/>
      <c r="X6" s="747"/>
      <c r="AF6" s="748"/>
      <c r="AG6" s="748"/>
      <c r="AH6" s="748"/>
      <c r="AI6" s="748"/>
      <c r="AJ6" s="748"/>
      <c r="AK6" s="748"/>
      <c r="AL6" s="748"/>
      <c r="AM6" s="748"/>
      <c r="AN6" s="748"/>
      <c r="AO6" s="748"/>
      <c r="AP6" s="748"/>
      <c r="AQ6" s="748"/>
    </row>
    <row r="7" spans="1:45" ht="18">
      <c r="A7" s="749" t="s">
        <v>1120</v>
      </c>
      <c r="B7" s="750">
        <v>22335.356</v>
      </c>
      <c r="C7" s="750">
        <v>22988.848000000002</v>
      </c>
      <c r="D7" s="750">
        <v>26602.411</v>
      </c>
      <c r="E7" s="750">
        <v>23142.572</v>
      </c>
      <c r="F7" s="750">
        <v>25760.064999999999</v>
      </c>
      <c r="G7" s="750">
        <v>24581.931</v>
      </c>
      <c r="H7" s="750">
        <v>24117.137999999999</v>
      </c>
      <c r="I7" s="750">
        <v>24096.927</v>
      </c>
      <c r="J7" s="750">
        <v>23895.307000000001</v>
      </c>
      <c r="K7" s="750">
        <v>23706.945</v>
      </c>
      <c r="L7" s="750">
        <v>22109.423999999999</v>
      </c>
      <c r="M7" s="750">
        <v>19904.784</v>
      </c>
      <c r="N7" s="750">
        <v>217520.55499999999</v>
      </c>
      <c r="AF7" s="751"/>
      <c r="AG7" s="751"/>
      <c r="AH7" s="751"/>
      <c r="AI7" s="751"/>
      <c r="AJ7" s="751"/>
      <c r="AK7" s="751"/>
      <c r="AL7" s="751"/>
      <c r="AM7" s="751"/>
      <c r="AN7" s="751"/>
      <c r="AO7" s="751"/>
      <c r="AP7" s="751"/>
      <c r="AQ7" s="751"/>
    </row>
    <row r="8" spans="1:45" ht="17.25">
      <c r="A8" s="752" t="s">
        <v>2219</v>
      </c>
      <c r="B8" s="753">
        <v>23566.733</v>
      </c>
      <c r="C8" s="753">
        <v>24753.897000000001</v>
      </c>
      <c r="D8" s="753">
        <v>26633.244999999999</v>
      </c>
      <c r="E8" s="753">
        <v>24811.603999999999</v>
      </c>
      <c r="F8" s="753">
        <v>26586.99</v>
      </c>
      <c r="G8" s="753">
        <v>24146.723000000002</v>
      </c>
      <c r="H8" s="753">
        <v>24853.154999999999</v>
      </c>
      <c r="I8" s="753">
        <v>24473.326000000001</v>
      </c>
      <c r="J8" s="753">
        <v>25028.621999999999</v>
      </c>
      <c r="K8" s="753"/>
      <c r="L8" s="753"/>
      <c r="M8" s="753"/>
      <c r="N8" s="753">
        <v>224854.29500000001</v>
      </c>
      <c r="AG8" s="754"/>
      <c r="AH8" s="755"/>
      <c r="AI8" s="755"/>
      <c r="AJ8" s="755"/>
      <c r="AK8" s="755"/>
      <c r="AL8" s="755"/>
      <c r="AM8" s="755"/>
      <c r="AN8" s="755"/>
      <c r="AO8" s="755"/>
      <c r="AP8" s="755"/>
      <c r="AQ8" s="755"/>
      <c r="AR8" s="755"/>
      <c r="AS8" s="755"/>
    </row>
    <row r="9" spans="1:45" ht="17.25">
      <c r="A9" s="756" t="s">
        <v>1384</v>
      </c>
      <c r="B9" s="757">
        <v>5.5131290497451602</v>
      </c>
      <c r="C9" s="757">
        <v>7.6778488421864353</v>
      </c>
      <c r="D9" s="757">
        <v>0.11590678754643591</v>
      </c>
      <c r="E9" s="757">
        <v>7.2119555250816489</v>
      </c>
      <c r="F9" s="757">
        <v>3.2101044776090504</v>
      </c>
      <c r="G9" s="757">
        <v>-1.7704386201393163</v>
      </c>
      <c r="H9" s="757">
        <v>3.0518422210794682</v>
      </c>
      <c r="I9" s="757">
        <v>1.5620207506127315</v>
      </c>
      <c r="J9" s="757">
        <v>4.7428350679905265</v>
      </c>
      <c r="K9" s="757" t="s">
        <v>168</v>
      </c>
      <c r="L9" s="757" t="s">
        <v>168</v>
      </c>
      <c r="M9" s="757" t="s">
        <v>168</v>
      </c>
      <c r="N9" s="757">
        <v>3.3715158551337794</v>
      </c>
    </row>
    <row r="10" spans="1:45" s="758" customFormat="1">
      <c r="A10" s="744" t="s">
        <v>1390</v>
      </c>
      <c r="B10" s="745"/>
      <c r="C10" s="744"/>
      <c r="D10" s="744"/>
      <c r="E10" s="744"/>
      <c r="F10" s="744"/>
      <c r="G10" s="744"/>
      <c r="H10" s="744"/>
      <c r="I10" s="744"/>
      <c r="J10" s="744"/>
      <c r="K10" s="744"/>
      <c r="L10" s="744"/>
      <c r="M10" s="744"/>
      <c r="N10" s="744"/>
      <c r="AF10" s="748"/>
      <c r="AG10" s="748"/>
      <c r="AH10" s="748"/>
      <c r="AI10" s="748"/>
      <c r="AJ10" s="748"/>
      <c r="AK10" s="748"/>
      <c r="AL10" s="748"/>
      <c r="AM10" s="748"/>
      <c r="AN10" s="748"/>
      <c r="AO10" s="748"/>
      <c r="AP10" s="748"/>
      <c r="AQ10" s="748"/>
    </row>
    <row r="11" spans="1:45" s="758" customFormat="1" ht="18">
      <c r="A11" s="749" t="s">
        <v>1120</v>
      </c>
      <c r="B11" s="750">
        <v>4377.9889999999996</v>
      </c>
      <c r="C11" s="750">
        <v>4747.1459999999997</v>
      </c>
      <c r="D11" s="750">
        <v>4925.6570000000002</v>
      </c>
      <c r="E11" s="750">
        <v>4394.6260000000002</v>
      </c>
      <c r="F11" s="750">
        <v>4776.9059999999999</v>
      </c>
      <c r="G11" s="750">
        <v>4824.7430000000004</v>
      </c>
      <c r="H11" s="750">
        <v>4084.2339999999999</v>
      </c>
      <c r="I11" s="750">
        <v>4526.5039999999999</v>
      </c>
      <c r="J11" s="750">
        <v>4954.1220000000003</v>
      </c>
      <c r="K11" s="750">
        <v>4540.982</v>
      </c>
      <c r="L11" s="750">
        <v>4719.5169999999998</v>
      </c>
      <c r="M11" s="750">
        <v>3811.37</v>
      </c>
      <c r="N11" s="750">
        <v>41611.926999999996</v>
      </c>
      <c r="AF11" s="751"/>
      <c r="AG11" s="751"/>
      <c r="AH11" s="751"/>
      <c r="AI11" s="751"/>
      <c r="AJ11" s="751"/>
      <c r="AK11" s="751"/>
      <c r="AL11" s="751"/>
      <c r="AM11" s="751"/>
      <c r="AN11" s="751"/>
      <c r="AO11" s="751"/>
      <c r="AP11" s="751"/>
      <c r="AQ11" s="751"/>
    </row>
    <row r="12" spans="1:45" s="758" customFormat="1" ht="17.25">
      <c r="A12" s="752" t="s">
        <v>2219</v>
      </c>
      <c r="B12" s="753">
        <v>4561.6390000000001</v>
      </c>
      <c r="C12" s="753">
        <v>4280.3869999999997</v>
      </c>
      <c r="D12" s="753">
        <v>4017.98</v>
      </c>
      <c r="E12" s="753">
        <v>4228.9369999999999</v>
      </c>
      <c r="F12" s="753">
        <v>4321.2539999999999</v>
      </c>
      <c r="G12" s="753">
        <v>3844.8649999999998</v>
      </c>
      <c r="H12" s="753">
        <v>4354.299</v>
      </c>
      <c r="I12" s="753">
        <v>4265.7129999999997</v>
      </c>
      <c r="J12" s="753">
        <v>3889.136</v>
      </c>
      <c r="K12" s="753"/>
      <c r="L12" s="753"/>
      <c r="M12" s="753"/>
      <c r="N12" s="753">
        <v>37764.209999999992</v>
      </c>
      <c r="AG12" s="754"/>
      <c r="AH12" s="755"/>
      <c r="AI12" s="755"/>
      <c r="AJ12" s="755"/>
      <c r="AK12" s="755"/>
      <c r="AL12" s="755"/>
      <c r="AM12" s="755"/>
      <c r="AN12" s="755"/>
      <c r="AO12" s="755"/>
      <c r="AP12" s="755"/>
      <c r="AQ12" s="755"/>
      <c r="AR12" s="755"/>
      <c r="AS12" s="755"/>
    </row>
    <row r="13" spans="1:45" s="758" customFormat="1" ht="17.25">
      <c r="A13" s="756" t="s">
        <v>1384</v>
      </c>
      <c r="B13" s="757">
        <v>4.1948483653111168</v>
      </c>
      <c r="C13" s="757">
        <v>-9.8324129908791491</v>
      </c>
      <c r="D13" s="757">
        <v>-18.427531596292638</v>
      </c>
      <c r="E13" s="757">
        <v>-3.7702639542022496</v>
      </c>
      <c r="F13" s="757">
        <v>-9.5386427951481636</v>
      </c>
      <c r="G13" s="757">
        <v>-20.309434098355084</v>
      </c>
      <c r="H13" s="757">
        <v>6.6123782329807881</v>
      </c>
      <c r="I13" s="757">
        <v>-5.7614220599385249</v>
      </c>
      <c r="J13" s="757">
        <v>-21.496967575687492</v>
      </c>
      <c r="K13" s="757" t="s">
        <v>168</v>
      </c>
      <c r="L13" s="757" t="s">
        <v>168</v>
      </c>
      <c r="M13" s="757" t="s">
        <v>168</v>
      </c>
      <c r="N13" s="757">
        <v>-9.2466686294052352</v>
      </c>
    </row>
    <row r="14" spans="1:45" s="758" customFormat="1">
      <c r="A14" s="744" t="s">
        <v>1391</v>
      </c>
      <c r="B14" s="745"/>
      <c r="C14" s="744"/>
      <c r="D14" s="744"/>
      <c r="E14" s="744"/>
      <c r="F14" s="744"/>
      <c r="G14" s="744"/>
      <c r="H14" s="744"/>
      <c r="I14" s="744"/>
      <c r="J14" s="744"/>
      <c r="K14" s="744"/>
      <c r="L14" s="744"/>
      <c r="M14" s="744"/>
      <c r="N14" s="744"/>
      <c r="P14" s="747"/>
      <c r="Q14" s="727"/>
      <c r="R14" s="727"/>
      <c r="S14" s="727"/>
      <c r="T14" s="727"/>
      <c r="U14" s="727"/>
      <c r="V14" s="727"/>
      <c r="X14" s="747"/>
      <c r="AF14" s="748"/>
      <c r="AG14" s="748"/>
      <c r="AH14" s="748"/>
      <c r="AI14" s="748"/>
      <c r="AJ14" s="748"/>
      <c r="AK14" s="748"/>
      <c r="AL14" s="748"/>
      <c r="AM14" s="748"/>
      <c r="AN14" s="748"/>
      <c r="AO14" s="748"/>
      <c r="AP14" s="748"/>
      <c r="AQ14" s="748"/>
    </row>
    <row r="15" spans="1:45" s="758" customFormat="1" ht="18">
      <c r="A15" s="749" t="s">
        <v>1120</v>
      </c>
      <c r="B15" s="750">
        <v>9034.0769999999993</v>
      </c>
      <c r="C15" s="750">
        <v>9129.0300000000007</v>
      </c>
      <c r="D15" s="750">
        <v>10055.359</v>
      </c>
      <c r="E15" s="750">
        <v>9178.3649999999998</v>
      </c>
      <c r="F15" s="750">
        <v>10370.753000000001</v>
      </c>
      <c r="G15" s="750">
        <v>9913.4830000000002</v>
      </c>
      <c r="H15" s="750">
        <v>9369.0910000000003</v>
      </c>
      <c r="I15" s="750">
        <v>9689.4230000000007</v>
      </c>
      <c r="J15" s="750">
        <v>8960.4920000000002</v>
      </c>
      <c r="K15" s="750">
        <v>8864.6679999999997</v>
      </c>
      <c r="L15" s="750">
        <v>9056.4</v>
      </c>
      <c r="M15" s="750">
        <v>7420.8860000000004</v>
      </c>
      <c r="N15" s="750">
        <v>85700.072999999989</v>
      </c>
      <c r="AF15" s="751"/>
      <c r="AG15" s="751"/>
      <c r="AH15" s="751"/>
      <c r="AI15" s="751"/>
      <c r="AJ15" s="751"/>
      <c r="AK15" s="751"/>
      <c r="AL15" s="751"/>
      <c r="AM15" s="751"/>
      <c r="AN15" s="751"/>
      <c r="AO15" s="751"/>
      <c r="AP15" s="751"/>
      <c r="AQ15" s="751"/>
    </row>
    <row r="16" spans="1:45" s="758" customFormat="1" ht="17.25">
      <c r="A16" s="752" t="s">
        <v>2219</v>
      </c>
      <c r="B16" s="753">
        <v>9872.4410000000007</v>
      </c>
      <c r="C16" s="753">
        <v>9057.51</v>
      </c>
      <c r="D16" s="753">
        <v>9775.9060000000009</v>
      </c>
      <c r="E16" s="753">
        <v>10524.651</v>
      </c>
      <c r="F16" s="753">
        <v>10890.092000000001</v>
      </c>
      <c r="G16" s="753">
        <v>9915.4169999999995</v>
      </c>
      <c r="H16" s="753">
        <v>10219.026</v>
      </c>
      <c r="I16" s="753">
        <v>9877.107</v>
      </c>
      <c r="J16" s="753">
        <v>9886.4879999999994</v>
      </c>
      <c r="K16" s="753"/>
      <c r="L16" s="753"/>
      <c r="M16" s="753"/>
      <c r="N16" s="753">
        <v>90018.638000000006</v>
      </c>
      <c r="AG16" s="754"/>
      <c r="AH16" s="755"/>
      <c r="AI16" s="755"/>
      <c r="AJ16" s="755"/>
      <c r="AK16" s="755"/>
      <c r="AL16" s="755"/>
      <c r="AM16" s="755"/>
      <c r="AN16" s="755"/>
      <c r="AO16" s="755"/>
      <c r="AP16" s="755"/>
      <c r="AQ16" s="755"/>
      <c r="AR16" s="755"/>
      <c r="AS16" s="755"/>
    </row>
    <row r="17" spans="1:106" s="758" customFormat="1" ht="17.25">
      <c r="A17" s="756" t="s">
        <v>1384</v>
      </c>
      <c r="B17" s="757">
        <v>9.2800183128835556</v>
      </c>
      <c r="C17" s="757">
        <v>-0.78343482275774079</v>
      </c>
      <c r="D17" s="757">
        <v>-2.779144931573299</v>
      </c>
      <c r="E17" s="757">
        <v>14.668037281149765</v>
      </c>
      <c r="F17" s="757">
        <v>5.007727018472039</v>
      </c>
      <c r="G17" s="757">
        <v>1.9508784147802771E-2</v>
      </c>
      <c r="H17" s="757">
        <v>9.0716911597934029</v>
      </c>
      <c r="I17" s="757">
        <v>1.936998725311085</v>
      </c>
      <c r="J17" s="757">
        <v>10.334209326898559</v>
      </c>
      <c r="K17" s="757" t="s">
        <v>168</v>
      </c>
      <c r="L17" s="757" t="s">
        <v>168</v>
      </c>
      <c r="M17" s="757" t="s">
        <v>168</v>
      </c>
      <c r="N17" s="757">
        <v>5.0391614018812021</v>
      </c>
    </row>
    <row r="18" spans="1:106">
      <c r="A18" s="744" t="s">
        <v>1392</v>
      </c>
      <c r="B18" s="745"/>
      <c r="C18" s="744"/>
      <c r="D18" s="744"/>
      <c r="E18" s="744"/>
      <c r="F18" s="744"/>
      <c r="G18" s="744"/>
      <c r="H18" s="744"/>
      <c r="I18" s="744"/>
      <c r="J18" s="744"/>
      <c r="K18" s="744"/>
      <c r="L18" s="744"/>
      <c r="M18" s="744"/>
      <c r="N18" s="744"/>
      <c r="AF18" s="748"/>
      <c r="AG18" s="748"/>
      <c r="AH18" s="748"/>
      <c r="AI18" s="748"/>
      <c r="AJ18" s="748"/>
      <c r="AK18" s="748"/>
      <c r="AL18" s="748"/>
      <c r="AM18" s="748"/>
      <c r="AN18" s="748"/>
      <c r="AO18" s="748"/>
      <c r="AP18" s="748"/>
      <c r="AQ18" s="748"/>
    </row>
    <row r="19" spans="1:106" ht="14.25" customHeight="1">
      <c r="A19" s="749" t="s">
        <v>1120</v>
      </c>
      <c r="B19" s="750">
        <v>5821.7820000000002</v>
      </c>
      <c r="C19" s="750">
        <v>6033.5739999999996</v>
      </c>
      <c r="D19" s="750">
        <v>6861.6289999999999</v>
      </c>
      <c r="E19" s="750">
        <v>6100.3010000000004</v>
      </c>
      <c r="F19" s="750">
        <v>6758.741</v>
      </c>
      <c r="G19" s="750">
        <v>6435.6480000000001</v>
      </c>
      <c r="H19" s="750">
        <v>6571.0339999999997</v>
      </c>
      <c r="I19" s="750">
        <v>6813.1639999999998</v>
      </c>
      <c r="J19" s="750">
        <v>6225.2920000000004</v>
      </c>
      <c r="K19" s="750">
        <v>6246.2510000000002</v>
      </c>
      <c r="L19" s="750">
        <v>6205.2389999999996</v>
      </c>
      <c r="M19" s="750">
        <v>5768.942</v>
      </c>
      <c r="N19" s="750">
        <v>57621.165000000001</v>
      </c>
      <c r="AF19" s="751"/>
      <c r="AG19" s="751"/>
      <c r="AH19" s="751"/>
      <c r="AI19" s="751"/>
      <c r="AJ19" s="751"/>
      <c r="AK19" s="751"/>
      <c r="AL19" s="751"/>
      <c r="AM19" s="751"/>
      <c r="AN19" s="751"/>
      <c r="AO19" s="751"/>
      <c r="AP19" s="751"/>
      <c r="AQ19" s="751"/>
    </row>
    <row r="20" spans="1:106" ht="14.25" customHeight="1">
      <c r="A20" s="752" t="s">
        <v>2219</v>
      </c>
      <c r="B20" s="753">
        <v>6760.2809999999999</v>
      </c>
      <c r="C20" s="753">
        <v>6056.3519999999999</v>
      </c>
      <c r="D20" s="753">
        <v>6858.0230000000001</v>
      </c>
      <c r="E20" s="753">
        <v>6489.4880000000003</v>
      </c>
      <c r="F20" s="753">
        <v>6700.5529999999999</v>
      </c>
      <c r="G20" s="753">
        <v>6626.0249999999996</v>
      </c>
      <c r="H20" s="753">
        <v>6980.49</v>
      </c>
      <c r="I20" s="753">
        <v>6918.1350000000002</v>
      </c>
      <c r="J20" s="753">
        <v>6610.7560000000003</v>
      </c>
      <c r="K20" s="753"/>
      <c r="L20" s="753"/>
      <c r="M20" s="753"/>
      <c r="N20" s="753">
        <v>60000.103000000003</v>
      </c>
      <c r="AG20" s="754"/>
      <c r="AH20" s="755"/>
      <c r="AI20" s="755"/>
      <c r="AJ20" s="755"/>
      <c r="AK20" s="755"/>
      <c r="AL20" s="755"/>
      <c r="AM20" s="755"/>
      <c r="AN20" s="755"/>
      <c r="AO20" s="755"/>
      <c r="AP20" s="755"/>
      <c r="AQ20" s="755"/>
      <c r="AR20" s="755"/>
      <c r="AS20" s="755"/>
    </row>
    <row r="21" spans="1:106" ht="17.25">
      <c r="A21" s="756" t="s">
        <v>1384</v>
      </c>
      <c r="B21" s="757">
        <v>16.120476513892129</v>
      </c>
      <c r="C21" s="757">
        <v>0.37752085248311573</v>
      </c>
      <c r="D21" s="757">
        <v>-5.2553118217261385E-2</v>
      </c>
      <c r="E21" s="757">
        <v>6.3797999475763589</v>
      </c>
      <c r="F21" s="757">
        <v>-0.86092957253428892</v>
      </c>
      <c r="G21" s="757">
        <v>2.9581636534502849</v>
      </c>
      <c r="H21" s="757">
        <v>6.2312263184150396</v>
      </c>
      <c r="I21" s="757">
        <v>1.540708545985396</v>
      </c>
      <c r="J21" s="757">
        <v>6.1919023236178958</v>
      </c>
      <c r="K21" s="757" t="s">
        <v>168</v>
      </c>
      <c r="L21" s="757" t="s">
        <v>168</v>
      </c>
      <c r="M21" s="757" t="s">
        <v>168</v>
      </c>
      <c r="N21" s="757">
        <v>4.1285836549816537</v>
      </c>
    </row>
    <row r="22" spans="1:106" s="758" customFormat="1">
      <c r="A22" s="744" t="s">
        <v>1393</v>
      </c>
      <c r="B22" s="745"/>
      <c r="C22" s="744"/>
      <c r="D22" s="744"/>
      <c r="E22" s="744"/>
      <c r="F22" s="744"/>
      <c r="G22" s="744"/>
      <c r="H22" s="744"/>
      <c r="I22" s="744"/>
      <c r="J22" s="744"/>
      <c r="K22" s="744"/>
      <c r="L22" s="744"/>
      <c r="M22" s="744"/>
      <c r="N22" s="744"/>
      <c r="P22" s="747"/>
      <c r="X22" s="747"/>
      <c r="AF22" s="748"/>
      <c r="AG22" s="748"/>
      <c r="AH22" s="748"/>
      <c r="AI22" s="748"/>
      <c r="AJ22" s="748"/>
      <c r="AK22" s="748"/>
      <c r="AL22" s="748"/>
      <c r="AM22" s="748"/>
      <c r="AN22" s="748"/>
      <c r="AO22" s="748"/>
      <c r="AP22" s="748"/>
      <c r="AQ22" s="748"/>
    </row>
    <row r="23" spans="1:106" s="758" customFormat="1" ht="18">
      <c r="A23" s="749" t="s">
        <v>1120</v>
      </c>
      <c r="B23" s="750">
        <v>37156.523000000001</v>
      </c>
      <c r="C23" s="750">
        <v>34206.356</v>
      </c>
      <c r="D23" s="750">
        <v>41969.500999999997</v>
      </c>
      <c r="E23" s="750">
        <v>37960.815999999999</v>
      </c>
      <c r="F23" s="750">
        <v>41224.483</v>
      </c>
      <c r="G23" s="750">
        <v>40638.910000000003</v>
      </c>
      <c r="H23" s="750">
        <v>41915.313000000002</v>
      </c>
      <c r="I23" s="750">
        <v>38588.449000000001</v>
      </c>
      <c r="J23" s="750">
        <v>37271.561000000002</v>
      </c>
      <c r="K23" s="750">
        <v>37395.502</v>
      </c>
      <c r="L23" s="750">
        <v>38320.76</v>
      </c>
      <c r="M23" s="750">
        <v>39278.523000000001</v>
      </c>
      <c r="N23" s="750">
        <v>350931.91200000001</v>
      </c>
      <c r="AF23" s="751"/>
      <c r="AG23" s="751"/>
      <c r="AH23" s="751"/>
      <c r="AI23" s="751"/>
      <c r="AJ23" s="751"/>
      <c r="AK23" s="751"/>
      <c r="AL23" s="751"/>
      <c r="AM23" s="751"/>
      <c r="AN23" s="751"/>
      <c r="AO23" s="751"/>
      <c r="AP23" s="751"/>
      <c r="AQ23" s="751"/>
    </row>
    <row r="24" spans="1:106" s="758" customFormat="1" ht="17.25">
      <c r="A24" s="752" t="s">
        <v>2219</v>
      </c>
      <c r="B24" s="753">
        <v>41351.425999999999</v>
      </c>
      <c r="C24" s="753">
        <v>38110.692000000003</v>
      </c>
      <c r="D24" s="753">
        <v>40588.800999999999</v>
      </c>
      <c r="E24" s="753">
        <v>40685.438999999998</v>
      </c>
      <c r="F24" s="753">
        <v>43956.338000000003</v>
      </c>
      <c r="G24" s="753">
        <v>39933.430999999997</v>
      </c>
      <c r="H24" s="753">
        <v>41107.578000000001</v>
      </c>
      <c r="I24" s="753">
        <v>37675.453999999998</v>
      </c>
      <c r="J24" s="753">
        <v>38223.805999999997</v>
      </c>
      <c r="K24" s="753"/>
      <c r="L24" s="753"/>
      <c r="M24" s="753"/>
      <c r="N24" s="753">
        <v>361632.96499999997</v>
      </c>
      <c r="AG24" s="754"/>
      <c r="AH24" s="755"/>
      <c r="AI24" s="755"/>
      <c r="AJ24" s="755"/>
      <c r="AK24" s="755"/>
      <c r="AL24" s="755"/>
      <c r="AM24" s="755"/>
      <c r="AN24" s="755"/>
      <c r="AO24" s="755"/>
      <c r="AP24" s="755"/>
      <c r="AQ24" s="755"/>
      <c r="AR24" s="755"/>
      <c r="AS24" s="755"/>
    </row>
    <row r="25" spans="1:106" s="758" customFormat="1" ht="17.25">
      <c r="A25" s="756" t="s">
        <v>1384</v>
      </c>
      <c r="B25" s="757">
        <v>11.289815788199562</v>
      </c>
      <c r="C25" s="757">
        <v>11.414065853726143</v>
      </c>
      <c r="D25" s="757">
        <v>-3.2897698736041576</v>
      </c>
      <c r="E25" s="757">
        <v>7.1774616225320358</v>
      </c>
      <c r="F25" s="757">
        <v>6.6267780726322485</v>
      </c>
      <c r="G25" s="757">
        <v>-1.7359692964206204</v>
      </c>
      <c r="H25" s="757">
        <v>-1.9270642211355948</v>
      </c>
      <c r="I25" s="757">
        <v>-2.3659800371867732</v>
      </c>
      <c r="J25" s="757">
        <v>2.5548836014676084</v>
      </c>
      <c r="K25" s="757" t="s">
        <v>168</v>
      </c>
      <c r="L25" s="757" t="s">
        <v>168</v>
      </c>
      <c r="M25" s="757" t="s">
        <v>168</v>
      </c>
      <c r="N25" s="757">
        <v>3.0493245652735084</v>
      </c>
    </row>
    <row r="26" spans="1:106" s="758" customFormat="1">
      <c r="A26" s="744" t="s">
        <v>1394</v>
      </c>
      <c r="B26" s="745"/>
      <c r="C26" s="744"/>
      <c r="D26" s="744"/>
      <c r="E26" s="744"/>
      <c r="F26" s="744"/>
      <c r="G26" s="744"/>
      <c r="H26" s="744"/>
      <c r="I26" s="744"/>
      <c r="J26" s="744"/>
      <c r="K26" s="744"/>
      <c r="L26" s="744"/>
      <c r="M26" s="744"/>
      <c r="N26" s="744"/>
      <c r="AF26" s="748"/>
      <c r="AG26" s="748"/>
      <c r="AH26" s="748"/>
      <c r="AI26" s="748"/>
      <c r="AJ26" s="748"/>
      <c r="AK26" s="748"/>
      <c r="AL26" s="748"/>
      <c r="AM26" s="748"/>
      <c r="AN26" s="748"/>
      <c r="AO26" s="748"/>
      <c r="AP26" s="748"/>
      <c r="AQ26" s="748"/>
      <c r="CM26" s="759"/>
      <c r="DB26" s="759"/>
    </row>
    <row r="27" spans="1:106" s="758" customFormat="1" ht="18">
      <c r="A27" s="749" t="s">
        <v>1120</v>
      </c>
      <c r="B27" s="750">
        <v>75134.551999999996</v>
      </c>
      <c r="C27" s="750">
        <v>67353.925000000003</v>
      </c>
      <c r="D27" s="750">
        <v>73543.313999999998</v>
      </c>
      <c r="E27" s="750">
        <v>75431.357999999993</v>
      </c>
      <c r="F27" s="750">
        <v>78233.351999999999</v>
      </c>
      <c r="G27" s="750">
        <v>77584.370999999999</v>
      </c>
      <c r="H27" s="750">
        <v>78058.732999999993</v>
      </c>
      <c r="I27" s="750">
        <v>76140.84</v>
      </c>
      <c r="J27" s="750">
        <v>71670.296000000002</v>
      </c>
      <c r="K27" s="750">
        <v>72646.548999999999</v>
      </c>
      <c r="L27" s="750">
        <v>70234.043999999994</v>
      </c>
      <c r="M27" s="750">
        <v>74913.159</v>
      </c>
      <c r="N27" s="750">
        <v>673150.74099999992</v>
      </c>
      <c r="AF27" s="751"/>
      <c r="AG27" s="751"/>
      <c r="AH27" s="751"/>
      <c r="AI27" s="751"/>
      <c r="AJ27" s="751"/>
      <c r="AK27" s="751"/>
      <c r="AL27" s="751"/>
      <c r="AM27" s="751"/>
      <c r="AN27" s="751"/>
      <c r="AO27" s="751"/>
      <c r="AP27" s="751"/>
      <c r="AQ27" s="751"/>
      <c r="CM27" s="759"/>
      <c r="DB27" s="759"/>
    </row>
    <row r="28" spans="1:106" s="758" customFormat="1" ht="17.25">
      <c r="A28" s="752" t="s">
        <v>2219</v>
      </c>
      <c r="B28" s="753">
        <v>78972.225999999995</v>
      </c>
      <c r="C28" s="753">
        <v>74922.751999999993</v>
      </c>
      <c r="D28" s="753">
        <v>81071.206999999995</v>
      </c>
      <c r="E28" s="753">
        <v>79086.403000000006</v>
      </c>
      <c r="F28" s="753">
        <v>84670.956999999995</v>
      </c>
      <c r="G28" s="753">
        <v>77879.350999999995</v>
      </c>
      <c r="H28" s="753">
        <v>82157.811000000002</v>
      </c>
      <c r="I28" s="753">
        <v>80050.213000000003</v>
      </c>
      <c r="J28" s="753">
        <v>71561.577000000005</v>
      </c>
      <c r="K28" s="753"/>
      <c r="L28" s="753"/>
      <c r="M28" s="753"/>
      <c r="N28" s="753">
        <v>710372.49699999997</v>
      </c>
      <c r="Q28" s="755"/>
      <c r="R28" s="755"/>
      <c r="S28" s="755"/>
      <c r="T28" s="755"/>
      <c r="U28" s="755"/>
      <c r="V28" s="755"/>
      <c r="W28" s="755"/>
      <c r="X28" s="755"/>
      <c r="Y28" s="755"/>
      <c r="Z28" s="755"/>
      <c r="AA28" s="755"/>
      <c r="AB28" s="755"/>
      <c r="AG28" s="754"/>
      <c r="AH28" s="755"/>
      <c r="AI28" s="755"/>
      <c r="AJ28" s="755"/>
      <c r="AK28" s="755"/>
      <c r="AL28" s="755"/>
      <c r="AM28" s="755"/>
      <c r="AN28" s="755"/>
      <c r="AO28" s="755"/>
      <c r="AP28" s="755"/>
      <c r="AQ28" s="755"/>
      <c r="AR28" s="755"/>
      <c r="AS28" s="755"/>
    </row>
    <row r="29" spans="1:106" s="758" customFormat="1" ht="17.25">
      <c r="A29" s="756" t="s">
        <v>1384</v>
      </c>
      <c r="B29" s="757">
        <v>5.1077352534157683</v>
      </c>
      <c r="C29" s="757">
        <v>11.237395593501034</v>
      </c>
      <c r="D29" s="757">
        <v>10.235999155545258</v>
      </c>
      <c r="E29" s="757">
        <v>4.8455245893889582</v>
      </c>
      <c r="F29" s="757">
        <v>8.2287219394613089</v>
      </c>
      <c r="G29" s="757">
        <v>0.38020544111905963</v>
      </c>
      <c r="H29" s="757">
        <v>5.2512740630827466</v>
      </c>
      <c r="I29" s="757">
        <v>5.1343969937815359</v>
      </c>
      <c r="J29" s="757">
        <v>-0.15169324820425345</v>
      </c>
      <c r="K29" s="757" t="s">
        <v>168</v>
      </c>
      <c r="L29" s="757" t="s">
        <v>168</v>
      </c>
      <c r="M29" s="757" t="s">
        <v>168</v>
      </c>
      <c r="N29" s="757">
        <v>5.5294830314983017</v>
      </c>
    </row>
    <row r="30" spans="1:106" s="758" customFormat="1">
      <c r="A30" s="744" t="s">
        <v>1395</v>
      </c>
      <c r="B30" s="745"/>
      <c r="C30" s="744"/>
      <c r="D30" s="744"/>
      <c r="E30" s="744"/>
      <c r="F30" s="744"/>
      <c r="G30" s="744"/>
      <c r="H30" s="744"/>
      <c r="I30" s="744"/>
      <c r="J30" s="744"/>
      <c r="K30" s="744"/>
      <c r="L30" s="744"/>
      <c r="M30" s="744"/>
      <c r="N30" s="744"/>
      <c r="P30" s="747"/>
      <c r="AF30" s="748"/>
      <c r="AG30" s="748"/>
      <c r="AH30" s="748"/>
      <c r="AI30" s="748"/>
      <c r="AJ30" s="748"/>
      <c r="AK30" s="748"/>
      <c r="AL30" s="748"/>
      <c r="AM30" s="748"/>
      <c r="AN30" s="748"/>
      <c r="AO30" s="748"/>
      <c r="AP30" s="748"/>
      <c r="AQ30" s="748"/>
    </row>
    <row r="31" spans="1:106" s="758" customFormat="1" ht="18">
      <c r="A31" s="749" t="s">
        <v>1120</v>
      </c>
      <c r="B31" s="750">
        <v>47197.034</v>
      </c>
      <c r="C31" s="750">
        <v>44569.553</v>
      </c>
      <c r="D31" s="750">
        <v>48542.595999999998</v>
      </c>
      <c r="E31" s="750">
        <v>43866.404999999999</v>
      </c>
      <c r="F31" s="750">
        <v>46800.728000000003</v>
      </c>
      <c r="G31" s="750">
        <v>44861.004999999997</v>
      </c>
      <c r="H31" s="750">
        <v>43621.286</v>
      </c>
      <c r="I31" s="750">
        <v>44642.544999999998</v>
      </c>
      <c r="J31" s="750">
        <v>43583.345999999998</v>
      </c>
      <c r="K31" s="750">
        <v>45452.514000000003</v>
      </c>
      <c r="L31" s="750">
        <v>46516.120999999999</v>
      </c>
      <c r="M31" s="750">
        <v>45297.067999999999</v>
      </c>
      <c r="N31" s="750">
        <v>407684.49800000002</v>
      </c>
      <c r="AF31" s="751"/>
      <c r="AG31" s="751"/>
      <c r="AH31" s="751"/>
      <c r="AI31" s="751"/>
      <c r="AJ31" s="751"/>
      <c r="AK31" s="751"/>
      <c r="AL31" s="751"/>
      <c r="AM31" s="751"/>
      <c r="AN31" s="751"/>
      <c r="AO31" s="751"/>
      <c r="AP31" s="751"/>
      <c r="AQ31" s="751"/>
    </row>
    <row r="32" spans="1:106" s="758" customFormat="1" ht="17.25">
      <c r="A32" s="752" t="s">
        <v>2219</v>
      </c>
      <c r="B32" s="753">
        <v>48155.483999999997</v>
      </c>
      <c r="C32" s="753">
        <v>44900.107000000004</v>
      </c>
      <c r="D32" s="753">
        <v>45867.783000000003</v>
      </c>
      <c r="E32" s="753">
        <v>47563.794999999998</v>
      </c>
      <c r="F32" s="753">
        <v>48860.599000000002</v>
      </c>
      <c r="G32" s="753">
        <v>44168.83</v>
      </c>
      <c r="H32" s="753">
        <v>45730.186999999998</v>
      </c>
      <c r="I32" s="753">
        <v>44807.887000000002</v>
      </c>
      <c r="J32" s="753">
        <v>43431.169000000002</v>
      </c>
      <c r="K32" s="753"/>
      <c r="L32" s="753"/>
      <c r="M32" s="753"/>
      <c r="N32" s="753">
        <v>413485.84099999996</v>
      </c>
      <c r="AG32" s="754"/>
      <c r="AH32" s="755"/>
      <c r="AI32" s="755"/>
      <c r="AJ32" s="755"/>
      <c r="AK32" s="755"/>
      <c r="AL32" s="755"/>
      <c r="AM32" s="755"/>
      <c r="AN32" s="755"/>
      <c r="AO32" s="755"/>
      <c r="AP32" s="755"/>
      <c r="AQ32" s="755"/>
      <c r="AR32" s="755"/>
      <c r="AS32" s="755"/>
    </row>
    <row r="33" spans="1:43" s="758" customFormat="1" ht="17.25">
      <c r="A33" s="756" t="s">
        <v>1384</v>
      </c>
      <c r="B33" s="757">
        <v>2.0307420165428027</v>
      </c>
      <c r="C33" s="757">
        <v>0.74165877319883577</v>
      </c>
      <c r="D33" s="757">
        <v>-5.5102388838042202</v>
      </c>
      <c r="E33" s="757">
        <v>8.4287508857860587</v>
      </c>
      <c r="F33" s="757">
        <v>4.4013652950013977</v>
      </c>
      <c r="G33" s="757">
        <v>-1.5429324421064479</v>
      </c>
      <c r="H33" s="757">
        <v>4.8345686094628206</v>
      </c>
      <c r="I33" s="757">
        <v>0.37036866961774706</v>
      </c>
      <c r="J33" s="757">
        <v>-0.34916318724127393</v>
      </c>
      <c r="K33" s="757" t="s">
        <v>168</v>
      </c>
      <c r="L33" s="757" t="s">
        <v>168</v>
      </c>
      <c r="M33" s="757" t="s">
        <v>168</v>
      </c>
      <c r="N33" s="757">
        <v>1.4229981832666851</v>
      </c>
    </row>
    <row r="34" spans="1:43" s="758" customFormat="1">
      <c r="A34" s="744" t="s">
        <v>34</v>
      </c>
      <c r="B34" s="745"/>
      <c r="C34" s="744"/>
      <c r="D34" s="744"/>
      <c r="E34" s="744"/>
      <c r="F34" s="744"/>
      <c r="G34" s="744"/>
      <c r="H34" s="744"/>
      <c r="I34" s="744"/>
      <c r="J34" s="744"/>
      <c r="K34" s="744"/>
      <c r="L34" s="744"/>
      <c r="M34" s="744"/>
      <c r="N34" s="744"/>
    </row>
    <row r="35" spans="1:43" s="758" customFormat="1" ht="18">
      <c r="A35" s="749" t="s">
        <v>1120</v>
      </c>
      <c r="B35" s="750">
        <v>201057.31299999997</v>
      </c>
      <c r="C35" s="750">
        <v>189028.43200000003</v>
      </c>
      <c r="D35" s="750">
        <v>212500.46699999998</v>
      </c>
      <c r="E35" s="750">
        <v>200074.443</v>
      </c>
      <c r="F35" s="750">
        <v>213925.02799999999</v>
      </c>
      <c r="G35" s="750">
        <v>208840.09100000001</v>
      </c>
      <c r="H35" s="750">
        <v>207736.829</v>
      </c>
      <c r="I35" s="750">
        <v>204497.85200000001</v>
      </c>
      <c r="J35" s="750">
        <v>196560.416</v>
      </c>
      <c r="K35" s="750">
        <v>198853.41099999999</v>
      </c>
      <c r="L35" s="750">
        <v>197161.505</v>
      </c>
      <c r="M35" s="750">
        <v>196394.73199999999</v>
      </c>
      <c r="N35" s="750">
        <v>1834220.8709999998</v>
      </c>
      <c r="AF35" s="751"/>
      <c r="AG35" s="751"/>
      <c r="AH35" s="751"/>
      <c r="AI35" s="751"/>
      <c r="AJ35" s="751"/>
      <c r="AK35" s="751"/>
      <c r="AL35" s="751"/>
      <c r="AM35" s="751"/>
      <c r="AN35" s="751"/>
      <c r="AO35" s="751"/>
      <c r="AP35" s="751"/>
      <c r="AQ35" s="751"/>
    </row>
    <row r="36" spans="1:43" s="758" customFormat="1">
      <c r="A36" s="752" t="s">
        <v>2219</v>
      </c>
      <c r="B36" s="753">
        <v>213240.22999999998</v>
      </c>
      <c r="C36" s="753">
        <v>202081.69699999999</v>
      </c>
      <c r="D36" s="753">
        <v>214812.94500000001</v>
      </c>
      <c r="E36" s="753">
        <v>213390.31699999998</v>
      </c>
      <c r="F36" s="753">
        <v>225986.783</v>
      </c>
      <c r="G36" s="753">
        <v>206514.64199999999</v>
      </c>
      <c r="H36" s="753">
        <v>215402.546</v>
      </c>
      <c r="I36" s="753">
        <v>208067.83500000002</v>
      </c>
      <c r="J36" s="753">
        <v>198631.554</v>
      </c>
      <c r="K36" s="753"/>
      <c r="L36" s="753"/>
      <c r="M36" s="753"/>
      <c r="N36" s="753">
        <v>1898128.5490000001</v>
      </c>
    </row>
    <row r="37" spans="1:43" s="758" customFormat="1" ht="17.25">
      <c r="A37" s="756" t="s">
        <v>1384</v>
      </c>
      <c r="B37" s="757">
        <v>6.0594249561069375</v>
      </c>
      <c r="C37" s="757">
        <v>6.9054506043831339</v>
      </c>
      <c r="D37" s="757">
        <v>1.0882225496473978</v>
      </c>
      <c r="E37" s="757">
        <v>6.6554597380535938</v>
      </c>
      <c r="F37" s="757">
        <v>5.6383094174469477</v>
      </c>
      <c r="G37" s="757">
        <v>-1.1135069846335313</v>
      </c>
      <c r="H37" s="757">
        <v>3.690109759016309</v>
      </c>
      <c r="I37" s="757">
        <v>1.745731295016256</v>
      </c>
      <c r="J37" s="757">
        <v>1.0536902811601578</v>
      </c>
      <c r="K37" s="757" t="s">
        <v>168</v>
      </c>
      <c r="L37" s="757" t="s">
        <v>168</v>
      </c>
      <c r="M37" s="757" t="s">
        <v>168</v>
      </c>
      <c r="N37" s="757">
        <v>3.4841866108064892</v>
      </c>
    </row>
    <row r="38" spans="1:43" s="758" customFormat="1" ht="17.25">
      <c r="A38" s="760" t="s">
        <v>2354</v>
      </c>
      <c r="B38" s="761"/>
      <c r="C38" s="762"/>
      <c r="D38" s="762"/>
      <c r="E38" s="762"/>
      <c r="F38" s="762"/>
      <c r="G38" s="761"/>
      <c r="H38" s="761"/>
      <c r="I38" s="762"/>
      <c r="J38" s="762"/>
      <c r="K38" s="763"/>
      <c r="L38" s="764"/>
      <c r="M38" s="764"/>
    </row>
    <row r="39" spans="1:43" s="758" customFormat="1" ht="18">
      <c r="A39" s="765" t="s">
        <v>2355</v>
      </c>
      <c r="B39" s="761"/>
      <c r="C39" s="761"/>
      <c r="D39" s="762"/>
      <c r="E39" s="762"/>
      <c r="F39" s="762"/>
      <c r="G39" s="761"/>
      <c r="H39" s="761"/>
      <c r="I39" s="762"/>
      <c r="J39" s="762"/>
      <c r="K39" s="763"/>
      <c r="L39" s="764"/>
      <c r="M39" s="764"/>
    </row>
    <row r="40" spans="1:43" s="758" customFormat="1" ht="18">
      <c r="A40" s="765" t="s">
        <v>2356</v>
      </c>
      <c r="B40" s="765"/>
      <c r="C40" s="765"/>
      <c r="D40" s="765"/>
      <c r="E40" s="765"/>
      <c r="F40" s="765"/>
      <c r="G40" s="765"/>
      <c r="H40" s="765"/>
      <c r="I40" s="765"/>
      <c r="J40" s="765"/>
      <c r="K40" s="765"/>
      <c r="L40" s="765"/>
      <c r="M40" s="764"/>
      <c r="N40" s="764"/>
    </row>
    <row r="41" spans="1:43" s="758" customFormat="1" ht="18">
      <c r="A41" s="767" t="s">
        <v>2210</v>
      </c>
      <c r="B41" s="766"/>
      <c r="C41" s="766"/>
      <c r="D41" s="766"/>
      <c r="E41" s="766"/>
      <c r="F41" s="766"/>
      <c r="G41" s="766"/>
      <c r="H41" s="766"/>
      <c r="I41" s="766"/>
      <c r="J41" s="766"/>
      <c r="K41" s="766"/>
      <c r="L41" s="766"/>
      <c r="M41" s="764"/>
      <c r="N41" s="764"/>
    </row>
    <row r="42" spans="1:43" s="758" customFormat="1" ht="18">
      <c r="A42" s="318" t="s">
        <v>1363</v>
      </c>
      <c r="B42" s="769"/>
      <c r="C42" s="769"/>
      <c r="D42" s="769"/>
      <c r="E42" s="769"/>
      <c r="F42" s="769"/>
      <c r="G42" s="769"/>
      <c r="H42" s="769"/>
      <c r="I42" s="769"/>
      <c r="J42" s="761"/>
      <c r="K42" s="763"/>
      <c r="L42" s="764"/>
      <c r="M42" s="764"/>
      <c r="N42" s="764"/>
    </row>
    <row r="43" spans="1:43" s="758" customFormat="1">
      <c r="A43" s="770"/>
      <c r="B43" s="769"/>
      <c r="C43" s="769"/>
      <c r="D43" s="769"/>
      <c r="E43" s="769"/>
      <c r="F43" s="769"/>
      <c r="G43" s="769"/>
      <c r="H43" s="769"/>
      <c r="I43" s="769"/>
      <c r="J43" s="762"/>
      <c r="K43" s="763"/>
      <c r="L43" s="764"/>
      <c r="M43" s="764"/>
    </row>
    <row r="44" spans="1:43" s="758" customFormat="1">
      <c r="A44" s="771"/>
      <c r="B44" s="772"/>
      <c r="C44" s="772"/>
      <c r="D44" s="772"/>
      <c r="E44" s="772"/>
      <c r="F44" s="772"/>
      <c r="G44" s="772"/>
      <c r="H44" s="772"/>
      <c r="I44" s="772"/>
      <c r="J44" s="772"/>
      <c r="K44" s="763"/>
      <c r="L44" s="764"/>
      <c r="M44" s="764"/>
    </row>
    <row r="45" spans="1:43" s="758" customFormat="1">
      <c r="A45" s="773"/>
      <c r="B45" s="774"/>
      <c r="C45" s="774"/>
      <c r="D45" s="774"/>
      <c r="E45" s="774"/>
      <c r="F45" s="774"/>
      <c r="G45" s="774"/>
      <c r="H45" s="774"/>
      <c r="I45" s="772"/>
      <c r="J45" s="774"/>
      <c r="K45" s="763"/>
      <c r="L45" s="764"/>
      <c r="M45" s="764"/>
    </row>
    <row r="46" spans="1:43" s="758" customFormat="1">
      <c r="A46" s="763"/>
      <c r="B46" s="775"/>
      <c r="C46" s="775"/>
      <c r="D46" s="775"/>
      <c r="E46" s="775"/>
      <c r="F46" s="775"/>
      <c r="G46" s="775"/>
      <c r="H46" s="775"/>
      <c r="I46" s="775"/>
      <c r="J46" s="775"/>
      <c r="K46" s="763"/>
      <c r="L46" s="764"/>
      <c r="M46" s="764"/>
      <c r="N46" s="764"/>
    </row>
    <row r="47" spans="1:43" s="758" customFormat="1">
      <c r="A47" s="776"/>
      <c r="B47" s="769"/>
      <c r="C47" s="769"/>
      <c r="D47" s="761"/>
      <c r="E47" s="762"/>
      <c r="F47" s="761"/>
      <c r="G47" s="762"/>
      <c r="H47" s="761"/>
      <c r="I47" s="761"/>
      <c r="J47" s="762"/>
      <c r="K47" s="763"/>
      <c r="L47" s="764"/>
      <c r="M47" s="764"/>
      <c r="N47" s="764"/>
    </row>
    <row r="48" spans="1:43" s="758" customFormat="1">
      <c r="A48" s="776"/>
      <c r="B48" s="769"/>
      <c r="C48" s="769"/>
      <c r="D48" s="761"/>
      <c r="E48" s="762"/>
      <c r="F48" s="761"/>
      <c r="G48" s="762"/>
      <c r="H48" s="761"/>
      <c r="I48" s="761"/>
      <c r="J48" s="762"/>
      <c r="K48" s="763"/>
      <c r="L48" s="764"/>
      <c r="M48" s="764"/>
      <c r="N48" s="764"/>
    </row>
    <row r="49" spans="1:14" s="758" customFormat="1">
      <c r="A49" s="776"/>
      <c r="B49" s="769"/>
      <c r="C49" s="769"/>
      <c r="D49" s="761"/>
      <c r="E49" s="761"/>
      <c r="F49" s="761"/>
      <c r="G49" s="762"/>
      <c r="H49" s="761"/>
      <c r="I49" s="761"/>
      <c r="J49" s="762"/>
      <c r="K49" s="763"/>
      <c r="L49" s="764"/>
      <c r="M49" s="764"/>
      <c r="N49" s="764"/>
    </row>
    <row r="50" spans="1:14" s="758" customFormat="1">
      <c r="A50" s="776"/>
      <c r="B50" s="769"/>
      <c r="C50" s="769"/>
      <c r="D50" s="761"/>
      <c r="E50" s="761"/>
      <c r="F50" s="761"/>
      <c r="G50" s="762"/>
      <c r="H50" s="761"/>
      <c r="I50" s="761"/>
      <c r="J50" s="762"/>
      <c r="K50" s="763"/>
      <c r="L50" s="764"/>
      <c r="M50" s="764"/>
      <c r="N50" s="764"/>
    </row>
    <row r="51" spans="1:14" s="758" customFormat="1">
      <c r="A51" s="776"/>
      <c r="B51" s="777"/>
      <c r="C51" s="777"/>
      <c r="D51" s="761"/>
      <c r="E51" s="761"/>
      <c r="F51" s="761"/>
      <c r="G51" s="762"/>
      <c r="H51" s="761"/>
      <c r="I51" s="777"/>
      <c r="J51" s="762"/>
      <c r="K51" s="763"/>
      <c r="L51" s="764"/>
      <c r="M51" s="764"/>
      <c r="N51" s="764"/>
    </row>
    <row r="52" spans="1:14" s="758" customFormat="1">
      <c r="A52" s="776"/>
      <c r="B52" s="777"/>
      <c r="C52" s="777"/>
      <c r="D52" s="761"/>
      <c r="E52" s="761"/>
      <c r="F52" s="777"/>
      <c r="G52" s="762"/>
      <c r="H52" s="761"/>
      <c r="I52" s="777"/>
      <c r="J52" s="762"/>
      <c r="K52" s="763"/>
      <c r="L52" s="764"/>
      <c r="M52" s="764"/>
      <c r="N52" s="764"/>
    </row>
    <row r="53" spans="1:14" s="758" customFormat="1">
      <c r="A53" s="775"/>
      <c r="B53" s="762"/>
      <c r="C53" s="778"/>
      <c r="D53" s="778"/>
      <c r="E53" s="762"/>
      <c r="F53" s="762"/>
      <c r="G53" s="762"/>
      <c r="H53" s="762"/>
      <c r="I53" s="762"/>
      <c r="J53" s="762"/>
      <c r="K53" s="763"/>
      <c r="L53" s="764"/>
      <c r="M53" s="764"/>
      <c r="N53" s="764"/>
    </row>
    <row r="54" spans="1:14" s="758" customFormat="1">
      <c r="A54" s="768"/>
      <c r="B54" s="769"/>
      <c r="C54" s="769"/>
      <c r="D54" s="769"/>
      <c r="E54" s="769"/>
      <c r="F54" s="769"/>
      <c r="G54" s="769"/>
      <c r="H54" s="769"/>
      <c r="I54" s="769"/>
      <c r="J54" s="761"/>
      <c r="K54" s="763"/>
      <c r="L54" s="764"/>
      <c r="M54" s="764"/>
      <c r="N54" s="764"/>
    </row>
    <row r="55" spans="1:14" s="758" customFormat="1">
      <c r="A55" s="770"/>
      <c r="B55" s="769"/>
      <c r="C55" s="769"/>
      <c r="D55" s="769"/>
      <c r="E55" s="769"/>
      <c r="F55" s="769"/>
      <c r="G55" s="769"/>
      <c r="H55" s="769"/>
      <c r="I55" s="769"/>
      <c r="J55" s="762"/>
      <c r="K55" s="763"/>
      <c r="L55" s="764"/>
      <c r="M55" s="764"/>
      <c r="N55" s="764"/>
    </row>
    <row r="56" spans="1:14" s="758" customFormat="1">
      <c r="A56" s="763"/>
      <c r="B56" s="779"/>
      <c r="C56" s="779"/>
      <c r="D56" s="779"/>
      <c r="E56" s="779"/>
      <c r="F56" s="779"/>
      <c r="G56" s="779"/>
      <c r="H56" s="779"/>
      <c r="I56" s="779"/>
      <c r="J56" s="780"/>
      <c r="K56" s="763"/>
      <c r="L56" s="764"/>
      <c r="M56" s="764"/>
      <c r="N56" s="764"/>
    </row>
    <row r="57" spans="1:14" s="758" customFormat="1">
      <c r="A57" s="763"/>
      <c r="B57" s="763"/>
      <c r="C57" s="763"/>
      <c r="D57" s="763"/>
      <c r="E57" s="763"/>
      <c r="F57" s="763"/>
      <c r="G57" s="763"/>
      <c r="H57" s="763"/>
      <c r="I57" s="763"/>
      <c r="J57" s="763"/>
      <c r="K57" s="763"/>
      <c r="L57" s="764"/>
      <c r="M57" s="764"/>
      <c r="N57" s="764"/>
    </row>
    <row r="58" spans="1:14" s="758" customFormat="1">
      <c r="A58" s="763"/>
      <c r="B58" s="763"/>
      <c r="C58" s="763"/>
      <c r="D58" s="763"/>
      <c r="E58" s="763"/>
      <c r="F58" s="763"/>
      <c r="G58" s="763"/>
      <c r="H58" s="763"/>
      <c r="I58" s="763"/>
      <c r="J58" s="763"/>
      <c r="K58" s="763"/>
      <c r="L58" s="764"/>
      <c r="M58" s="764"/>
      <c r="N58" s="764"/>
    </row>
    <row r="59" spans="1:14" s="758" customFormat="1">
      <c r="A59" s="763"/>
      <c r="B59" s="763"/>
      <c r="C59" s="763"/>
      <c r="D59" s="763"/>
      <c r="E59" s="763"/>
      <c r="F59" s="763"/>
      <c r="G59" s="763"/>
      <c r="H59" s="763"/>
      <c r="I59" s="763"/>
      <c r="J59" s="763"/>
      <c r="K59" s="763"/>
      <c r="L59" s="764"/>
      <c r="M59" s="764"/>
      <c r="N59" s="764"/>
    </row>
    <row r="60" spans="1:14" s="758" customFormat="1">
      <c r="A60" s="763"/>
      <c r="B60" s="763"/>
      <c r="C60" s="763"/>
      <c r="D60" s="763"/>
      <c r="E60" s="763"/>
      <c r="F60" s="763"/>
      <c r="G60" s="763"/>
      <c r="H60" s="763"/>
      <c r="I60" s="763"/>
      <c r="J60" s="763"/>
      <c r="K60" s="763"/>
      <c r="L60" s="764"/>
      <c r="M60" s="764"/>
      <c r="N60" s="764"/>
    </row>
    <row r="61" spans="1:14" s="758" customFormat="1">
      <c r="A61" s="763"/>
      <c r="B61" s="763"/>
      <c r="C61" s="763"/>
      <c r="D61" s="763"/>
      <c r="E61" s="763"/>
      <c r="F61" s="763"/>
      <c r="G61" s="763"/>
      <c r="H61" s="763"/>
      <c r="I61" s="763"/>
      <c r="J61" s="763"/>
      <c r="K61" s="763"/>
      <c r="L61" s="764"/>
      <c r="M61" s="764"/>
      <c r="N61" s="764"/>
    </row>
    <row r="62" spans="1:14" s="758" customFormat="1">
      <c r="A62" s="763"/>
      <c r="B62" s="763"/>
      <c r="C62" s="763"/>
      <c r="D62" s="763"/>
      <c r="E62" s="763"/>
      <c r="F62" s="763"/>
      <c r="G62" s="763"/>
      <c r="H62" s="763"/>
      <c r="I62" s="763"/>
      <c r="J62" s="763"/>
      <c r="K62" s="763"/>
      <c r="L62" s="764"/>
      <c r="M62" s="764"/>
      <c r="N62" s="764"/>
    </row>
    <row r="63" spans="1:14" s="758" customFormat="1">
      <c r="A63" s="763"/>
      <c r="B63" s="763"/>
      <c r="C63" s="763"/>
      <c r="D63" s="763"/>
      <c r="E63" s="763"/>
      <c r="F63" s="763"/>
      <c r="G63" s="763"/>
      <c r="H63" s="763"/>
      <c r="I63" s="763"/>
      <c r="J63" s="763"/>
      <c r="K63" s="763"/>
      <c r="L63" s="764"/>
      <c r="M63" s="764"/>
      <c r="N63" s="764"/>
    </row>
    <row r="64" spans="1:14" s="758" customFormat="1">
      <c r="A64" s="763"/>
      <c r="B64" s="763"/>
      <c r="C64" s="763"/>
      <c r="D64" s="763"/>
      <c r="E64" s="763"/>
      <c r="F64" s="763"/>
      <c r="G64" s="763"/>
      <c r="H64" s="763"/>
      <c r="I64" s="763"/>
      <c r="J64" s="763"/>
      <c r="K64" s="763"/>
      <c r="L64" s="764"/>
      <c r="M64" s="764"/>
      <c r="N64" s="764"/>
    </row>
    <row r="65" spans="1:14" s="758" customFormat="1">
      <c r="A65" s="763"/>
      <c r="B65" s="763"/>
      <c r="C65" s="763"/>
      <c r="D65" s="763"/>
      <c r="E65" s="763"/>
      <c r="F65" s="763"/>
      <c r="G65" s="763"/>
      <c r="H65" s="763"/>
      <c r="I65" s="763"/>
      <c r="J65" s="763"/>
      <c r="K65" s="763"/>
      <c r="L65" s="764"/>
      <c r="M65" s="764"/>
      <c r="N65" s="764"/>
    </row>
    <row r="66" spans="1:14" s="758" customFormat="1">
      <c r="B66" s="764"/>
      <c r="C66" s="764"/>
      <c r="D66" s="764"/>
      <c r="E66" s="764"/>
      <c r="F66" s="764"/>
      <c r="G66" s="764"/>
      <c r="H66" s="764"/>
      <c r="I66" s="764"/>
      <c r="J66" s="764"/>
      <c r="K66" s="764"/>
      <c r="L66" s="764"/>
      <c r="M66" s="764"/>
      <c r="N66" s="764"/>
    </row>
    <row r="67" spans="1:14" s="758" customFormat="1">
      <c r="B67" s="764"/>
      <c r="C67" s="764"/>
      <c r="D67" s="764"/>
      <c r="E67" s="764"/>
      <c r="F67" s="764"/>
      <c r="G67" s="764"/>
      <c r="H67" s="764"/>
      <c r="I67" s="764"/>
      <c r="J67" s="764"/>
      <c r="K67" s="764"/>
      <c r="L67" s="764"/>
      <c r="M67" s="764"/>
      <c r="N67" s="764"/>
    </row>
    <row r="68" spans="1:14" s="758" customFormat="1">
      <c r="B68" s="764"/>
      <c r="C68" s="764"/>
      <c r="D68" s="764"/>
      <c r="E68" s="764"/>
      <c r="F68" s="764"/>
      <c r="G68" s="764"/>
      <c r="H68" s="764"/>
      <c r="I68" s="764"/>
      <c r="J68" s="764"/>
      <c r="K68" s="764"/>
      <c r="L68" s="764"/>
      <c r="M68" s="764"/>
      <c r="N68" s="764"/>
    </row>
    <row r="69" spans="1:14" s="758" customFormat="1">
      <c r="B69" s="764"/>
      <c r="C69" s="764"/>
      <c r="D69" s="764"/>
      <c r="E69" s="764"/>
      <c r="F69" s="764"/>
      <c r="G69" s="764"/>
      <c r="H69" s="764"/>
      <c r="I69" s="764"/>
      <c r="J69" s="764"/>
      <c r="K69" s="764"/>
      <c r="L69" s="764"/>
      <c r="M69" s="764"/>
      <c r="N69" s="764"/>
    </row>
    <row r="70" spans="1:14" s="758" customFormat="1">
      <c r="B70" s="764"/>
      <c r="C70" s="764"/>
      <c r="D70" s="764"/>
      <c r="E70" s="764"/>
      <c r="F70" s="764"/>
      <c r="G70" s="764"/>
      <c r="H70" s="764"/>
      <c r="I70" s="764"/>
      <c r="J70" s="764"/>
      <c r="K70" s="764"/>
      <c r="L70" s="764"/>
      <c r="M70" s="764"/>
      <c r="N70" s="764"/>
    </row>
    <row r="71" spans="1:14" s="758" customFormat="1">
      <c r="B71" s="764"/>
      <c r="C71" s="764"/>
      <c r="D71" s="764"/>
      <c r="E71" s="764"/>
      <c r="F71" s="764"/>
      <c r="G71" s="764"/>
      <c r="H71" s="764"/>
      <c r="I71" s="764"/>
      <c r="J71" s="764"/>
      <c r="K71" s="764"/>
      <c r="L71" s="764"/>
      <c r="M71" s="764"/>
      <c r="N71" s="764"/>
    </row>
    <row r="72" spans="1:14" s="758" customFormat="1">
      <c r="B72" s="764"/>
      <c r="C72" s="764"/>
      <c r="D72" s="764"/>
      <c r="E72" s="764"/>
      <c r="F72" s="764"/>
      <c r="G72" s="764"/>
      <c r="H72" s="764"/>
      <c r="I72" s="764"/>
      <c r="J72" s="764"/>
      <c r="K72" s="764"/>
      <c r="L72" s="764"/>
      <c r="M72" s="764"/>
      <c r="N72" s="764"/>
    </row>
    <row r="73" spans="1:14" s="758" customFormat="1">
      <c r="B73" s="764"/>
      <c r="C73" s="764"/>
      <c r="D73" s="764"/>
      <c r="E73" s="764"/>
      <c r="F73" s="764"/>
      <c r="G73" s="764"/>
      <c r="H73" s="764"/>
      <c r="I73" s="764"/>
      <c r="J73" s="764"/>
      <c r="K73" s="764"/>
      <c r="L73" s="764"/>
      <c r="M73" s="764"/>
      <c r="N73" s="764"/>
    </row>
    <row r="74" spans="1:14" s="758" customFormat="1">
      <c r="B74" s="764"/>
      <c r="C74" s="764"/>
      <c r="D74" s="764"/>
      <c r="E74" s="764"/>
      <c r="F74" s="764"/>
      <c r="G74" s="764"/>
      <c r="H74" s="764"/>
      <c r="I74" s="764"/>
      <c r="J74" s="764"/>
      <c r="K74" s="764"/>
      <c r="L74" s="764"/>
      <c r="M74" s="764"/>
      <c r="N74" s="764"/>
    </row>
    <row r="75" spans="1:14" s="758" customFormat="1">
      <c r="B75" s="764"/>
      <c r="C75" s="764"/>
      <c r="D75" s="764"/>
      <c r="E75" s="764"/>
      <c r="F75" s="764"/>
      <c r="G75" s="764"/>
      <c r="H75" s="764"/>
      <c r="I75" s="764"/>
      <c r="J75" s="764"/>
      <c r="K75" s="764"/>
      <c r="L75" s="764"/>
      <c r="M75" s="764"/>
      <c r="N75" s="764"/>
    </row>
    <row r="76" spans="1:14" s="758" customFormat="1">
      <c r="B76" s="764"/>
      <c r="C76" s="764"/>
      <c r="D76" s="764"/>
      <c r="E76" s="764"/>
      <c r="F76" s="764"/>
      <c r="G76" s="764"/>
      <c r="H76" s="764"/>
      <c r="I76" s="764"/>
      <c r="J76" s="764"/>
      <c r="K76" s="764"/>
      <c r="L76" s="764"/>
      <c r="M76" s="764"/>
      <c r="N76" s="764"/>
    </row>
    <row r="77" spans="1:14" s="758" customFormat="1">
      <c r="B77" s="764"/>
      <c r="C77" s="764"/>
      <c r="D77" s="764"/>
      <c r="E77" s="764"/>
      <c r="F77" s="764"/>
      <c r="G77" s="764"/>
      <c r="H77" s="764"/>
      <c r="I77" s="764"/>
      <c r="J77" s="764"/>
      <c r="K77" s="764"/>
      <c r="L77" s="764"/>
      <c r="M77" s="764"/>
      <c r="N77" s="764"/>
    </row>
    <row r="78" spans="1:14" s="758" customFormat="1">
      <c r="B78" s="764"/>
      <c r="C78" s="764"/>
      <c r="D78" s="764"/>
      <c r="E78" s="764"/>
      <c r="F78" s="764"/>
      <c r="G78" s="764"/>
      <c r="H78" s="764"/>
      <c r="I78" s="764"/>
      <c r="J78" s="764"/>
      <c r="K78" s="764"/>
      <c r="L78" s="764"/>
      <c r="M78" s="764"/>
      <c r="N78" s="764"/>
    </row>
    <row r="79" spans="1:14" s="758" customFormat="1">
      <c r="B79" s="764"/>
      <c r="C79" s="764"/>
      <c r="D79" s="764"/>
      <c r="E79" s="764"/>
      <c r="F79" s="764"/>
      <c r="G79" s="764"/>
      <c r="H79" s="764"/>
      <c r="I79" s="764"/>
      <c r="J79" s="764"/>
      <c r="K79" s="764"/>
      <c r="L79" s="764"/>
      <c r="M79" s="764"/>
      <c r="N79" s="764"/>
    </row>
    <row r="80" spans="1:14" s="758" customFormat="1">
      <c r="B80" s="764"/>
      <c r="C80" s="764"/>
      <c r="D80" s="764"/>
      <c r="E80" s="764"/>
      <c r="F80" s="764"/>
      <c r="G80" s="764"/>
      <c r="H80" s="764"/>
      <c r="I80" s="764"/>
      <c r="J80" s="764"/>
      <c r="K80" s="764"/>
      <c r="L80" s="764"/>
      <c r="M80" s="764"/>
      <c r="N80" s="764"/>
    </row>
    <row r="81" spans="2:14" s="758" customFormat="1">
      <c r="B81" s="764"/>
      <c r="C81" s="764"/>
      <c r="D81" s="764"/>
      <c r="E81" s="764"/>
      <c r="F81" s="764"/>
      <c r="G81" s="764"/>
      <c r="H81" s="764"/>
      <c r="I81" s="764"/>
      <c r="J81" s="764"/>
      <c r="K81" s="764"/>
      <c r="L81" s="764"/>
      <c r="M81" s="764"/>
      <c r="N81" s="764"/>
    </row>
    <row r="82" spans="2:14" s="758" customFormat="1">
      <c r="B82" s="764"/>
      <c r="C82" s="764"/>
      <c r="D82" s="764"/>
      <c r="E82" s="764"/>
      <c r="F82" s="764"/>
      <c r="G82" s="764"/>
      <c r="H82" s="764"/>
      <c r="I82" s="764"/>
      <c r="J82" s="764"/>
      <c r="K82" s="764"/>
      <c r="L82" s="764"/>
      <c r="M82" s="764"/>
      <c r="N82" s="764"/>
    </row>
    <row r="83" spans="2:14" s="758" customFormat="1">
      <c r="B83" s="764"/>
      <c r="C83" s="764"/>
      <c r="D83" s="764"/>
      <c r="E83" s="764"/>
      <c r="F83" s="764"/>
      <c r="G83" s="764"/>
      <c r="H83" s="764"/>
      <c r="I83" s="764"/>
      <c r="J83" s="764"/>
      <c r="K83" s="764"/>
      <c r="L83" s="764"/>
      <c r="M83" s="764"/>
      <c r="N83" s="764"/>
    </row>
    <row r="84" spans="2:14" s="758" customFormat="1">
      <c r="B84" s="764"/>
      <c r="C84" s="764"/>
      <c r="D84" s="764"/>
      <c r="E84" s="764"/>
      <c r="F84" s="764"/>
      <c r="G84" s="764"/>
      <c r="H84" s="764"/>
      <c r="I84" s="764"/>
      <c r="J84" s="764"/>
      <c r="K84" s="764"/>
      <c r="L84" s="764"/>
      <c r="M84" s="764"/>
      <c r="N84" s="764"/>
    </row>
    <row r="85" spans="2:14" s="758" customFormat="1">
      <c r="B85" s="764"/>
      <c r="C85" s="764"/>
      <c r="D85" s="764"/>
      <c r="E85" s="764"/>
      <c r="F85" s="764"/>
      <c r="G85" s="764"/>
      <c r="H85" s="764"/>
      <c r="I85" s="764"/>
      <c r="J85" s="764"/>
      <c r="K85" s="764"/>
      <c r="L85" s="764"/>
      <c r="M85" s="764"/>
      <c r="N85" s="764"/>
    </row>
    <row r="86" spans="2:14" s="758" customFormat="1">
      <c r="B86" s="764"/>
      <c r="C86" s="764"/>
      <c r="D86" s="764"/>
      <c r="E86" s="764"/>
      <c r="F86" s="764"/>
      <c r="G86" s="764"/>
      <c r="H86" s="764"/>
      <c r="I86" s="764"/>
      <c r="J86" s="764"/>
      <c r="K86" s="764"/>
      <c r="L86" s="764"/>
      <c r="M86" s="764"/>
      <c r="N86" s="764"/>
    </row>
    <row r="87" spans="2:14" s="758" customFormat="1">
      <c r="B87" s="764"/>
      <c r="C87" s="764"/>
      <c r="D87" s="764"/>
      <c r="E87" s="764"/>
      <c r="F87" s="764"/>
      <c r="G87" s="764"/>
      <c r="H87" s="764"/>
      <c r="I87" s="764"/>
      <c r="J87" s="764"/>
      <c r="K87" s="764"/>
      <c r="L87" s="764"/>
      <c r="M87" s="764"/>
      <c r="N87" s="764"/>
    </row>
    <row r="88" spans="2:14" s="758" customFormat="1">
      <c r="B88" s="764"/>
      <c r="C88" s="764"/>
      <c r="D88" s="764"/>
      <c r="E88" s="764"/>
      <c r="F88" s="764"/>
      <c r="G88" s="764"/>
      <c r="H88" s="764"/>
      <c r="I88" s="764"/>
      <c r="J88" s="764"/>
      <c r="K88" s="764"/>
      <c r="L88" s="764"/>
      <c r="M88" s="764"/>
      <c r="N88" s="764"/>
    </row>
    <row r="89" spans="2:14" s="758" customFormat="1">
      <c r="B89" s="764"/>
      <c r="C89" s="764"/>
      <c r="D89" s="764"/>
      <c r="E89" s="764"/>
      <c r="F89" s="764"/>
      <c r="G89" s="764"/>
      <c r="H89" s="764"/>
      <c r="I89" s="764"/>
      <c r="J89" s="764"/>
      <c r="K89" s="764"/>
      <c r="L89" s="764"/>
      <c r="M89" s="764"/>
      <c r="N89" s="764"/>
    </row>
    <row r="90" spans="2:14" s="758" customFormat="1">
      <c r="B90" s="764"/>
      <c r="C90" s="764"/>
      <c r="D90" s="764"/>
      <c r="E90" s="764"/>
      <c r="F90" s="764"/>
      <c r="G90" s="764"/>
      <c r="H90" s="764"/>
      <c r="I90" s="764"/>
      <c r="J90" s="764"/>
      <c r="K90" s="764"/>
      <c r="L90" s="764"/>
      <c r="M90" s="764"/>
      <c r="N90" s="764"/>
    </row>
    <row r="91" spans="2:14" s="758" customFormat="1">
      <c r="B91" s="764"/>
      <c r="C91" s="764"/>
      <c r="D91" s="764"/>
      <c r="E91" s="764"/>
      <c r="F91" s="764"/>
      <c r="G91" s="764"/>
      <c r="H91" s="764"/>
      <c r="I91" s="764"/>
      <c r="J91" s="764"/>
      <c r="K91" s="764"/>
      <c r="L91" s="764"/>
      <c r="M91" s="764"/>
      <c r="N91" s="764"/>
    </row>
  </sheetData>
  <mergeCells count="1">
    <mergeCell ref="AF1:AQ1"/>
  </mergeCells>
  <hyperlinks>
    <hyperlink ref="A42" location="Inhaltsverzeichnis!A1" display="Zurück zum Inhaltsverzeichnis"/>
  </hyperlinks>
  <printOptions horizontalCentered="1" verticalCentered="1"/>
  <pageMargins left="0.19685039370078741" right="0.19685039370078741" top="0.39370078740157483" bottom="0.19685039370078741" header="0.19685039370078741" footer="0.19685039370078741"/>
  <pageSetup paperSize="9" scale="29" orientation="portrait" horizontalDpi="4294967292" verticalDpi="4294967292" r:id="rId1"/>
  <headerFooter alignWithMargins="0">
    <oddHeader xml:space="preserve">&amp;C&amp;"Univers (WN),Fett Kursiv"
</oddHeader>
    <oddFooter xml:space="preserve">&amp;C </oddFooter>
  </headerFooter>
  <drawing r:id="rId2"/>
  <tableParts count="1">
    <tablePart r:id="rId3"/>
  </tablePart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E03A"/>
  </sheetPr>
  <dimension ref="A1:L62"/>
  <sheetViews>
    <sheetView showGridLines="0" zoomScale="160" zoomScaleNormal="160" workbookViewId="0"/>
  </sheetViews>
  <sheetFormatPr baseColWidth="10" defaultColWidth="11" defaultRowHeight="16.5"/>
  <cols>
    <col min="1" max="1" width="25.28515625" style="2645" customWidth="1"/>
    <col min="2" max="2" width="6.85546875" style="2645" customWidth="1"/>
    <col min="3" max="3" width="5.42578125" style="2645" bestFit="1" customWidth="1"/>
    <col min="4" max="4" width="4.7109375" style="2633" customWidth="1"/>
    <col min="5" max="5" width="4.7109375" style="2645" customWidth="1"/>
    <col min="6" max="6" width="5.42578125" style="2646" customWidth="1"/>
    <col min="7" max="9" width="4.7109375" style="2646" customWidth="1"/>
    <col min="10" max="10" width="5.7109375" style="2646" customWidth="1"/>
    <col min="11" max="11" width="5.7109375" style="2645" customWidth="1"/>
    <col min="12" max="16384" width="11" style="2633"/>
  </cols>
  <sheetData>
    <row r="1" spans="1:12" ht="30">
      <c r="A1" s="2634" t="s">
        <v>2414</v>
      </c>
      <c r="B1" s="2635"/>
      <c r="C1" s="2636"/>
      <c r="D1" s="2637"/>
      <c r="E1" s="2635"/>
      <c r="F1" s="2638"/>
      <c r="G1" s="2638"/>
      <c r="H1" s="2638"/>
      <c r="I1" s="2638"/>
      <c r="J1" s="2638"/>
      <c r="K1" s="2635"/>
    </row>
    <row r="2" spans="1:12" ht="15" customHeight="1">
      <c r="A2" s="2639" t="s">
        <v>2415</v>
      </c>
      <c r="B2" s="2641"/>
      <c r="C2" s="2642"/>
      <c r="D2" s="2643"/>
      <c r="E2" s="2641"/>
      <c r="F2" s="2644"/>
      <c r="G2" s="2644"/>
      <c r="H2" s="2644"/>
      <c r="I2" s="2644"/>
      <c r="J2" s="2644"/>
      <c r="K2" s="2641"/>
    </row>
    <row r="3" spans="1:12">
      <c r="A3" s="2639" t="s">
        <v>2416</v>
      </c>
      <c r="B3" s="2640"/>
      <c r="C3" s="2640"/>
      <c r="D3" s="2640"/>
      <c r="E3" s="2640"/>
      <c r="F3" s="2640"/>
      <c r="G3" s="2640"/>
      <c r="H3" s="2640"/>
      <c r="I3" s="2640"/>
      <c r="J3" s="2640"/>
      <c r="K3" s="2640"/>
    </row>
    <row r="4" spans="1:12">
      <c r="A4" s="2647"/>
      <c r="B4" s="2648" t="s">
        <v>1998</v>
      </c>
      <c r="C4" s="2649"/>
      <c r="D4" s="2650" t="s">
        <v>1999</v>
      </c>
      <c r="E4" s="2649"/>
      <c r="F4" s="2648" t="s">
        <v>208</v>
      </c>
      <c r="G4" s="2649"/>
      <c r="H4" s="2648" t="s">
        <v>207</v>
      </c>
      <c r="I4" s="2649"/>
      <c r="J4" s="2651" t="s">
        <v>25</v>
      </c>
      <c r="K4" s="2652"/>
    </row>
    <row r="5" spans="1:12" ht="11.25" customHeight="1">
      <c r="A5" s="2653" t="s">
        <v>1997</v>
      </c>
      <c r="B5" s="2654">
        <v>2022</v>
      </c>
      <c r="C5" s="2654">
        <v>2023</v>
      </c>
      <c r="D5" s="2654">
        <v>2022</v>
      </c>
      <c r="E5" s="2654">
        <v>2023</v>
      </c>
      <c r="F5" s="2654">
        <v>2022</v>
      </c>
      <c r="G5" s="2654">
        <v>2023</v>
      </c>
      <c r="H5" s="2654">
        <v>2022</v>
      </c>
      <c r="I5" s="2654">
        <v>2023</v>
      </c>
      <c r="J5" s="2654">
        <v>2022</v>
      </c>
      <c r="K5" s="2655">
        <v>2023</v>
      </c>
    </row>
    <row r="6" spans="1:12" ht="11.25" customHeight="1">
      <c r="A6" s="2656"/>
      <c r="B6" s="2657" t="s">
        <v>167</v>
      </c>
      <c r="C6" s="2658"/>
      <c r="D6" s="2658"/>
      <c r="E6" s="2658"/>
      <c r="F6" s="2658"/>
      <c r="G6" s="2658"/>
      <c r="H6" s="2658"/>
      <c r="I6" s="2658"/>
      <c r="J6" s="2658"/>
      <c r="K6" s="2659"/>
    </row>
    <row r="7" spans="1:12">
      <c r="A7" s="2660" t="s">
        <v>2413</v>
      </c>
      <c r="B7" s="2662"/>
      <c r="C7" s="2661"/>
      <c r="D7" s="2663"/>
      <c r="E7" s="2664"/>
      <c r="F7" s="2663"/>
      <c r="G7" s="2664"/>
      <c r="H7" s="2663"/>
      <c r="I7" s="2664"/>
      <c r="J7" s="2663"/>
      <c r="K7" s="2665"/>
    </row>
    <row r="8" spans="1:12" ht="7.5" customHeight="1">
      <c r="A8" s="2666" t="s">
        <v>2412</v>
      </c>
      <c r="B8" s="2667">
        <v>41.096161000000002</v>
      </c>
      <c r="C8" s="2668">
        <v>39.160099000000002</v>
      </c>
      <c r="D8" s="2670">
        <v>58.631965999999998</v>
      </c>
      <c r="E8" s="2668">
        <v>56.606985000000002</v>
      </c>
      <c r="F8" s="2667">
        <v>99.728127000000001</v>
      </c>
      <c r="G8" s="2668">
        <v>95.767084000000011</v>
      </c>
      <c r="H8" s="2667">
        <v>22.782920000000001</v>
      </c>
      <c r="I8" s="2668">
        <v>24.720257</v>
      </c>
      <c r="J8" s="2676">
        <v>122.511047</v>
      </c>
      <c r="K8" s="2669">
        <v>120.48734100000001</v>
      </c>
    </row>
    <row r="9" spans="1:12" ht="7.5" customHeight="1">
      <c r="A9" s="2666" t="s">
        <v>2411</v>
      </c>
      <c r="B9" s="2667" t="s">
        <v>2387</v>
      </c>
      <c r="C9" s="2668" t="s">
        <v>2387</v>
      </c>
      <c r="D9" s="2667" t="s">
        <v>2387</v>
      </c>
      <c r="E9" s="2668" t="s">
        <v>2387</v>
      </c>
      <c r="F9" s="2667" t="s">
        <v>2387</v>
      </c>
      <c r="G9" s="2668" t="s">
        <v>2387</v>
      </c>
      <c r="H9" s="2667" t="s">
        <v>2387</v>
      </c>
      <c r="I9" s="2668" t="s">
        <v>2387</v>
      </c>
      <c r="J9" s="2676">
        <v>4.3579340000000002</v>
      </c>
      <c r="K9" s="2669">
        <v>4.6657609999999998</v>
      </c>
    </row>
    <row r="10" spans="1:12" ht="7.5" customHeight="1">
      <c r="A10" s="2666" t="s">
        <v>2410</v>
      </c>
      <c r="B10" s="2667" t="s">
        <v>2387</v>
      </c>
      <c r="C10" s="2668" t="s">
        <v>2387</v>
      </c>
      <c r="D10" s="2667" t="s">
        <v>2387</v>
      </c>
      <c r="E10" s="2670" t="s">
        <v>2387</v>
      </c>
      <c r="F10" s="2667" t="s">
        <v>2387</v>
      </c>
      <c r="G10" s="2668" t="s">
        <v>2387</v>
      </c>
      <c r="H10" s="2667" t="s">
        <v>2387</v>
      </c>
      <c r="I10" s="2668" t="s">
        <v>2387</v>
      </c>
      <c r="J10" s="2670" t="s">
        <v>2387</v>
      </c>
      <c r="K10" s="2696" t="s">
        <v>2387</v>
      </c>
      <c r="L10" s="2671"/>
    </row>
    <row r="11" spans="1:12" ht="9" customHeight="1">
      <c r="A11" s="2702" t="s">
        <v>2417</v>
      </c>
      <c r="B11" s="2670" t="s">
        <v>2387</v>
      </c>
      <c r="C11" s="2668" t="s">
        <v>2387</v>
      </c>
      <c r="D11" s="2667" t="s">
        <v>2387</v>
      </c>
      <c r="E11" s="2668" t="s">
        <v>2387</v>
      </c>
      <c r="F11" s="2667" t="s">
        <v>2387</v>
      </c>
      <c r="G11" s="2668" t="s">
        <v>2387</v>
      </c>
      <c r="H11" s="2667" t="s">
        <v>2387</v>
      </c>
      <c r="I11" s="2668" t="s">
        <v>2387</v>
      </c>
      <c r="J11" s="2670" t="s">
        <v>2387</v>
      </c>
      <c r="K11" s="2696" t="s">
        <v>2387</v>
      </c>
      <c r="L11" s="2671"/>
    </row>
    <row r="12" spans="1:12">
      <c r="A12" s="2703" t="s">
        <v>311</v>
      </c>
      <c r="B12" s="2670">
        <v>65.014596999999995</v>
      </c>
      <c r="C12" s="2668">
        <v>64.113073999999997</v>
      </c>
      <c r="D12" s="2670">
        <v>75.547132000000005</v>
      </c>
      <c r="E12" s="2668">
        <v>72.196537000000006</v>
      </c>
      <c r="F12" s="2667">
        <v>140.56172900000001</v>
      </c>
      <c r="G12" s="2668">
        <v>136.30961100000002</v>
      </c>
      <c r="H12" s="2672">
        <v>54.396450000000002</v>
      </c>
      <c r="I12" s="2668">
        <v>60.942568999999999</v>
      </c>
      <c r="J12" s="2700">
        <v>194.958179</v>
      </c>
      <c r="K12" s="2673">
        <v>197.25218000000001</v>
      </c>
    </row>
    <row r="13" spans="1:12">
      <c r="A13" s="2704" t="s">
        <v>2409</v>
      </c>
      <c r="B13" s="2676"/>
      <c r="C13" s="2675"/>
      <c r="D13" s="2674"/>
      <c r="E13" s="2675"/>
      <c r="F13" s="2674"/>
      <c r="G13" s="2675"/>
      <c r="H13" s="2674"/>
      <c r="I13" s="2675"/>
      <c r="J13" s="2676"/>
      <c r="K13" s="2669"/>
    </row>
    <row r="14" spans="1:12" ht="7.5" customHeight="1">
      <c r="A14" s="2702" t="s">
        <v>2401</v>
      </c>
      <c r="B14" s="2670" t="s">
        <v>2387</v>
      </c>
      <c r="C14" s="2668" t="s">
        <v>2387</v>
      </c>
      <c r="D14" s="2667" t="s">
        <v>2387</v>
      </c>
      <c r="E14" s="2668" t="s">
        <v>2387</v>
      </c>
      <c r="F14" s="2667" t="s">
        <v>2387</v>
      </c>
      <c r="G14" s="2668" t="s">
        <v>2387</v>
      </c>
      <c r="H14" s="2667" t="s">
        <v>2387</v>
      </c>
      <c r="I14" s="2668" t="s">
        <v>2387</v>
      </c>
      <c r="J14" s="2676">
        <v>101.416765</v>
      </c>
      <c r="K14" s="2669">
        <v>116.345091</v>
      </c>
    </row>
    <row r="15" spans="1:12" ht="7.5" customHeight="1">
      <c r="A15" s="2702" t="s">
        <v>2400</v>
      </c>
      <c r="B15" s="2670" t="s">
        <v>2387</v>
      </c>
      <c r="C15" s="2668" t="s">
        <v>2387</v>
      </c>
      <c r="D15" s="2670">
        <v>165.840316</v>
      </c>
      <c r="E15" s="2668">
        <v>178.296289</v>
      </c>
      <c r="F15" s="2667" t="s">
        <v>2387</v>
      </c>
      <c r="G15" s="2668" t="s">
        <v>2387</v>
      </c>
      <c r="H15" s="2667" t="s">
        <v>2387</v>
      </c>
      <c r="I15" s="2668" t="s">
        <v>2387</v>
      </c>
      <c r="J15" s="2676">
        <v>306.84026899999998</v>
      </c>
      <c r="K15" s="2669">
        <v>316.10421600000001</v>
      </c>
    </row>
    <row r="16" spans="1:12" s="2645" customFormat="1" ht="7.5" customHeight="1">
      <c r="A16" s="2702" t="s">
        <v>2399</v>
      </c>
      <c r="B16" s="2670" t="s">
        <v>2387</v>
      </c>
      <c r="C16" s="2668" t="s">
        <v>2387</v>
      </c>
      <c r="D16" s="2670">
        <v>25.105356</v>
      </c>
      <c r="E16" s="2668">
        <v>25.494624000000002</v>
      </c>
      <c r="F16" s="2667" t="s">
        <v>2387</v>
      </c>
      <c r="G16" s="2668" t="s">
        <v>2387</v>
      </c>
      <c r="H16" s="2667" t="s">
        <v>2387</v>
      </c>
      <c r="I16" s="2668" t="s">
        <v>2387</v>
      </c>
      <c r="J16" s="2676">
        <v>55.809905000000001</v>
      </c>
      <c r="K16" s="2669">
        <v>53.364272999999997</v>
      </c>
    </row>
    <row r="17" spans="1:12" ht="7.5" customHeight="1">
      <c r="A17" s="2702" t="s">
        <v>2398</v>
      </c>
      <c r="B17" s="2670" t="s">
        <v>2387</v>
      </c>
      <c r="C17" s="2668" t="s">
        <v>2387</v>
      </c>
      <c r="D17" s="2667" t="s">
        <v>2387</v>
      </c>
      <c r="E17" s="2668" t="s">
        <v>2387</v>
      </c>
      <c r="F17" s="2667" t="s">
        <v>2387</v>
      </c>
      <c r="G17" s="2668" t="s">
        <v>2387</v>
      </c>
      <c r="H17" s="2667" t="s">
        <v>2387</v>
      </c>
      <c r="I17" s="2668" t="s">
        <v>2387</v>
      </c>
      <c r="J17" s="2676">
        <v>33.521213000000003</v>
      </c>
      <c r="K17" s="2669">
        <v>34.769916000000002</v>
      </c>
    </row>
    <row r="18" spans="1:12" ht="7.5" customHeight="1">
      <c r="A18" s="2702" t="s">
        <v>2408</v>
      </c>
      <c r="B18" s="2670" t="s">
        <v>2387</v>
      </c>
      <c r="C18" s="2668" t="s">
        <v>2387</v>
      </c>
      <c r="D18" s="2670">
        <v>37.993248999999999</v>
      </c>
      <c r="E18" s="2668">
        <v>42.270524999999999</v>
      </c>
      <c r="F18" s="2667" t="s">
        <v>2387</v>
      </c>
      <c r="G18" s="2668" t="s">
        <v>2387</v>
      </c>
      <c r="H18" s="2667" t="s">
        <v>2387</v>
      </c>
      <c r="I18" s="2668" t="s">
        <v>2387</v>
      </c>
      <c r="J18" s="2676">
        <v>139.563804</v>
      </c>
      <c r="K18" s="2669">
        <v>134.79570100000001</v>
      </c>
    </row>
    <row r="19" spans="1:12">
      <c r="A19" s="2703" t="s">
        <v>311</v>
      </c>
      <c r="B19" s="2670" t="s">
        <v>2387</v>
      </c>
      <c r="C19" s="2668" t="s">
        <v>2387</v>
      </c>
      <c r="D19" s="2670">
        <v>325.58366100000001</v>
      </c>
      <c r="E19" s="2668">
        <v>352.60330800000003</v>
      </c>
      <c r="F19" s="2667" t="s">
        <v>2387</v>
      </c>
      <c r="G19" s="2668" t="s">
        <v>2387</v>
      </c>
      <c r="H19" s="2667" t="s">
        <v>2387</v>
      </c>
      <c r="I19" s="2668" t="s">
        <v>2387</v>
      </c>
      <c r="J19" s="2700">
        <v>637.15195600000004</v>
      </c>
      <c r="K19" s="2673">
        <v>655.37919699999998</v>
      </c>
    </row>
    <row r="20" spans="1:12" ht="7.5" customHeight="1">
      <c r="A20" s="2704" t="s">
        <v>2407</v>
      </c>
      <c r="B20" s="2670" t="s">
        <v>2387</v>
      </c>
      <c r="C20" s="2668" t="s">
        <v>2387</v>
      </c>
      <c r="D20" s="2670">
        <v>55.336883</v>
      </c>
      <c r="E20" s="2668">
        <v>46.620950000000001</v>
      </c>
      <c r="F20" s="2667" t="s">
        <v>2387</v>
      </c>
      <c r="G20" s="2668" t="s">
        <v>2387</v>
      </c>
      <c r="H20" s="2667" t="s">
        <v>2387</v>
      </c>
      <c r="I20" s="2668" t="s">
        <v>2387</v>
      </c>
      <c r="J20" s="2676">
        <v>132.846396</v>
      </c>
      <c r="K20" s="2669">
        <v>122.98120400000001</v>
      </c>
    </row>
    <row r="21" spans="1:12" ht="7.5" customHeight="1">
      <c r="A21" s="2705" t="s">
        <v>2406</v>
      </c>
      <c r="B21" s="2676"/>
      <c r="C21" s="2675"/>
      <c r="D21" s="2674"/>
      <c r="E21" s="2675"/>
      <c r="F21" s="2674"/>
      <c r="G21" s="2675"/>
      <c r="H21" s="2674"/>
      <c r="I21" s="2668"/>
      <c r="J21" s="2676"/>
      <c r="K21" s="2669"/>
    </row>
    <row r="22" spans="1:12" ht="7.5" customHeight="1">
      <c r="A22" s="2705" t="s">
        <v>2405</v>
      </c>
      <c r="B22" s="2670" t="s">
        <v>2387</v>
      </c>
      <c r="C22" s="2668" t="s">
        <v>2387</v>
      </c>
      <c r="D22" s="2667" t="s">
        <v>2387</v>
      </c>
      <c r="E22" s="2668" t="s">
        <v>2387</v>
      </c>
      <c r="F22" s="2667" t="s">
        <v>2387</v>
      </c>
      <c r="G22" s="2668" t="s">
        <v>2387</v>
      </c>
      <c r="H22" s="2667" t="s">
        <v>2387</v>
      </c>
      <c r="I22" s="2668" t="s">
        <v>2387</v>
      </c>
      <c r="J22" s="2676">
        <v>35.122658000000001</v>
      </c>
      <c r="K22" s="2669">
        <v>31.711206000000001</v>
      </c>
    </row>
    <row r="23" spans="1:12" ht="16.5" customHeight="1">
      <c r="A23" s="2702" t="s">
        <v>2404</v>
      </c>
      <c r="B23" s="2670">
        <v>19.154928999999999</v>
      </c>
      <c r="C23" s="2668">
        <v>16.542394000000002</v>
      </c>
      <c r="D23" s="2667" t="s">
        <v>2387</v>
      </c>
      <c r="E23" s="2668" t="s">
        <v>2387</v>
      </c>
      <c r="F23" s="2667" t="s">
        <v>2387</v>
      </c>
      <c r="G23" s="2668" t="s">
        <v>2387</v>
      </c>
      <c r="H23" s="2667" t="s">
        <v>2387</v>
      </c>
      <c r="I23" s="2668" t="s">
        <v>2387</v>
      </c>
      <c r="J23" s="2676">
        <v>28.517548000000001</v>
      </c>
      <c r="K23" s="2669">
        <v>25.100489</v>
      </c>
      <c r="L23" s="2671"/>
    </row>
    <row r="24" spans="1:12" ht="9" customHeight="1">
      <c r="A24" s="2704" t="s">
        <v>2418</v>
      </c>
      <c r="B24" s="2670" t="s">
        <v>2387</v>
      </c>
      <c r="C24" s="2668" t="s">
        <v>2387</v>
      </c>
      <c r="D24" s="2670" t="s">
        <v>2387</v>
      </c>
      <c r="E24" s="2668" t="s">
        <v>2387</v>
      </c>
      <c r="F24" s="2667" t="s">
        <v>2387</v>
      </c>
      <c r="G24" s="2668" t="s">
        <v>2387</v>
      </c>
      <c r="H24" s="2667" t="s">
        <v>2387</v>
      </c>
      <c r="I24" s="2668" t="s">
        <v>2387</v>
      </c>
      <c r="J24" s="2700">
        <v>570.71135000000004</v>
      </c>
      <c r="K24" s="2673">
        <v>598.29944999999998</v>
      </c>
    </row>
    <row r="25" spans="1:12" ht="9" customHeight="1">
      <c r="A25" s="2704" t="s">
        <v>2403</v>
      </c>
      <c r="B25" s="2676"/>
      <c r="C25" s="2675"/>
      <c r="D25" s="2674"/>
      <c r="E25" s="2675"/>
      <c r="F25" s="2676"/>
      <c r="G25" s="2675"/>
      <c r="H25" s="2674"/>
      <c r="I25" s="2675"/>
      <c r="J25" s="2676"/>
      <c r="K25" s="2669"/>
    </row>
    <row r="26" spans="1:12" ht="7.5" customHeight="1">
      <c r="A26" s="2702" t="s">
        <v>2402</v>
      </c>
      <c r="B26" s="2670" t="s">
        <v>2387</v>
      </c>
      <c r="C26" s="2668" t="s">
        <v>2387</v>
      </c>
      <c r="D26" s="2667" t="s">
        <v>2387</v>
      </c>
      <c r="E26" s="2668" t="s">
        <v>2387</v>
      </c>
      <c r="F26" s="2667" t="s">
        <v>2387</v>
      </c>
      <c r="G26" s="2668" t="s">
        <v>2387</v>
      </c>
      <c r="H26" s="2667" t="s">
        <v>2387</v>
      </c>
      <c r="I26" s="2668" t="s">
        <v>2387</v>
      </c>
      <c r="J26" s="2667" t="s">
        <v>7</v>
      </c>
      <c r="K26" s="2677" t="s">
        <v>7</v>
      </c>
    </row>
    <row r="27" spans="1:12" ht="9.75" customHeight="1">
      <c r="A27" s="2702" t="s">
        <v>2419</v>
      </c>
      <c r="B27" s="2670" t="s">
        <v>2387</v>
      </c>
      <c r="C27" s="2668" t="s">
        <v>2387</v>
      </c>
      <c r="D27" s="2667" t="s">
        <v>2387</v>
      </c>
      <c r="E27" s="2668" t="s">
        <v>2387</v>
      </c>
      <c r="F27" s="2667" t="s">
        <v>2387</v>
      </c>
      <c r="G27" s="2668" t="s">
        <v>2387</v>
      </c>
      <c r="H27" s="2667" t="s">
        <v>2387</v>
      </c>
      <c r="I27" s="2668" t="s">
        <v>2387</v>
      </c>
      <c r="J27" s="2667" t="s">
        <v>7</v>
      </c>
      <c r="K27" s="2677" t="s">
        <v>7</v>
      </c>
    </row>
    <row r="28" spans="1:12" ht="7.5" customHeight="1">
      <c r="A28" s="2702" t="s">
        <v>2401</v>
      </c>
      <c r="B28" s="2670" t="s">
        <v>2387</v>
      </c>
      <c r="C28" s="2668" t="s">
        <v>2387</v>
      </c>
      <c r="D28" s="2670">
        <v>102.17301399999999</v>
      </c>
      <c r="E28" s="2668">
        <v>108.21783600000001</v>
      </c>
      <c r="F28" s="2667" t="s">
        <v>2387</v>
      </c>
      <c r="G28" s="2668" t="s">
        <v>2387</v>
      </c>
      <c r="H28" s="2667" t="s">
        <v>2387</v>
      </c>
      <c r="I28" s="2668" t="s">
        <v>2387</v>
      </c>
      <c r="J28" s="2667">
        <v>125.043398</v>
      </c>
      <c r="K28" s="2669">
        <v>137.45926499999999</v>
      </c>
    </row>
    <row r="29" spans="1:12" ht="7.5" customHeight="1">
      <c r="A29" s="2702" t="s">
        <v>2400</v>
      </c>
      <c r="B29" s="2670" t="s">
        <v>2387</v>
      </c>
      <c r="C29" s="2668" t="s">
        <v>2387</v>
      </c>
      <c r="D29" s="2670">
        <v>314.43593199999998</v>
      </c>
      <c r="E29" s="2668">
        <v>312.064663</v>
      </c>
      <c r="F29" s="2667" t="s">
        <v>2387</v>
      </c>
      <c r="G29" s="2668" t="s">
        <v>2387</v>
      </c>
      <c r="H29" s="2667" t="s">
        <v>2387</v>
      </c>
      <c r="I29" s="2668" t="s">
        <v>2387</v>
      </c>
      <c r="J29" s="2667">
        <v>460.59481799999998</v>
      </c>
      <c r="K29" s="2669">
        <v>452.898368</v>
      </c>
    </row>
    <row r="30" spans="1:12" ht="7.5" customHeight="1">
      <c r="A30" s="2702" t="s">
        <v>2399</v>
      </c>
      <c r="B30" s="2670" t="s">
        <v>2387</v>
      </c>
      <c r="C30" s="2668" t="s">
        <v>2387</v>
      </c>
      <c r="D30" s="2667" t="s">
        <v>2387</v>
      </c>
      <c r="E30" s="2668" t="s">
        <v>2387</v>
      </c>
      <c r="F30" s="2667" t="s">
        <v>2387</v>
      </c>
      <c r="G30" s="2668" t="s">
        <v>2387</v>
      </c>
      <c r="H30" s="2667" t="s">
        <v>2387</v>
      </c>
      <c r="I30" s="2668" t="s">
        <v>2387</v>
      </c>
      <c r="J30" s="2676">
        <v>65.701795000000004</v>
      </c>
      <c r="K30" s="2669">
        <v>61.055508000000003</v>
      </c>
    </row>
    <row r="31" spans="1:12" ht="7.5" customHeight="1">
      <c r="A31" s="2702" t="s">
        <v>2398</v>
      </c>
      <c r="B31" s="2670" t="s">
        <v>2387</v>
      </c>
      <c r="C31" s="2668" t="s">
        <v>2387</v>
      </c>
      <c r="D31" s="2670">
        <v>41.478676</v>
      </c>
      <c r="E31" s="2668">
        <v>38.597662999999997</v>
      </c>
      <c r="F31" s="2667" t="s">
        <v>2387</v>
      </c>
      <c r="G31" s="2668" t="s">
        <v>2387</v>
      </c>
      <c r="H31" s="2667" t="s">
        <v>2387</v>
      </c>
      <c r="I31" s="2668" t="s">
        <v>2387</v>
      </c>
      <c r="J31" s="2667">
        <v>61.638294000000002</v>
      </c>
      <c r="K31" s="2669">
        <v>59.067644999999999</v>
      </c>
    </row>
    <row r="32" spans="1:12" ht="7.5" customHeight="1">
      <c r="A32" s="2702" t="s">
        <v>2397</v>
      </c>
      <c r="B32" s="2670" t="s">
        <v>2387</v>
      </c>
      <c r="C32" s="2668" t="s">
        <v>2387</v>
      </c>
      <c r="D32" s="2667">
        <v>93.322609</v>
      </c>
      <c r="E32" s="2668">
        <v>93.949887000000004</v>
      </c>
      <c r="F32" s="2667" t="s">
        <v>2387</v>
      </c>
      <c r="G32" s="2668" t="s">
        <v>2387</v>
      </c>
      <c r="H32" s="2667" t="s">
        <v>2387</v>
      </c>
      <c r="I32" s="2668" t="s">
        <v>2387</v>
      </c>
      <c r="J32" s="2667">
        <v>106.49596</v>
      </c>
      <c r="K32" s="2669">
        <v>112.307914</v>
      </c>
    </row>
    <row r="33" spans="1:11" ht="9" customHeight="1">
      <c r="A33" s="2697" t="s">
        <v>311</v>
      </c>
      <c r="B33" s="2670" t="s">
        <v>2387</v>
      </c>
      <c r="C33" s="2668" t="s">
        <v>2387</v>
      </c>
      <c r="D33" s="2667">
        <v>600.294893</v>
      </c>
      <c r="E33" s="2668">
        <v>599.69689300000005</v>
      </c>
      <c r="F33" s="2667" t="s">
        <v>2387</v>
      </c>
      <c r="G33" s="2668" t="s">
        <v>2387</v>
      </c>
      <c r="H33" s="2667" t="s">
        <v>2387</v>
      </c>
      <c r="I33" s="2668" t="s">
        <v>2387</v>
      </c>
      <c r="J33" s="2667">
        <v>850.47791299999994</v>
      </c>
      <c r="K33" s="2669">
        <v>854.21833800000002</v>
      </c>
    </row>
    <row r="34" spans="1:11" ht="9" customHeight="1">
      <c r="A34" s="2706" t="s">
        <v>2420</v>
      </c>
      <c r="B34" s="2695">
        <v>114.72033500000001</v>
      </c>
      <c r="C34" s="2679">
        <v>122.78970099999999</v>
      </c>
      <c r="D34" s="2678">
        <v>436.10977100000002</v>
      </c>
      <c r="E34" s="2679">
        <v>361.15283099999999</v>
      </c>
      <c r="F34" s="2678">
        <v>550.830106</v>
      </c>
      <c r="G34" s="2679">
        <v>483.94253199999997</v>
      </c>
      <c r="H34" s="2678">
        <v>208.770984</v>
      </c>
      <c r="I34" s="2679">
        <v>221.88391799999999</v>
      </c>
      <c r="J34" s="2680">
        <v>759.60109</v>
      </c>
      <c r="K34" s="2681">
        <v>705.82645000000002</v>
      </c>
    </row>
    <row r="35" spans="1:11" ht="33.75">
      <c r="A35" s="2707" t="s">
        <v>2421</v>
      </c>
      <c r="B35" s="2670" t="s">
        <v>2387</v>
      </c>
      <c r="C35" s="2668" t="s">
        <v>2387</v>
      </c>
      <c r="D35" s="2701" t="s">
        <v>2387</v>
      </c>
      <c r="E35" s="2668" t="s">
        <v>2387</v>
      </c>
      <c r="F35" s="2667" t="s">
        <v>2387</v>
      </c>
      <c r="G35" s="2668" t="s">
        <v>2387</v>
      </c>
      <c r="H35" s="2667" t="s">
        <v>2387</v>
      </c>
      <c r="I35" s="2668" t="s">
        <v>2387</v>
      </c>
      <c r="J35" s="2676">
        <v>3145.7468840000001</v>
      </c>
      <c r="K35" s="2673">
        <v>3133.9568190000005</v>
      </c>
    </row>
    <row r="36" spans="1:11" ht="7.5" customHeight="1">
      <c r="A36" s="2705" t="s">
        <v>2396</v>
      </c>
      <c r="B36" s="2676"/>
      <c r="C36" s="2675"/>
      <c r="D36" s="2667"/>
      <c r="E36" s="2668"/>
      <c r="F36" s="2676"/>
      <c r="G36" s="2675"/>
      <c r="H36" s="2674"/>
      <c r="I36" s="2675"/>
      <c r="J36" s="2682"/>
      <c r="K36" s="2683"/>
    </row>
    <row r="37" spans="1:11" ht="7.5" customHeight="1">
      <c r="A37" s="2705" t="s">
        <v>2395</v>
      </c>
      <c r="B37" s="2670">
        <v>70.816344999999998</v>
      </c>
      <c r="C37" s="2668">
        <v>78.141810000000007</v>
      </c>
      <c r="D37" s="2670">
        <v>265.25683400000003</v>
      </c>
      <c r="E37" s="2668">
        <v>278.41131000000001</v>
      </c>
      <c r="F37" s="2667">
        <v>336.07317899999998</v>
      </c>
      <c r="G37" s="2668">
        <v>356.55311999999998</v>
      </c>
      <c r="H37" s="2667">
        <v>30.559573</v>
      </c>
      <c r="I37" s="2668">
        <v>33.327308000000002</v>
      </c>
      <c r="J37" s="2674">
        <v>366.63275199999998</v>
      </c>
      <c r="K37" s="2669">
        <v>389.88042799999999</v>
      </c>
    </row>
    <row r="38" spans="1:11" ht="7.5" customHeight="1">
      <c r="A38" s="2705" t="s">
        <v>2394</v>
      </c>
      <c r="B38" s="2670" t="s">
        <v>2387</v>
      </c>
      <c r="C38" s="2668" t="s">
        <v>2387</v>
      </c>
      <c r="D38" s="2670">
        <v>548.83658000000003</v>
      </c>
      <c r="E38" s="2668">
        <v>541.05489599999999</v>
      </c>
      <c r="F38" s="2667" t="s">
        <v>2387</v>
      </c>
      <c r="G38" s="2668" t="s">
        <v>2387</v>
      </c>
      <c r="H38" s="2667" t="s">
        <v>2387</v>
      </c>
      <c r="I38" s="2668" t="s">
        <v>2387</v>
      </c>
      <c r="J38" s="2674">
        <v>869.23925099999997</v>
      </c>
      <c r="K38" s="2669">
        <v>853.06894699999998</v>
      </c>
    </row>
    <row r="39" spans="1:11" ht="7.5" customHeight="1">
      <c r="A39" s="2705" t="s">
        <v>2393</v>
      </c>
      <c r="B39" s="2670" t="s">
        <v>2387</v>
      </c>
      <c r="C39" s="2668" t="s">
        <v>2387</v>
      </c>
      <c r="D39" s="2670">
        <v>115.360845</v>
      </c>
      <c r="E39" s="2668">
        <v>83.060038000000006</v>
      </c>
      <c r="F39" s="2667" t="s">
        <v>2387</v>
      </c>
      <c r="G39" s="2668" t="s">
        <v>2387</v>
      </c>
      <c r="H39" s="2667" t="s">
        <v>2387</v>
      </c>
      <c r="I39" s="2668" t="s">
        <v>2387</v>
      </c>
      <c r="J39" s="2674">
        <v>365.95152200000001</v>
      </c>
      <c r="K39" s="2669">
        <v>326.22218600000002</v>
      </c>
    </row>
    <row r="40" spans="1:11" ht="7.5" customHeight="1">
      <c r="A40" s="2705" t="s">
        <v>2392</v>
      </c>
      <c r="B40" s="2670" t="s">
        <v>2387</v>
      </c>
      <c r="C40" s="2668" t="s">
        <v>2387</v>
      </c>
      <c r="D40" s="2667">
        <v>63.596108000000001</v>
      </c>
      <c r="E40" s="2668">
        <v>57.737606999999997</v>
      </c>
      <c r="F40" s="2667" t="s">
        <v>2387</v>
      </c>
      <c r="G40" s="2668" t="s">
        <v>2387</v>
      </c>
      <c r="H40" s="2667" t="s">
        <v>2387</v>
      </c>
      <c r="I40" s="2668" t="s">
        <v>2387</v>
      </c>
      <c r="J40" s="2674">
        <v>141.64814899999999</v>
      </c>
      <c r="K40" s="2669">
        <v>140.987854</v>
      </c>
    </row>
    <row r="41" spans="1:11" ht="7.5" customHeight="1">
      <c r="A41" s="2708" t="s">
        <v>2391</v>
      </c>
      <c r="B41" s="2695" t="s">
        <v>2387</v>
      </c>
      <c r="C41" s="2679" t="s">
        <v>2387</v>
      </c>
      <c r="D41" s="2695">
        <v>821.80671700000005</v>
      </c>
      <c r="E41" s="2679">
        <v>741.07115499999998</v>
      </c>
      <c r="F41" s="2678" t="s">
        <v>2387</v>
      </c>
      <c r="G41" s="2679" t="s">
        <v>2387</v>
      </c>
      <c r="H41" s="2678" t="s">
        <v>2387</v>
      </c>
      <c r="I41" s="2679" t="s">
        <v>2387</v>
      </c>
      <c r="J41" s="2680">
        <v>1438.996545</v>
      </c>
      <c r="K41" s="2684">
        <v>1409.172382</v>
      </c>
    </row>
    <row r="42" spans="1:11" ht="7.5" customHeight="1">
      <c r="A42" s="2702" t="s">
        <v>2390</v>
      </c>
      <c r="B42" s="2670"/>
      <c r="C42" s="2668"/>
      <c r="D42" s="2674"/>
      <c r="E42" s="2675"/>
      <c r="F42" s="2676"/>
      <c r="G42" s="2675"/>
      <c r="H42" s="2674"/>
      <c r="I42" s="2675"/>
      <c r="J42" s="2698"/>
      <c r="K42" s="2669"/>
    </row>
    <row r="43" spans="1:11" ht="7.5" customHeight="1">
      <c r="A43" s="2702" t="s">
        <v>2389</v>
      </c>
      <c r="B43" s="2670" t="s">
        <v>2387</v>
      </c>
      <c r="C43" s="2668" t="s">
        <v>2387</v>
      </c>
      <c r="D43" s="2670">
        <v>100.05686900000001</v>
      </c>
      <c r="E43" s="2668">
        <v>89.733742000000007</v>
      </c>
      <c r="F43" s="2667" t="s">
        <v>2387</v>
      </c>
      <c r="G43" s="2668" t="s">
        <v>2387</v>
      </c>
      <c r="H43" s="2667" t="s">
        <v>2387</v>
      </c>
      <c r="I43" s="2668" t="s">
        <v>2387</v>
      </c>
      <c r="J43" s="2676">
        <v>377.545233</v>
      </c>
      <c r="K43" s="2669">
        <v>380.895535</v>
      </c>
    </row>
    <row r="44" spans="1:11" ht="7.5" customHeight="1">
      <c r="A44" s="2709" t="s">
        <v>2388</v>
      </c>
      <c r="B44" s="2685" t="s">
        <v>2387</v>
      </c>
      <c r="C44" s="2686" t="s">
        <v>2387</v>
      </c>
      <c r="D44" s="2699">
        <v>67.772248000000005</v>
      </c>
      <c r="E44" s="2686">
        <v>71.956119999999999</v>
      </c>
      <c r="F44" s="2699" t="s">
        <v>2387</v>
      </c>
      <c r="G44" s="2686" t="s">
        <v>2387</v>
      </c>
      <c r="H44" s="2699" t="s">
        <v>2387</v>
      </c>
      <c r="I44" s="2686" t="s">
        <v>2387</v>
      </c>
      <c r="J44" s="2687">
        <v>329.97926999999999</v>
      </c>
      <c r="K44" s="2688">
        <v>377.22722800000003</v>
      </c>
    </row>
    <row r="45" spans="1:11" ht="9.75" customHeight="1">
      <c r="A45" s="2689" t="s">
        <v>2386</v>
      </c>
    </row>
    <row r="46" spans="1:11" ht="9.75" customHeight="1">
      <c r="A46" s="2689" t="s">
        <v>2385</v>
      </c>
      <c r="K46" s="2690"/>
    </row>
    <row r="47" spans="1:11" ht="9.75" customHeight="1">
      <c r="A47" s="2689" t="s">
        <v>2210</v>
      </c>
      <c r="J47" s="2691"/>
    </row>
    <row r="48" spans="1:11">
      <c r="A48" s="318" t="s">
        <v>1363</v>
      </c>
      <c r="F48" s="2692"/>
      <c r="H48" s="2693"/>
      <c r="J48" s="2692"/>
    </row>
    <row r="49" spans="1:10">
      <c r="F49" s="2692"/>
      <c r="J49" s="2692"/>
    </row>
    <row r="58" spans="1:10">
      <c r="A58" s="2694"/>
    </row>
    <row r="62" spans="1:10">
      <c r="A62" s="2694"/>
    </row>
  </sheetData>
  <mergeCells count="1">
    <mergeCell ref="B6:K6"/>
  </mergeCells>
  <hyperlinks>
    <hyperlink ref="A48" location="Inhaltsverzeichnis!A1" display="Zurück zum Inhaltsverzeichnis"/>
  </hyperlinks>
  <printOptions horizontalCentered="1"/>
  <pageMargins left="0.25" right="0.25" top="0.75" bottom="0.75" header="0.3" footer="0.3"/>
  <pageSetup paperSize="9" orientation="portrait" r:id="rId1"/>
  <headerFooter alignWithMargins="0">
    <oddFooter>&amp;R&amp;A</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tabColor rgb="FF00854A"/>
  </sheetPr>
  <dimension ref="A1:E104"/>
  <sheetViews>
    <sheetView showGridLines="0" zoomScale="115" zoomScaleNormal="115" workbookViewId="0"/>
  </sheetViews>
  <sheetFormatPr baseColWidth="10" defaultColWidth="11.42578125" defaultRowHeight="16.5"/>
  <cols>
    <col min="1" max="1" width="12.42578125" style="144" customWidth="1"/>
    <col min="2" max="4" width="15.28515625" style="144" customWidth="1"/>
    <col min="5" max="5" width="18.28515625" style="144" customWidth="1"/>
    <col min="6" max="16384" width="11.42578125" style="144"/>
  </cols>
  <sheetData>
    <row r="1" spans="1:5" ht="27.75" customHeight="1">
      <c r="A1" s="1714" t="s">
        <v>1327</v>
      </c>
      <c r="B1" s="1715"/>
      <c r="C1" s="1715"/>
      <c r="D1" s="1715"/>
      <c r="E1" s="1715"/>
    </row>
    <row r="2" spans="1:5" ht="15.75" customHeight="1">
      <c r="A2" s="1715" t="s">
        <v>1831</v>
      </c>
      <c r="B2" s="1715"/>
      <c r="C2" s="1715"/>
      <c r="D2" s="1715"/>
      <c r="E2" s="1715"/>
    </row>
    <row r="3" spans="1:5" ht="15.75" customHeight="1">
      <c r="A3" s="368" t="s">
        <v>1326</v>
      </c>
      <c r="B3" s="1715"/>
      <c r="C3" s="1715"/>
      <c r="D3" s="1715"/>
      <c r="E3" s="1715"/>
    </row>
    <row r="4" spans="1:5" ht="24" customHeight="1">
      <c r="A4" s="1716" t="s">
        <v>1951</v>
      </c>
      <c r="B4" s="1716" t="s">
        <v>1828</v>
      </c>
      <c r="C4" s="1716" t="s">
        <v>1829</v>
      </c>
      <c r="D4" s="1716" t="s">
        <v>34</v>
      </c>
      <c r="E4" s="1717" t="s">
        <v>1952</v>
      </c>
    </row>
    <row r="5" spans="1:5" ht="11.25" customHeight="1">
      <c r="A5" s="1718" t="s">
        <v>1321</v>
      </c>
      <c r="B5" s="1719">
        <v>88283</v>
      </c>
      <c r="C5" s="1719">
        <v>43352</v>
      </c>
      <c r="D5" s="1719">
        <v>131635</v>
      </c>
      <c r="E5" s="1719">
        <v>29569</v>
      </c>
    </row>
    <row r="6" spans="1:5" ht="11.25" customHeight="1">
      <c r="A6" s="1718" t="s">
        <v>1953</v>
      </c>
      <c r="B6" s="1719">
        <v>97242</v>
      </c>
      <c r="C6" s="1719">
        <v>46942</v>
      </c>
      <c r="D6" s="1719">
        <v>144184</v>
      </c>
      <c r="E6" s="1719">
        <v>38554</v>
      </c>
    </row>
    <row r="7" spans="1:5" ht="11.25" customHeight="1">
      <c r="A7" s="1718" t="s">
        <v>1954</v>
      </c>
      <c r="B7" s="1719">
        <v>100145</v>
      </c>
      <c r="C7" s="1719">
        <v>47343</v>
      </c>
      <c r="D7" s="1719">
        <v>147488</v>
      </c>
      <c r="E7" s="1719">
        <v>39713</v>
      </c>
    </row>
    <row r="8" spans="1:5" ht="11.25" customHeight="1">
      <c r="A8" s="1718" t="s">
        <v>1955</v>
      </c>
      <c r="B8" s="1719">
        <v>82831</v>
      </c>
      <c r="C8" s="1719">
        <v>40754</v>
      </c>
      <c r="D8" s="1719">
        <v>123585</v>
      </c>
      <c r="E8" s="1719">
        <v>21292</v>
      </c>
    </row>
    <row r="9" spans="1:5" ht="11.25" customHeight="1">
      <c r="A9" s="1718" t="s">
        <v>1956</v>
      </c>
      <c r="B9" s="1719">
        <v>95507</v>
      </c>
      <c r="C9" s="1719">
        <v>45140</v>
      </c>
      <c r="D9" s="1719">
        <v>140647</v>
      </c>
      <c r="E9" s="1719">
        <v>34534</v>
      </c>
    </row>
    <row r="10" spans="1:5" ht="11.25" customHeight="1">
      <c r="A10" s="1718" t="s">
        <v>1957</v>
      </c>
      <c r="B10" s="1719">
        <v>102193</v>
      </c>
      <c r="C10" s="1719">
        <v>48813</v>
      </c>
      <c r="D10" s="1719">
        <v>151006</v>
      </c>
      <c r="E10" s="1719">
        <v>42290</v>
      </c>
    </row>
    <row r="11" spans="1:5" ht="11.25" customHeight="1">
      <c r="A11" s="1718" t="s">
        <v>1958</v>
      </c>
      <c r="B11" s="1719">
        <v>105437</v>
      </c>
      <c r="C11" s="1719">
        <v>48785</v>
      </c>
      <c r="D11" s="1719">
        <v>154222</v>
      </c>
      <c r="E11" s="1719">
        <v>43681</v>
      </c>
    </row>
    <row r="12" spans="1:5" ht="11.25" customHeight="1">
      <c r="A12" s="1718" t="s">
        <v>1959</v>
      </c>
      <c r="B12" s="1719">
        <v>86437</v>
      </c>
      <c r="C12" s="1719">
        <v>42228</v>
      </c>
      <c r="D12" s="1719">
        <v>128665</v>
      </c>
      <c r="E12" s="1719">
        <v>24306</v>
      </c>
    </row>
    <row r="13" spans="1:5" ht="11.25" customHeight="1">
      <c r="A13" s="1718" t="s">
        <v>1320</v>
      </c>
      <c r="B13" s="1719">
        <v>98117</v>
      </c>
      <c r="C13" s="1719">
        <v>46601</v>
      </c>
      <c r="D13" s="1719">
        <v>144718</v>
      </c>
      <c r="E13" s="1719">
        <v>36109</v>
      </c>
    </row>
    <row r="14" spans="1:5" ht="11.25" customHeight="1">
      <c r="A14" s="1718" t="s">
        <v>1960</v>
      </c>
      <c r="B14" s="1719">
        <v>105520</v>
      </c>
      <c r="C14" s="1719">
        <v>50094</v>
      </c>
      <c r="D14" s="1719">
        <v>155614</v>
      </c>
      <c r="E14" s="1719">
        <v>44184</v>
      </c>
    </row>
    <row r="15" spans="1:5" ht="11.25" customHeight="1">
      <c r="A15" s="1718" t="s">
        <v>1961</v>
      </c>
      <c r="B15" s="1719">
        <v>108539</v>
      </c>
      <c r="C15" s="1720">
        <v>50535</v>
      </c>
      <c r="D15" s="1720">
        <v>159074</v>
      </c>
      <c r="E15" s="1720">
        <v>45839</v>
      </c>
    </row>
    <row r="16" spans="1:5" ht="11.25" customHeight="1">
      <c r="A16" s="1718" t="s">
        <v>1962</v>
      </c>
      <c r="B16" s="1720">
        <v>90550</v>
      </c>
      <c r="C16" s="1720">
        <v>43917</v>
      </c>
      <c r="D16" s="1720">
        <v>134467</v>
      </c>
      <c r="E16" s="1720">
        <v>27074</v>
      </c>
    </row>
    <row r="17" spans="1:5" ht="11.25" customHeight="1">
      <c r="A17" s="1718" t="s">
        <v>1319</v>
      </c>
      <c r="B17" s="1720">
        <v>99156</v>
      </c>
      <c r="C17" s="1720">
        <v>47278</v>
      </c>
      <c r="D17" s="1720">
        <v>146434</v>
      </c>
      <c r="E17" s="1720">
        <v>36914</v>
      </c>
    </row>
    <row r="18" spans="1:5" ht="11.25" customHeight="1">
      <c r="A18" s="1718" t="s">
        <v>1963</v>
      </c>
      <c r="B18" s="1720">
        <v>106606</v>
      </c>
      <c r="C18" s="1720">
        <v>50632</v>
      </c>
      <c r="D18" s="1720">
        <v>157238</v>
      </c>
      <c r="E18" s="1720">
        <v>45597</v>
      </c>
    </row>
    <row r="19" spans="1:5" ht="11.25" customHeight="1">
      <c r="A19" s="1718" t="s">
        <v>1964</v>
      </c>
      <c r="B19" s="1720">
        <v>109525</v>
      </c>
      <c r="C19" s="1720">
        <v>51347</v>
      </c>
      <c r="D19" s="1720">
        <v>160872</v>
      </c>
      <c r="E19" s="1720">
        <v>47325</v>
      </c>
    </row>
    <row r="20" spans="1:5" ht="11.25" customHeight="1">
      <c r="A20" s="1718" t="s">
        <v>1965</v>
      </c>
      <c r="B20" s="1720">
        <v>91982</v>
      </c>
      <c r="C20" s="1720">
        <v>44845</v>
      </c>
      <c r="D20" s="1720">
        <v>136827</v>
      </c>
      <c r="E20" s="1720">
        <v>28939</v>
      </c>
    </row>
    <row r="21" spans="1:5" ht="11.25" customHeight="1">
      <c r="A21" s="1718" t="s">
        <v>1318</v>
      </c>
      <c r="B21" s="1720">
        <v>102888</v>
      </c>
      <c r="C21" s="1720">
        <v>48665</v>
      </c>
      <c r="D21" s="1720">
        <v>151553</v>
      </c>
      <c r="E21" s="1720">
        <v>41104</v>
      </c>
    </row>
    <row r="22" spans="1:5" ht="11.25" customHeight="1">
      <c r="A22" s="1718" t="s">
        <v>1966</v>
      </c>
      <c r="B22" s="1720">
        <v>109066</v>
      </c>
      <c r="C22" s="1720">
        <v>52040</v>
      </c>
      <c r="D22" s="1720">
        <v>161106</v>
      </c>
      <c r="E22" s="1720">
        <v>48312</v>
      </c>
    </row>
    <row r="23" spans="1:5" ht="11.25" customHeight="1">
      <c r="A23" s="1718" t="s">
        <v>1967</v>
      </c>
      <c r="B23" s="1720">
        <v>111967</v>
      </c>
      <c r="C23" s="1720">
        <v>52545</v>
      </c>
      <c r="D23" s="1720">
        <v>164512</v>
      </c>
      <c r="E23" s="1720">
        <v>49798</v>
      </c>
    </row>
    <row r="24" spans="1:5" ht="11.25" customHeight="1">
      <c r="A24" s="1718" t="s">
        <v>1968</v>
      </c>
      <c r="B24" s="1720">
        <v>94150</v>
      </c>
      <c r="C24" s="1720">
        <v>45957</v>
      </c>
      <c r="D24" s="1720">
        <v>140107</v>
      </c>
      <c r="E24" s="1720">
        <v>30623</v>
      </c>
    </row>
    <row r="25" spans="1:5" ht="11.25" customHeight="1">
      <c r="A25" s="1718" t="s">
        <v>1317</v>
      </c>
      <c r="B25" s="1720">
        <v>103028</v>
      </c>
      <c r="C25" s="1720">
        <v>49494</v>
      </c>
      <c r="D25" s="1720">
        <v>152522</v>
      </c>
      <c r="E25" s="1720">
        <v>40456</v>
      </c>
    </row>
    <row r="26" spans="1:5" ht="11.25" customHeight="1">
      <c r="A26" s="1718" t="s">
        <v>1969</v>
      </c>
      <c r="B26" s="1720">
        <v>111397</v>
      </c>
      <c r="C26" s="1720">
        <v>53527</v>
      </c>
      <c r="D26" s="1720">
        <v>164924</v>
      </c>
      <c r="E26" s="1720">
        <v>49697</v>
      </c>
    </row>
    <row r="27" spans="1:5" ht="11.25" customHeight="1">
      <c r="A27" s="1718" t="s">
        <v>1970</v>
      </c>
      <c r="B27" s="1720">
        <v>113862</v>
      </c>
      <c r="C27" s="1720">
        <v>54234</v>
      </c>
      <c r="D27" s="1720">
        <v>168096</v>
      </c>
      <c r="E27" s="1720">
        <v>51324</v>
      </c>
    </row>
    <row r="28" spans="1:5" ht="11.25" customHeight="1">
      <c r="A28" s="1718" t="s">
        <v>1971</v>
      </c>
      <c r="B28" s="1720">
        <v>96428</v>
      </c>
      <c r="C28" s="1720">
        <v>47488</v>
      </c>
      <c r="D28" s="1720">
        <v>143916</v>
      </c>
      <c r="E28" s="1720">
        <v>31923</v>
      </c>
    </row>
    <row r="29" spans="1:5" ht="11.25" customHeight="1">
      <c r="A29" s="1718" t="s">
        <v>1316</v>
      </c>
      <c r="B29" s="1720">
        <v>106210</v>
      </c>
      <c r="C29" s="1720">
        <v>51293</v>
      </c>
      <c r="D29" s="1720">
        <v>157503</v>
      </c>
      <c r="E29" s="1720">
        <v>43330</v>
      </c>
    </row>
    <row r="30" spans="1:5" ht="11.25" customHeight="1">
      <c r="A30" s="1718" t="s">
        <v>1972</v>
      </c>
      <c r="B30" s="1720">
        <v>113253</v>
      </c>
      <c r="C30" s="1720">
        <v>55204</v>
      </c>
      <c r="D30" s="1720">
        <v>168457</v>
      </c>
      <c r="E30" s="1720">
        <v>51880</v>
      </c>
    </row>
    <row r="31" spans="1:5" ht="11.25" customHeight="1">
      <c r="A31" s="1718" t="s">
        <v>1973</v>
      </c>
      <c r="B31" s="1720">
        <v>116641</v>
      </c>
      <c r="C31" s="1720">
        <v>56335</v>
      </c>
      <c r="D31" s="1720">
        <v>172976</v>
      </c>
      <c r="E31" s="1720">
        <v>54535</v>
      </c>
    </row>
    <row r="32" spans="1:5" ht="11.25" customHeight="1">
      <c r="A32" s="1718" t="s">
        <v>1974</v>
      </c>
      <c r="B32" s="1720">
        <v>98077</v>
      </c>
      <c r="C32" s="1720">
        <v>48858</v>
      </c>
      <c r="D32" s="1720">
        <v>146935</v>
      </c>
      <c r="E32" s="1720">
        <v>33110</v>
      </c>
    </row>
    <row r="33" spans="1:5" ht="11.25" customHeight="1">
      <c r="A33" s="1718" t="s">
        <v>1315</v>
      </c>
      <c r="B33" s="1720">
        <v>108693</v>
      </c>
      <c r="C33" s="1720">
        <v>52816</v>
      </c>
      <c r="D33" s="1720">
        <v>161509</v>
      </c>
      <c r="E33" s="1720">
        <v>44673</v>
      </c>
    </row>
    <row r="34" spans="1:5" ht="11.25" customHeight="1">
      <c r="A34" s="1718" t="s">
        <v>1975</v>
      </c>
      <c r="B34" s="1720">
        <v>114629</v>
      </c>
      <c r="C34" s="1720">
        <v>56744</v>
      </c>
      <c r="D34" s="1720">
        <v>171373</v>
      </c>
      <c r="E34" s="1720">
        <v>52114</v>
      </c>
    </row>
    <row r="35" spans="1:5" ht="11.25" customHeight="1">
      <c r="A35" s="1718" t="s">
        <v>1976</v>
      </c>
      <c r="B35" s="1720">
        <v>117846</v>
      </c>
      <c r="C35" s="1720">
        <v>57246</v>
      </c>
      <c r="D35" s="1720">
        <v>175092</v>
      </c>
      <c r="E35" s="1720">
        <v>54185</v>
      </c>
    </row>
    <row r="36" spans="1:5" ht="11.25" customHeight="1">
      <c r="A36" s="1718" t="s">
        <v>1977</v>
      </c>
      <c r="B36" s="1720">
        <v>100435</v>
      </c>
      <c r="C36" s="1720">
        <v>50769</v>
      </c>
      <c r="D36" s="1720">
        <v>151204</v>
      </c>
      <c r="E36" s="1720">
        <v>34480</v>
      </c>
    </row>
    <row r="37" spans="1:5" ht="11.25" customHeight="1">
      <c r="A37" s="1718" t="s">
        <v>1314</v>
      </c>
      <c r="B37" s="1719">
        <v>110336</v>
      </c>
      <c r="C37" s="1719">
        <v>54710</v>
      </c>
      <c r="D37" s="1719">
        <v>165046</v>
      </c>
      <c r="E37" s="1719">
        <v>46377</v>
      </c>
    </row>
    <row r="38" spans="1:5" ht="11.25" customHeight="1">
      <c r="A38" s="1718" t="s">
        <v>1978</v>
      </c>
      <c r="B38" s="1719">
        <v>117102</v>
      </c>
      <c r="C38" s="1719">
        <v>59230</v>
      </c>
      <c r="D38" s="1719">
        <v>176332</v>
      </c>
      <c r="E38" s="1719">
        <v>55943</v>
      </c>
    </row>
    <row r="39" spans="1:5" ht="11.25" customHeight="1">
      <c r="A39" s="1718" t="s">
        <v>1979</v>
      </c>
      <c r="B39" s="1719">
        <v>119547</v>
      </c>
      <c r="C39" s="1719">
        <v>59792</v>
      </c>
      <c r="D39" s="1719">
        <v>179339</v>
      </c>
      <c r="E39" s="1719">
        <v>56968</v>
      </c>
    </row>
    <row r="40" spans="1:5" ht="11.25" customHeight="1">
      <c r="A40" s="1718" t="s">
        <v>1980</v>
      </c>
      <c r="B40" s="1719">
        <v>101866</v>
      </c>
      <c r="C40" s="1719">
        <v>52536</v>
      </c>
      <c r="D40" s="1719">
        <v>154402</v>
      </c>
      <c r="E40" s="1719">
        <v>35871</v>
      </c>
    </row>
    <row r="41" spans="1:5" ht="11.25" customHeight="1">
      <c r="A41" s="1718" t="s">
        <v>1313</v>
      </c>
      <c r="B41" s="1719">
        <v>111418</v>
      </c>
      <c r="C41" s="1719">
        <v>56994</v>
      </c>
      <c r="D41" s="1719">
        <v>168412</v>
      </c>
      <c r="E41" s="1719">
        <v>48452</v>
      </c>
    </row>
    <row r="42" spans="1:5" ht="11.25" customHeight="1">
      <c r="A42" s="1718" t="s">
        <v>1981</v>
      </c>
      <c r="B42" s="1719">
        <v>118658</v>
      </c>
      <c r="C42" s="1719">
        <v>62080</v>
      </c>
      <c r="D42" s="1719">
        <v>180738</v>
      </c>
      <c r="E42" s="1719">
        <v>59287</v>
      </c>
    </row>
    <row r="43" spans="1:5" ht="11.25" customHeight="1">
      <c r="A43" s="1718" t="s">
        <v>1982</v>
      </c>
      <c r="B43" s="1719">
        <v>121510</v>
      </c>
      <c r="C43" s="1719">
        <v>63086</v>
      </c>
      <c r="D43" s="1719">
        <v>184596</v>
      </c>
      <c r="E43" s="1719">
        <v>61587</v>
      </c>
    </row>
    <row r="44" spans="1:5" ht="11.25" customHeight="1">
      <c r="A44" s="1718" t="s">
        <v>1983</v>
      </c>
      <c r="B44" s="1719">
        <v>101692</v>
      </c>
      <c r="C44" s="1719">
        <v>53468</v>
      </c>
      <c r="D44" s="1719">
        <v>155160</v>
      </c>
      <c r="E44" s="1719">
        <v>36796</v>
      </c>
    </row>
    <row r="45" spans="1:5" ht="11.25" customHeight="1">
      <c r="A45" s="1718" t="s">
        <v>1312</v>
      </c>
      <c r="B45" s="1719">
        <v>110035</v>
      </c>
      <c r="C45" s="1719">
        <v>57134</v>
      </c>
      <c r="D45" s="1719">
        <v>167169</v>
      </c>
      <c r="E45" s="1719">
        <v>48115</v>
      </c>
    </row>
    <row r="46" spans="1:5" ht="11.25" customHeight="1">
      <c r="A46" s="1718" t="s">
        <v>2226</v>
      </c>
      <c r="B46" s="2152">
        <v>117230</v>
      </c>
      <c r="C46" s="2152">
        <v>61724</v>
      </c>
      <c r="D46" s="2152">
        <v>178954</v>
      </c>
      <c r="E46" s="2152">
        <v>58907</v>
      </c>
    </row>
    <row r="47" spans="1:5" ht="11.25" customHeight="1">
      <c r="A47" s="1718" t="s">
        <v>2227</v>
      </c>
      <c r="B47" s="2152">
        <v>119963</v>
      </c>
      <c r="C47" s="2152">
        <v>63194</v>
      </c>
      <c r="D47" s="2152">
        <v>183157</v>
      </c>
      <c r="E47" s="2152">
        <v>61400</v>
      </c>
    </row>
    <row r="48" spans="1:5" ht="11.25" customHeight="1">
      <c r="A48" s="1718" t="s">
        <v>2228</v>
      </c>
      <c r="B48" s="2152">
        <v>100506</v>
      </c>
      <c r="C48" s="2152">
        <v>54063</v>
      </c>
      <c r="D48" s="2152">
        <v>154569</v>
      </c>
      <c r="E48" s="2152">
        <v>36777</v>
      </c>
    </row>
    <row r="49" spans="1:5" ht="11.25" customHeight="1">
      <c r="A49" s="1718" t="s">
        <v>2229</v>
      </c>
      <c r="B49" s="2152">
        <v>109193</v>
      </c>
      <c r="C49" s="2152">
        <v>58054</v>
      </c>
      <c r="D49" s="2152">
        <v>167247</v>
      </c>
      <c r="E49" s="2152">
        <v>48307</v>
      </c>
    </row>
    <row r="50" spans="1:5" ht="11.25" customHeight="1">
      <c r="A50" s="1718" t="s">
        <v>2230</v>
      </c>
      <c r="B50" s="2152">
        <v>115813</v>
      </c>
      <c r="C50" s="2152">
        <v>62044</v>
      </c>
      <c r="D50" s="2152">
        <v>177857</v>
      </c>
      <c r="E50" s="2152">
        <v>58052</v>
      </c>
    </row>
    <row r="51" spans="1:5" ht="15.75" customHeight="1">
      <c r="A51" s="368" t="s">
        <v>1325</v>
      </c>
      <c r="B51" s="1715"/>
      <c r="C51" s="1715"/>
      <c r="D51" s="1715"/>
      <c r="E51" s="1715"/>
    </row>
    <row r="52" spans="1:5" ht="22.5" customHeight="1">
      <c r="A52" s="1716" t="s">
        <v>1984</v>
      </c>
      <c r="B52" s="1716" t="s">
        <v>1324</v>
      </c>
      <c r="C52" s="1716" t="s">
        <v>1323</v>
      </c>
      <c r="D52" s="1716" t="s">
        <v>1322</v>
      </c>
      <c r="E52" s="1717" t="s">
        <v>1985</v>
      </c>
    </row>
    <row r="53" spans="1:5" ht="11.25" customHeight="1">
      <c r="A53" s="1718" t="s">
        <v>1321</v>
      </c>
      <c r="B53" s="1719">
        <v>59908</v>
      </c>
      <c r="C53" s="1719">
        <v>27736</v>
      </c>
      <c r="D53" s="1719">
        <v>87644</v>
      </c>
      <c r="E53" s="1719">
        <v>2518</v>
      </c>
    </row>
    <row r="54" spans="1:5" ht="11.25" customHeight="1">
      <c r="A54" s="1718" t="s">
        <v>1953</v>
      </c>
      <c r="B54" s="1719">
        <v>63202</v>
      </c>
      <c r="C54" s="1719">
        <v>29476</v>
      </c>
      <c r="D54" s="1719">
        <v>92678</v>
      </c>
      <c r="E54" s="1719">
        <v>3593</v>
      </c>
    </row>
    <row r="55" spans="1:5" ht="11.25" customHeight="1">
      <c r="A55" s="1718" t="s">
        <v>1954</v>
      </c>
      <c r="B55" s="1719">
        <v>64954</v>
      </c>
      <c r="C55" s="1719">
        <v>29669</v>
      </c>
      <c r="D55" s="1719">
        <v>94623</v>
      </c>
      <c r="E55" s="1719">
        <v>4026</v>
      </c>
    </row>
    <row r="56" spans="1:5" ht="11.25" customHeight="1">
      <c r="A56" s="1718" t="s">
        <v>1955</v>
      </c>
      <c r="B56" s="1719">
        <v>57923</v>
      </c>
      <c r="C56" s="1719">
        <v>27090</v>
      </c>
      <c r="D56" s="1719">
        <v>85013</v>
      </c>
      <c r="E56" s="1719">
        <v>2267</v>
      </c>
    </row>
    <row r="57" spans="1:5" ht="11.25" customHeight="1">
      <c r="A57" s="1718" t="s">
        <v>1956</v>
      </c>
      <c r="B57" s="1719">
        <v>60678</v>
      </c>
      <c r="C57" s="1719">
        <v>28120</v>
      </c>
      <c r="D57" s="1719">
        <v>88798</v>
      </c>
      <c r="E57" s="1719">
        <v>3482</v>
      </c>
    </row>
    <row r="58" spans="1:5" ht="11.25" customHeight="1">
      <c r="A58" s="1718" t="s">
        <v>1957</v>
      </c>
      <c r="B58" s="1719">
        <v>63695</v>
      </c>
      <c r="C58" s="1719">
        <v>29970</v>
      </c>
      <c r="D58" s="1719">
        <v>93665</v>
      </c>
      <c r="E58" s="1719">
        <v>5701</v>
      </c>
    </row>
    <row r="59" spans="1:5" ht="11.25" customHeight="1">
      <c r="A59" s="1718" t="s">
        <v>1958</v>
      </c>
      <c r="B59" s="1719">
        <v>64357</v>
      </c>
      <c r="C59" s="1719">
        <v>29789</v>
      </c>
      <c r="D59" s="1719">
        <v>94146</v>
      </c>
      <c r="E59" s="1719">
        <v>5327</v>
      </c>
    </row>
    <row r="60" spans="1:5" ht="11.25" customHeight="1">
      <c r="A60" s="1718" t="s">
        <v>1959</v>
      </c>
      <c r="B60" s="1719">
        <v>58363</v>
      </c>
      <c r="C60" s="1719">
        <v>27085</v>
      </c>
      <c r="D60" s="1719">
        <v>85448</v>
      </c>
      <c r="E60" s="1719">
        <v>3021</v>
      </c>
    </row>
    <row r="61" spans="1:5" ht="11.25" customHeight="1">
      <c r="A61" s="1718" t="s">
        <v>1320</v>
      </c>
      <c r="B61" s="1719">
        <v>60193</v>
      </c>
      <c r="C61" s="1719">
        <v>27947</v>
      </c>
      <c r="D61" s="1719">
        <v>88140</v>
      </c>
      <c r="E61" s="1719">
        <v>4009</v>
      </c>
    </row>
    <row r="62" spans="1:5" ht="11.25" customHeight="1">
      <c r="A62" s="1718" t="s">
        <v>1960</v>
      </c>
      <c r="B62" s="1719">
        <v>62402</v>
      </c>
      <c r="C62" s="1720">
        <v>29516</v>
      </c>
      <c r="D62" s="1720">
        <v>91918</v>
      </c>
      <c r="E62" s="1720">
        <v>5739</v>
      </c>
    </row>
    <row r="63" spans="1:5" ht="11.25" customHeight="1">
      <c r="A63" s="1718" t="s">
        <v>1961</v>
      </c>
      <c r="B63" s="1720">
        <v>63365</v>
      </c>
      <c r="C63" s="1720">
        <v>29350</v>
      </c>
      <c r="D63" s="1720">
        <v>92715</v>
      </c>
      <c r="E63" s="1720">
        <v>5938</v>
      </c>
    </row>
    <row r="64" spans="1:5" ht="11.25" customHeight="1">
      <c r="A64" s="1718" t="s">
        <v>1962</v>
      </c>
      <c r="B64" s="1720">
        <v>57416</v>
      </c>
      <c r="C64" s="1720">
        <v>26831</v>
      </c>
      <c r="D64" s="1720">
        <v>84247</v>
      </c>
      <c r="E64" s="1720">
        <v>3626</v>
      </c>
    </row>
    <row r="65" spans="1:5" ht="11.25" customHeight="1">
      <c r="A65" s="1718" t="s">
        <v>1319</v>
      </c>
      <c r="B65" s="1720">
        <v>58932</v>
      </c>
      <c r="C65" s="1720">
        <v>27356</v>
      </c>
      <c r="D65" s="1720">
        <v>86288</v>
      </c>
      <c r="E65" s="1720">
        <v>4693</v>
      </c>
    </row>
    <row r="66" spans="1:5" ht="11.25" customHeight="1">
      <c r="A66" s="1718" t="s">
        <v>1963</v>
      </c>
      <c r="B66" s="1720">
        <v>60755</v>
      </c>
      <c r="C66" s="1720">
        <v>28442</v>
      </c>
      <c r="D66" s="1720">
        <v>89197</v>
      </c>
      <c r="E66" s="1720">
        <v>6166</v>
      </c>
    </row>
    <row r="67" spans="1:5" ht="11.25" customHeight="1">
      <c r="A67" s="1718" t="s">
        <v>1964</v>
      </c>
      <c r="B67" s="1720">
        <v>61214</v>
      </c>
      <c r="C67" s="1720">
        <v>28139</v>
      </c>
      <c r="D67" s="1720">
        <v>89353</v>
      </c>
      <c r="E67" s="1720">
        <v>6047</v>
      </c>
    </row>
    <row r="68" spans="1:5" ht="11.25" customHeight="1">
      <c r="A68" s="1718" t="s">
        <v>1965</v>
      </c>
      <c r="B68" s="1720">
        <v>55492</v>
      </c>
      <c r="C68" s="1720">
        <v>25742</v>
      </c>
      <c r="D68" s="1720">
        <v>81234</v>
      </c>
      <c r="E68" s="1720">
        <v>3998</v>
      </c>
    </row>
    <row r="69" spans="1:5" ht="11.25" customHeight="1">
      <c r="A69" s="1718" t="s">
        <v>1318</v>
      </c>
      <c r="B69" s="1720">
        <v>57285</v>
      </c>
      <c r="C69" s="1720">
        <v>26410</v>
      </c>
      <c r="D69" s="1720">
        <v>83695</v>
      </c>
      <c r="E69" s="1720">
        <v>5157</v>
      </c>
    </row>
    <row r="70" spans="1:5" ht="11.25" customHeight="1">
      <c r="A70" s="1718" t="s">
        <v>1966</v>
      </c>
      <c r="B70" s="1720">
        <v>59344</v>
      </c>
      <c r="C70" s="1720">
        <v>27567</v>
      </c>
      <c r="D70" s="1720">
        <v>86911</v>
      </c>
      <c r="E70" s="1720">
        <v>6699</v>
      </c>
    </row>
    <row r="71" spans="1:5" ht="11.25" customHeight="1">
      <c r="A71" s="1718" t="s">
        <v>1967</v>
      </c>
      <c r="B71" s="1720">
        <v>60377</v>
      </c>
      <c r="C71" s="1720">
        <v>27377</v>
      </c>
      <c r="D71" s="1720">
        <v>87754</v>
      </c>
      <c r="E71" s="1720">
        <v>6707</v>
      </c>
    </row>
    <row r="72" spans="1:5" ht="11.25" customHeight="1">
      <c r="A72" s="1718" t="s">
        <v>1968</v>
      </c>
      <c r="B72" s="1720">
        <v>55504</v>
      </c>
      <c r="C72" s="1720">
        <v>25367</v>
      </c>
      <c r="D72" s="1720">
        <v>80871</v>
      </c>
      <c r="E72" s="1720">
        <v>4713</v>
      </c>
    </row>
    <row r="73" spans="1:5" ht="11.25" customHeight="1">
      <c r="A73" s="1718" t="s">
        <v>1317</v>
      </c>
      <c r="B73" s="1720">
        <v>56526</v>
      </c>
      <c r="C73" s="1720">
        <v>25800</v>
      </c>
      <c r="D73" s="1720">
        <v>82326</v>
      </c>
      <c r="E73" s="1720">
        <v>5675</v>
      </c>
    </row>
    <row r="74" spans="1:5" ht="11.25" customHeight="1">
      <c r="A74" s="1718" t="s">
        <v>1969</v>
      </c>
      <c r="B74" s="1720">
        <v>59009</v>
      </c>
      <c r="C74" s="1720">
        <v>27016</v>
      </c>
      <c r="D74" s="1720">
        <v>86025</v>
      </c>
      <c r="E74" s="1720">
        <v>7488</v>
      </c>
    </row>
    <row r="75" spans="1:5" ht="11.25" customHeight="1">
      <c r="A75" s="1718" t="s">
        <v>1970</v>
      </c>
      <c r="B75" s="1720">
        <v>59553</v>
      </c>
      <c r="C75" s="1720">
        <v>27070</v>
      </c>
      <c r="D75" s="1720">
        <v>86623</v>
      </c>
      <c r="E75" s="1720">
        <v>7113</v>
      </c>
    </row>
    <row r="76" spans="1:5" ht="11.25" customHeight="1">
      <c r="A76" s="1718" t="s">
        <v>1971</v>
      </c>
      <c r="B76" s="1720">
        <v>54794</v>
      </c>
      <c r="C76" s="1720">
        <v>25153</v>
      </c>
      <c r="D76" s="1720">
        <v>79947</v>
      </c>
      <c r="E76" s="1720">
        <v>5234</v>
      </c>
    </row>
    <row r="77" spans="1:5" ht="11.25" customHeight="1">
      <c r="A77" s="1718" t="s">
        <v>1316</v>
      </c>
      <c r="B77" s="1720">
        <v>56093</v>
      </c>
      <c r="C77" s="1720">
        <v>25631</v>
      </c>
      <c r="D77" s="1720">
        <v>81724</v>
      </c>
      <c r="E77" s="1720">
        <v>6223</v>
      </c>
    </row>
    <row r="78" spans="1:5" ht="11.25" customHeight="1">
      <c r="A78" s="1718" t="s">
        <v>1972</v>
      </c>
      <c r="B78" s="1720">
        <v>57636</v>
      </c>
      <c r="C78" s="1720">
        <v>26571</v>
      </c>
      <c r="D78" s="1720">
        <v>84207</v>
      </c>
      <c r="E78" s="1720">
        <v>7610</v>
      </c>
    </row>
    <row r="79" spans="1:5" ht="11.25" customHeight="1">
      <c r="A79" s="1718" t="s">
        <v>1973</v>
      </c>
      <c r="B79" s="1720">
        <v>58130</v>
      </c>
      <c r="C79" s="1720">
        <v>26594</v>
      </c>
      <c r="D79" s="1720">
        <v>84724</v>
      </c>
      <c r="E79" s="1720">
        <v>7308</v>
      </c>
    </row>
    <row r="80" spans="1:5" ht="11.25" customHeight="1">
      <c r="A80" s="1718" t="s">
        <v>1974</v>
      </c>
      <c r="B80" s="1720">
        <v>53953</v>
      </c>
      <c r="C80" s="1720">
        <v>24747</v>
      </c>
      <c r="D80" s="1720">
        <v>78700</v>
      </c>
      <c r="E80" s="1720">
        <v>5422</v>
      </c>
    </row>
    <row r="81" spans="1:5" ht="11.25" customHeight="1">
      <c r="A81" s="1718" t="s">
        <v>1315</v>
      </c>
      <c r="B81" s="1720">
        <v>55237</v>
      </c>
      <c r="C81" s="1720">
        <v>25189</v>
      </c>
      <c r="D81" s="1720">
        <v>80426</v>
      </c>
      <c r="E81" s="1720">
        <v>6625</v>
      </c>
    </row>
    <row r="82" spans="1:5" ht="11.25" customHeight="1">
      <c r="A82" s="1718" t="s">
        <v>1975</v>
      </c>
      <c r="B82" s="1720">
        <v>56230</v>
      </c>
      <c r="C82" s="1720">
        <v>25908</v>
      </c>
      <c r="D82" s="1720">
        <v>82138</v>
      </c>
      <c r="E82" s="1720">
        <v>7722</v>
      </c>
    </row>
    <row r="83" spans="1:5" ht="11.25" customHeight="1">
      <c r="A83" s="1718" t="s">
        <v>1976</v>
      </c>
      <c r="B83" s="1720">
        <v>56560</v>
      </c>
      <c r="C83" s="1720">
        <v>25808</v>
      </c>
      <c r="D83" s="1720">
        <v>82368</v>
      </c>
      <c r="E83" s="1720">
        <v>7407</v>
      </c>
    </row>
    <row r="84" spans="1:5" ht="11.25" customHeight="1">
      <c r="A84" s="1718" t="s">
        <v>1977</v>
      </c>
      <c r="B84" s="1719">
        <v>52884</v>
      </c>
      <c r="C84" s="1719">
        <v>24278</v>
      </c>
      <c r="D84" s="1719">
        <v>77162</v>
      </c>
      <c r="E84" s="1719">
        <v>5807</v>
      </c>
    </row>
    <row r="85" spans="1:5" ht="11.25" customHeight="1">
      <c r="A85" s="1718" t="s">
        <v>1314</v>
      </c>
      <c r="B85" s="1719">
        <v>53906</v>
      </c>
      <c r="C85" s="1719">
        <v>24719</v>
      </c>
      <c r="D85" s="1719">
        <v>78625</v>
      </c>
      <c r="E85" s="1719">
        <v>6935</v>
      </c>
    </row>
    <row r="86" spans="1:5" ht="11.25" customHeight="1">
      <c r="A86" s="1718" t="s">
        <v>1978</v>
      </c>
      <c r="B86" s="1719">
        <v>54996</v>
      </c>
      <c r="C86" s="1719">
        <v>25410</v>
      </c>
      <c r="D86" s="1719">
        <v>80406</v>
      </c>
      <c r="E86" s="1719">
        <v>8032</v>
      </c>
    </row>
    <row r="87" spans="1:5" ht="11.25" customHeight="1">
      <c r="A87" s="1718" t="s">
        <v>1979</v>
      </c>
      <c r="B87" s="1719">
        <v>55551</v>
      </c>
      <c r="C87" s="1719">
        <v>25419</v>
      </c>
      <c r="D87" s="1719">
        <v>80970</v>
      </c>
      <c r="E87" s="1719">
        <v>8143</v>
      </c>
    </row>
    <row r="88" spans="1:5" ht="11.25" customHeight="1">
      <c r="A88" s="1718" t="s">
        <v>1980</v>
      </c>
      <c r="B88" s="1719">
        <v>52008</v>
      </c>
      <c r="C88" s="1719">
        <v>23807</v>
      </c>
      <c r="D88" s="1719">
        <v>75815</v>
      </c>
      <c r="E88" s="1719">
        <v>6341</v>
      </c>
    </row>
    <row r="89" spans="1:5" ht="11.25" customHeight="1">
      <c r="A89" s="1718" t="s">
        <v>1313</v>
      </c>
      <c r="B89" s="1719">
        <v>52732</v>
      </c>
      <c r="C89" s="1719">
        <v>24123</v>
      </c>
      <c r="D89" s="1719">
        <v>76855</v>
      </c>
      <c r="E89" s="1719">
        <v>7312</v>
      </c>
    </row>
    <row r="90" spans="1:5" ht="11.25" customHeight="1">
      <c r="A90" s="1718" t="s">
        <v>1981</v>
      </c>
      <c r="B90" s="1719">
        <v>53832</v>
      </c>
      <c r="C90" s="1719">
        <v>24968</v>
      </c>
      <c r="D90" s="1719">
        <v>78800</v>
      </c>
      <c r="E90" s="1719">
        <v>9170</v>
      </c>
    </row>
    <row r="91" spans="1:5" ht="11.25" customHeight="1">
      <c r="A91" s="1718" t="s">
        <v>1982</v>
      </c>
      <c r="B91" s="1719">
        <v>54470</v>
      </c>
      <c r="C91" s="1719">
        <v>25097</v>
      </c>
      <c r="D91" s="1719">
        <v>79567</v>
      </c>
      <c r="E91" s="1719">
        <v>9269</v>
      </c>
    </row>
    <row r="92" spans="1:5" ht="11.25" customHeight="1">
      <c r="A92" s="1718" t="s">
        <v>1983</v>
      </c>
      <c r="B92" s="1719">
        <v>50921</v>
      </c>
      <c r="C92" s="1719">
        <v>23116</v>
      </c>
      <c r="D92" s="1719">
        <v>74037</v>
      </c>
      <c r="E92" s="1719">
        <v>7008</v>
      </c>
    </row>
    <row r="93" spans="1:5" ht="11.25" customHeight="1">
      <c r="A93" s="1718" t="s">
        <v>1312</v>
      </c>
      <c r="B93" s="1719">
        <v>51598</v>
      </c>
      <c r="C93" s="1719">
        <v>23499</v>
      </c>
      <c r="D93" s="1719">
        <v>75097</v>
      </c>
      <c r="E93" s="1719">
        <v>8058</v>
      </c>
    </row>
    <row r="94" spans="1:5" ht="11.25" customHeight="1">
      <c r="A94" s="1718" t="s">
        <v>2226</v>
      </c>
      <c r="B94" s="2152">
        <v>53272</v>
      </c>
      <c r="C94" s="2152">
        <v>24323</v>
      </c>
      <c r="D94" s="2152">
        <v>77595</v>
      </c>
      <c r="E94" s="2152">
        <v>10085</v>
      </c>
    </row>
    <row r="95" spans="1:5" ht="11.25" customHeight="1">
      <c r="A95" s="1718" t="s">
        <v>2227</v>
      </c>
      <c r="B95" s="2152">
        <v>53426</v>
      </c>
      <c r="C95" s="2152">
        <v>24391</v>
      </c>
      <c r="D95" s="2152">
        <v>77817</v>
      </c>
      <c r="E95" s="2152">
        <v>9767</v>
      </c>
    </row>
    <row r="96" spans="1:5" ht="11.25" customHeight="1">
      <c r="A96" s="1718" t="s">
        <v>2228</v>
      </c>
      <c r="B96" s="2152">
        <v>50061</v>
      </c>
      <c r="C96" s="2152">
        <v>22575</v>
      </c>
      <c r="D96" s="2152">
        <v>72636</v>
      </c>
      <c r="E96" s="2152">
        <v>7495</v>
      </c>
    </row>
    <row r="97" spans="1:5" ht="11.25" customHeight="1">
      <c r="A97" s="1718" t="s">
        <v>2229</v>
      </c>
      <c r="B97" s="2152">
        <v>50544</v>
      </c>
      <c r="C97" s="2152">
        <v>22789</v>
      </c>
      <c r="D97" s="2152">
        <v>73333</v>
      </c>
      <c r="E97" s="2152">
        <v>8507</v>
      </c>
    </row>
    <row r="98" spans="1:5" ht="11.25" customHeight="1">
      <c r="A98" s="1718" t="s">
        <v>2230</v>
      </c>
      <c r="B98" s="2152">
        <v>51771</v>
      </c>
      <c r="C98" s="2152">
        <v>23312</v>
      </c>
      <c r="D98" s="2152">
        <v>75083</v>
      </c>
      <c r="E98" s="2152">
        <v>9947</v>
      </c>
    </row>
    <row r="99" spans="1:5" ht="8.1" customHeight="1">
      <c r="A99" s="2151" t="s">
        <v>2294</v>
      </c>
      <c r="B99" s="2152"/>
      <c r="C99" s="2152"/>
      <c r="D99" s="2152"/>
      <c r="E99" s="2152"/>
    </row>
    <row r="100" spans="1:5" ht="8.1" customHeight="1">
      <c r="A100" s="171" t="s">
        <v>1311</v>
      </c>
      <c r="B100" s="171"/>
      <c r="C100" s="171"/>
      <c r="D100" s="171"/>
      <c r="E100" s="171"/>
    </row>
    <row r="101" spans="1:5" ht="8.1" customHeight="1">
      <c r="A101" s="171" t="s">
        <v>1310</v>
      </c>
      <c r="B101" s="171"/>
      <c r="C101" s="171"/>
      <c r="D101" s="171"/>
      <c r="E101" s="171"/>
    </row>
    <row r="102" spans="1:5" ht="8.1" customHeight="1">
      <c r="A102" s="171" t="s">
        <v>1309</v>
      </c>
      <c r="B102" s="171"/>
      <c r="C102" s="171"/>
      <c r="D102" s="171"/>
      <c r="E102" s="171"/>
    </row>
    <row r="103" spans="1:5" ht="8.1" customHeight="1">
      <c r="A103" s="171" t="s">
        <v>2295</v>
      </c>
      <c r="B103" s="171"/>
      <c r="C103" s="171"/>
      <c r="D103" s="171"/>
      <c r="E103" s="171"/>
    </row>
    <row r="104" spans="1:5">
      <c r="A104" s="141" t="s">
        <v>1363</v>
      </c>
    </row>
  </sheetData>
  <hyperlinks>
    <hyperlink ref="A104" location="Inhaltsverzeichnis!A1" display="Zurück zum Inhaltsverzeichnis"/>
  </hyperlinks>
  <pageMargins left="0.78740157480314965" right="0.78740157480314965" top="0.39370078740157483" bottom="0.19685039370078741" header="0.19685039370078741" footer="0.19685039370078741"/>
  <pageSetup paperSize="9" orientation="portrait" r:id="rId1"/>
  <headerFooter alignWithMargins="0">
    <oddFooter>&amp;R&amp;8
&amp;A</oddFooter>
  </headerFooter>
  <tableParts count="2">
    <tablePart r:id="rId2"/>
    <tablePart r:id="rId3"/>
  </tablePart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abColor rgb="FFF9E03A"/>
    <pageSetUpPr fitToPage="1"/>
  </sheetPr>
  <dimension ref="A1:AT38"/>
  <sheetViews>
    <sheetView showGridLines="0" zoomScaleNormal="100" workbookViewId="0"/>
  </sheetViews>
  <sheetFormatPr baseColWidth="10" defaultColWidth="11" defaultRowHeight="23.25" customHeight="1" outlineLevelCol="1"/>
  <cols>
    <col min="1" max="1" width="29.140625" style="2014" customWidth="1"/>
    <col min="2" max="2" width="8.140625" style="2035" hidden="1" customWidth="1" outlineLevel="1"/>
    <col min="3" max="10" width="8" style="2035" hidden="1" customWidth="1" outlineLevel="1"/>
    <col min="11" max="11" width="9" style="2035" customWidth="1" collapsed="1"/>
    <col min="12" max="12" width="8.5703125" style="2035" hidden="1" customWidth="1" outlineLevel="1"/>
    <col min="13" max="20" width="9" style="2035" hidden="1" customWidth="1" outlineLevel="1"/>
    <col min="21" max="21" width="8.5703125" style="2035" customWidth="1" collapsed="1"/>
    <col min="22" max="22" width="8.42578125" style="2035" hidden="1" customWidth="1" outlineLevel="1"/>
    <col min="23" max="24" width="8.5703125" style="2035" hidden="1" customWidth="1" outlineLevel="1"/>
    <col min="25" max="25" width="8.5703125" style="2035" customWidth="1" collapsed="1"/>
    <col min="26" max="30" width="8.5703125" style="2035" customWidth="1"/>
    <col min="31" max="31" width="9" style="2035" customWidth="1"/>
    <col min="32" max="32" width="8.5703125" style="2035" customWidth="1"/>
    <col min="33" max="34" width="9" style="2035" customWidth="1"/>
    <col min="35" max="35" width="11.28515625" style="2035" customWidth="1"/>
    <col min="36" max="38" width="7" style="2014" customWidth="1"/>
    <col min="39" max="39" width="9.140625" style="2015" customWidth="1"/>
    <col min="40" max="40" width="8.5703125" style="2015" customWidth="1"/>
    <col min="41" max="41" width="8" style="2015" customWidth="1"/>
    <col min="42" max="43" width="7" style="2015" customWidth="1"/>
    <col min="44" max="46" width="11" style="2015"/>
    <col min="47" max="16384" width="11" style="2014"/>
  </cols>
  <sheetData>
    <row r="1" spans="1:46" ht="110.25" customHeight="1">
      <c r="A1" s="2051" t="s">
        <v>2159</v>
      </c>
      <c r="B1" s="2011"/>
      <c r="C1" s="2011"/>
      <c r="D1" s="2011"/>
      <c r="E1" s="2011"/>
      <c r="F1" s="2011"/>
      <c r="G1" s="2011"/>
      <c r="H1" s="2011"/>
      <c r="I1" s="2011"/>
      <c r="J1" s="2011"/>
      <c r="K1" s="2011"/>
      <c r="L1" s="2011"/>
      <c r="M1" s="2011"/>
      <c r="N1" s="2011"/>
      <c r="O1" s="2011"/>
      <c r="P1" s="2011"/>
      <c r="Q1" s="2011"/>
      <c r="R1" s="2011"/>
      <c r="S1" s="2011"/>
      <c r="T1" s="2011"/>
      <c r="U1" s="2012"/>
      <c r="V1" s="2011"/>
      <c r="W1" s="2011"/>
      <c r="X1" s="2011"/>
      <c r="Y1" s="2011"/>
      <c r="Z1" s="2011"/>
      <c r="AA1" s="2011"/>
      <c r="AB1" s="2011"/>
      <c r="AC1" s="2011"/>
      <c r="AD1" s="2011"/>
      <c r="AE1" s="2011"/>
      <c r="AF1" s="2011"/>
      <c r="AG1" s="2011"/>
      <c r="AH1" s="2011"/>
      <c r="AI1" s="2013"/>
    </row>
    <row r="2" spans="1:46" ht="12" customHeight="1">
      <c r="A2" s="2011" t="s">
        <v>2126</v>
      </c>
      <c r="B2" s="2011"/>
      <c r="C2" s="2011"/>
      <c r="D2" s="2011"/>
      <c r="E2" s="2011"/>
      <c r="F2" s="2011"/>
      <c r="G2" s="2011"/>
      <c r="H2" s="2011"/>
      <c r="I2" s="2011"/>
      <c r="J2" s="2011"/>
      <c r="K2" s="2011"/>
      <c r="L2" s="2011"/>
      <c r="M2" s="2011"/>
      <c r="N2" s="2011"/>
      <c r="O2" s="2011"/>
      <c r="P2" s="2011"/>
      <c r="Q2" s="2011"/>
      <c r="R2" s="2011"/>
      <c r="S2" s="2011"/>
      <c r="T2" s="2011"/>
      <c r="U2" s="2012"/>
      <c r="V2" s="2011"/>
      <c r="W2" s="2011"/>
      <c r="X2" s="2011"/>
      <c r="Y2" s="2011"/>
      <c r="Z2" s="2011"/>
      <c r="AA2" s="2011"/>
      <c r="AB2" s="2011"/>
      <c r="AC2" s="2011"/>
      <c r="AD2" s="2011"/>
      <c r="AE2" s="2011"/>
      <c r="AF2" s="2011"/>
      <c r="AG2" s="2011"/>
      <c r="AH2" s="2011"/>
      <c r="AI2" s="2013"/>
    </row>
    <row r="3" spans="1:46" ht="23.25" customHeight="1">
      <c r="A3" s="2011" t="s">
        <v>2350</v>
      </c>
      <c r="B3" s="2011"/>
      <c r="C3" s="2011"/>
      <c r="D3" s="2011"/>
      <c r="E3" s="2011"/>
      <c r="F3" s="2011"/>
      <c r="G3" s="2011"/>
      <c r="H3" s="2011"/>
      <c r="I3" s="2011"/>
      <c r="J3" s="2011"/>
      <c r="K3" s="2011"/>
      <c r="L3" s="2011"/>
      <c r="M3" s="2011"/>
      <c r="N3" s="2011"/>
      <c r="O3" s="2011"/>
      <c r="P3" s="2011"/>
      <c r="Q3" s="2011"/>
      <c r="R3" s="2011"/>
      <c r="S3" s="2011"/>
      <c r="T3" s="2011"/>
      <c r="U3" s="2012"/>
      <c r="V3" s="2011"/>
      <c r="W3" s="2011"/>
      <c r="X3" s="2011"/>
      <c r="Y3" s="2011"/>
      <c r="Z3" s="2011"/>
      <c r="AA3" s="2011"/>
      <c r="AB3" s="2011"/>
      <c r="AC3" s="2011"/>
      <c r="AD3" s="2011"/>
      <c r="AE3" s="2011"/>
      <c r="AF3" s="2011"/>
      <c r="AG3" s="2011"/>
      <c r="AH3" s="2011"/>
      <c r="AI3" s="2013"/>
    </row>
    <row r="4" spans="1:46" ht="23.25" customHeight="1">
      <c r="A4" s="2045" t="s">
        <v>1997</v>
      </c>
      <c r="B4" s="2046" t="s">
        <v>2134</v>
      </c>
      <c r="C4" s="2046" t="s">
        <v>2107</v>
      </c>
      <c r="D4" s="2046" t="s">
        <v>2108</v>
      </c>
      <c r="E4" s="2046" t="s">
        <v>2109</v>
      </c>
      <c r="F4" s="2046" t="s">
        <v>2110</v>
      </c>
      <c r="G4" s="2046" t="s">
        <v>2111</v>
      </c>
      <c r="H4" s="2046" t="s">
        <v>2112</v>
      </c>
      <c r="I4" s="2046" t="s">
        <v>2113</v>
      </c>
      <c r="J4" s="2046" t="s">
        <v>2114</v>
      </c>
      <c r="K4" s="2046" t="s">
        <v>2135</v>
      </c>
      <c r="L4" s="2046" t="s">
        <v>2136</v>
      </c>
      <c r="M4" s="2046" t="s">
        <v>2137</v>
      </c>
      <c r="N4" s="2046" t="s">
        <v>2138</v>
      </c>
      <c r="O4" s="2046" t="s">
        <v>2139</v>
      </c>
      <c r="P4" s="2046" t="s">
        <v>2140</v>
      </c>
      <c r="Q4" s="2046" t="s">
        <v>2141</v>
      </c>
      <c r="R4" s="2046" t="s">
        <v>2142</v>
      </c>
      <c r="S4" s="2046" t="s">
        <v>2143</v>
      </c>
      <c r="T4" s="2046" t="s">
        <v>2144</v>
      </c>
      <c r="U4" s="2046" t="s">
        <v>2145</v>
      </c>
      <c r="V4" s="2046" t="s">
        <v>2146</v>
      </c>
      <c r="W4" s="2046" t="s">
        <v>2147</v>
      </c>
      <c r="X4" s="2046" t="s">
        <v>2148</v>
      </c>
      <c r="Y4" s="2046" t="s">
        <v>2149</v>
      </c>
      <c r="Z4" s="2046" t="s">
        <v>2150</v>
      </c>
      <c r="AA4" s="2047" t="s">
        <v>2151</v>
      </c>
      <c r="AB4" s="2259" t="s">
        <v>2152</v>
      </c>
      <c r="AC4" s="2048" t="s">
        <v>2153</v>
      </c>
      <c r="AD4" s="2048" t="s">
        <v>2154</v>
      </c>
      <c r="AE4" s="2048" t="s">
        <v>2155</v>
      </c>
      <c r="AF4" s="2046" t="s">
        <v>2156</v>
      </c>
      <c r="AG4" s="2046" t="s">
        <v>2157</v>
      </c>
      <c r="AH4" s="2046" t="s">
        <v>2158</v>
      </c>
      <c r="AI4" s="2049" t="s">
        <v>2115</v>
      </c>
    </row>
    <row r="5" spans="1:46" s="2017" customFormat="1" ht="23.25" customHeight="1">
      <c r="A5" s="2037" t="s">
        <v>2116</v>
      </c>
      <c r="B5" s="2016"/>
      <c r="C5" s="2016"/>
      <c r="D5" s="2016"/>
      <c r="E5" s="2016"/>
      <c r="F5" s="2016"/>
      <c r="G5" s="2016"/>
      <c r="H5" s="2016"/>
      <c r="I5" s="2016"/>
      <c r="J5" s="2016"/>
      <c r="K5" s="2016"/>
      <c r="L5" s="2016"/>
      <c r="M5" s="2016"/>
      <c r="N5" s="2016"/>
      <c r="O5" s="2016"/>
      <c r="P5" s="2016"/>
      <c r="Q5" s="2016"/>
      <c r="R5" s="2016"/>
      <c r="S5" s="2016"/>
      <c r="T5" s="2016"/>
      <c r="U5" s="2016"/>
      <c r="V5" s="2016"/>
      <c r="W5" s="2016"/>
      <c r="X5" s="2016"/>
      <c r="Y5" s="2016"/>
      <c r="Z5" s="2016"/>
      <c r="AA5" s="2016"/>
      <c r="AB5" s="2016"/>
      <c r="AC5" s="2016"/>
      <c r="AD5" s="2016"/>
      <c r="AE5" s="2016"/>
      <c r="AF5" s="2016"/>
      <c r="AG5" s="2016"/>
      <c r="AH5" s="2016"/>
      <c r="AI5" s="2016"/>
      <c r="AK5" s="2018"/>
      <c r="AM5" s="2015"/>
      <c r="AN5" s="2015"/>
      <c r="AO5" s="2015"/>
      <c r="AP5" s="2015"/>
      <c r="AQ5" s="2015"/>
      <c r="AR5" s="2015"/>
      <c r="AS5" s="2015"/>
      <c r="AT5" s="2015"/>
    </row>
    <row r="6" spans="1:46" ht="23.25" customHeight="1">
      <c r="A6" s="2019" t="s">
        <v>2117</v>
      </c>
      <c r="B6" s="2020" t="s">
        <v>7</v>
      </c>
      <c r="C6" s="2020" t="s">
        <v>7</v>
      </c>
      <c r="D6" s="2020" t="s">
        <v>7</v>
      </c>
      <c r="E6" s="2020" t="s">
        <v>7</v>
      </c>
      <c r="F6" s="2020" t="s">
        <v>7</v>
      </c>
      <c r="G6" s="2020" t="s">
        <v>7</v>
      </c>
      <c r="H6" s="2020" t="s">
        <v>7</v>
      </c>
      <c r="I6" s="2020" t="s">
        <v>7</v>
      </c>
      <c r="J6" s="2020" t="s">
        <v>7</v>
      </c>
      <c r="K6" s="2021">
        <v>40.715000000000003</v>
      </c>
      <c r="L6" s="2021">
        <v>34.548999999999999</v>
      </c>
      <c r="M6" s="2021">
        <v>39.817</v>
      </c>
      <c r="N6" s="2021">
        <v>46.237000000000002</v>
      </c>
      <c r="O6" s="2021">
        <v>37.1</v>
      </c>
      <c r="P6" s="2021">
        <v>39.540999999999997</v>
      </c>
      <c r="Q6" s="2021">
        <v>41.96</v>
      </c>
      <c r="R6" s="2021">
        <v>42.81</v>
      </c>
      <c r="S6" s="2021">
        <v>44.279000000000003</v>
      </c>
      <c r="T6" s="2021">
        <v>48.174942999999999</v>
      </c>
      <c r="U6" s="2021">
        <v>52.162453999999997</v>
      </c>
      <c r="V6" s="2021">
        <v>54.717063000000003</v>
      </c>
      <c r="W6" s="2021">
        <v>55.599561000000001</v>
      </c>
      <c r="X6" s="2021">
        <v>48.395000000000003</v>
      </c>
      <c r="Y6" s="2021">
        <v>53.582773000000003</v>
      </c>
      <c r="Z6" s="2021">
        <v>53.431440000000002</v>
      </c>
      <c r="AA6" s="2021">
        <v>52.594382000000003</v>
      </c>
      <c r="AB6" s="2021">
        <v>49.653542999999999</v>
      </c>
      <c r="AC6" s="2021">
        <v>45.335625999999998</v>
      </c>
      <c r="AD6" s="2021">
        <v>50.103721</v>
      </c>
      <c r="AE6" s="2021">
        <v>51.457005000000002</v>
      </c>
      <c r="AF6" s="2025">
        <v>49.224947999999998</v>
      </c>
      <c r="AG6" s="2025">
        <v>39.327392999999994</v>
      </c>
      <c r="AH6" s="2025">
        <v>44.896319000000005</v>
      </c>
      <c r="AI6" s="2042">
        <v>14.160425024867559</v>
      </c>
      <c r="AK6" s="2022"/>
      <c r="AL6" s="2023"/>
    </row>
    <row r="7" spans="1:46" ht="23.25" customHeight="1">
      <c r="A7" s="2019" t="s">
        <v>2118</v>
      </c>
      <c r="B7" s="2020" t="s">
        <v>7</v>
      </c>
      <c r="C7" s="2020" t="s">
        <v>7</v>
      </c>
      <c r="D7" s="2020" t="s">
        <v>7</v>
      </c>
      <c r="E7" s="2020" t="s">
        <v>7</v>
      </c>
      <c r="F7" s="2020" t="s">
        <v>7</v>
      </c>
      <c r="G7" s="2020" t="s">
        <v>7</v>
      </c>
      <c r="H7" s="2020" t="s">
        <v>7</v>
      </c>
      <c r="I7" s="2020" t="s">
        <v>7</v>
      </c>
      <c r="J7" s="2020" t="s">
        <v>7</v>
      </c>
      <c r="K7" s="2021">
        <v>19.257999999999999</v>
      </c>
      <c r="L7" s="2021">
        <v>17.931999999999999</v>
      </c>
      <c r="M7" s="2021">
        <v>12.895</v>
      </c>
      <c r="N7" s="2021">
        <v>12.006</v>
      </c>
      <c r="O7" s="2021">
        <v>10.632999999999999</v>
      </c>
      <c r="P7" s="2021">
        <v>8.7460000000000004</v>
      </c>
      <c r="Q7" s="2021">
        <v>9.4499999999999993</v>
      </c>
      <c r="R7" s="2021">
        <v>10.836</v>
      </c>
      <c r="S7" s="2021">
        <v>11.269</v>
      </c>
      <c r="T7" s="2021">
        <v>17.579982000000005</v>
      </c>
      <c r="U7" s="2021">
        <v>15.128403</v>
      </c>
      <c r="V7" s="2021">
        <v>9.7416719999999994</v>
      </c>
      <c r="W7" s="2021">
        <v>8.4910639999999997</v>
      </c>
      <c r="X7" s="2021">
        <v>8.5340000000000007</v>
      </c>
      <c r="Y7" s="2021">
        <v>6.770988</v>
      </c>
      <c r="Z7" s="2021">
        <v>7.2455510000000007</v>
      </c>
      <c r="AA7" s="2021">
        <v>6.7687710000000001</v>
      </c>
      <c r="AB7" s="2021">
        <v>5.957573</v>
      </c>
      <c r="AC7" s="2021">
        <v>5.1013459999999995</v>
      </c>
      <c r="AD7" s="2021">
        <v>4.0729899999999999</v>
      </c>
      <c r="AE7" s="2021">
        <v>3.6218499999999998</v>
      </c>
      <c r="AF7" s="2024">
        <v>3.6844139999999999</v>
      </c>
      <c r="AG7" s="2025">
        <v>3.3846619999999996</v>
      </c>
      <c r="AH7" s="2025">
        <v>3.0622089999999997</v>
      </c>
      <c r="AI7" s="2042">
        <v>-9.5268892432981467</v>
      </c>
      <c r="AK7" s="2022"/>
    </row>
    <row r="8" spans="1:46" ht="23.25" customHeight="1">
      <c r="A8" s="2019" t="s">
        <v>2119</v>
      </c>
      <c r="B8" s="2020" t="s">
        <v>7</v>
      </c>
      <c r="C8" s="2020" t="s">
        <v>7</v>
      </c>
      <c r="D8" s="2020" t="s">
        <v>7</v>
      </c>
      <c r="E8" s="2020" t="s">
        <v>7</v>
      </c>
      <c r="F8" s="2020" t="s">
        <v>7</v>
      </c>
      <c r="G8" s="2020" t="s">
        <v>7</v>
      </c>
      <c r="H8" s="2020" t="s">
        <v>7</v>
      </c>
      <c r="I8" s="2020" t="s">
        <v>7</v>
      </c>
      <c r="J8" s="2020" t="s">
        <v>7</v>
      </c>
      <c r="K8" s="2021">
        <v>293.65800000000002</v>
      </c>
      <c r="L8" s="2021">
        <v>286.452</v>
      </c>
      <c r="M8" s="2021">
        <v>301.08800000000002</v>
      </c>
      <c r="N8" s="2021">
        <v>308.38600000000002</v>
      </c>
      <c r="O8" s="2021">
        <v>308.017</v>
      </c>
      <c r="P8" s="2021">
        <v>310.32499999999999</v>
      </c>
      <c r="Q8" s="2021">
        <v>301.40600000000001</v>
      </c>
      <c r="R8" s="2021">
        <v>309.66500000000002</v>
      </c>
      <c r="S8" s="2021">
        <v>334.18200000000002</v>
      </c>
      <c r="T8" s="2021">
        <v>311.69096399999995</v>
      </c>
      <c r="U8" s="2021">
        <v>304.70441100000005</v>
      </c>
      <c r="V8" s="2021">
        <v>327.582537</v>
      </c>
      <c r="W8" s="2021">
        <v>338.92000199999995</v>
      </c>
      <c r="X8" s="2021">
        <v>323.42500000000001</v>
      </c>
      <c r="Y8" s="2021">
        <v>335.371509</v>
      </c>
      <c r="Z8" s="2021">
        <v>351.050434</v>
      </c>
      <c r="AA8" s="2021">
        <v>341.84501699999998</v>
      </c>
      <c r="AB8" s="2021">
        <v>324.35926699999999</v>
      </c>
      <c r="AC8" s="2021">
        <v>318.39531800000003</v>
      </c>
      <c r="AD8" s="2021">
        <v>320.58439899999996</v>
      </c>
      <c r="AE8" s="2021">
        <v>320.39216599999997</v>
      </c>
      <c r="AF8" s="2025">
        <v>277.20783799999998</v>
      </c>
      <c r="AG8" s="2025">
        <v>281.297213</v>
      </c>
      <c r="AH8" s="2025">
        <v>288.14329599999996</v>
      </c>
      <c r="AI8" s="2042">
        <v>2.4337542938969556</v>
      </c>
      <c r="AK8" s="2022"/>
    </row>
    <row r="9" spans="1:46" s="2017" customFormat="1" ht="23.25" customHeight="1">
      <c r="A9" s="2038" t="s">
        <v>2127</v>
      </c>
      <c r="B9" s="2026">
        <v>489.6</v>
      </c>
      <c r="C9" s="2026">
        <v>418.65</v>
      </c>
      <c r="D9" s="2026">
        <v>415.65800000000002</v>
      </c>
      <c r="E9" s="2026">
        <v>392.51399999999995</v>
      </c>
      <c r="F9" s="2026">
        <v>417.93299999999999</v>
      </c>
      <c r="G9" s="2026">
        <v>411.42</v>
      </c>
      <c r="H9" s="2026">
        <v>365.827</v>
      </c>
      <c r="I9" s="2026">
        <v>363.70899999999995</v>
      </c>
      <c r="J9" s="2026">
        <v>359.24200000000002</v>
      </c>
      <c r="K9" s="2026">
        <v>353.63100000000003</v>
      </c>
      <c r="L9" s="2026">
        <v>338.93299999999999</v>
      </c>
      <c r="M9" s="2026">
        <v>353.8</v>
      </c>
      <c r="N9" s="2026">
        <v>366.62900000000002</v>
      </c>
      <c r="O9" s="2026">
        <v>355.75</v>
      </c>
      <c r="P9" s="2026">
        <v>358.61199999999997</v>
      </c>
      <c r="Q9" s="2026">
        <v>352.81600000000003</v>
      </c>
      <c r="R9" s="2026">
        <v>363.31100000000004</v>
      </c>
      <c r="S9" s="2026">
        <v>389.73</v>
      </c>
      <c r="T9" s="2026">
        <v>377.44588899999997</v>
      </c>
      <c r="U9" s="2026">
        <v>371.99526800000007</v>
      </c>
      <c r="V9" s="2026">
        <v>392.04127199999999</v>
      </c>
      <c r="W9" s="2026">
        <v>403.01062699999994</v>
      </c>
      <c r="X9" s="2026">
        <v>380.35491500000001</v>
      </c>
      <c r="Y9" s="2026">
        <v>395.72527000000002</v>
      </c>
      <c r="Z9" s="2026">
        <v>411.72742499999998</v>
      </c>
      <c r="AA9" s="2026">
        <v>401.20817</v>
      </c>
      <c r="AB9" s="2026">
        <v>379.97038299999997</v>
      </c>
      <c r="AC9" s="2026">
        <v>368.83229000000006</v>
      </c>
      <c r="AD9" s="2026">
        <v>374.76110999999997</v>
      </c>
      <c r="AE9" s="2026">
        <v>375.47102099999995</v>
      </c>
      <c r="AF9" s="2026">
        <v>330.11719999999997</v>
      </c>
      <c r="AG9" s="2026">
        <v>324.00926800000002</v>
      </c>
      <c r="AH9" s="2026">
        <v>336.10182399999997</v>
      </c>
      <c r="AI9" s="2042">
        <v>3.7321636120606105</v>
      </c>
      <c r="AK9" s="2018"/>
      <c r="AM9" s="2015"/>
      <c r="AN9" s="2015"/>
      <c r="AO9" s="2015"/>
      <c r="AP9" s="2015"/>
      <c r="AQ9" s="2015"/>
      <c r="AR9" s="2015"/>
      <c r="AS9" s="2015"/>
      <c r="AT9" s="2015"/>
    </row>
    <row r="10" spans="1:46" ht="23.25" customHeight="1">
      <c r="A10" s="2039" t="s">
        <v>2120</v>
      </c>
      <c r="B10" s="2027"/>
      <c r="C10" s="2027"/>
      <c r="D10" s="2027"/>
      <c r="E10" s="2027"/>
      <c r="F10" s="2027"/>
      <c r="G10" s="2027"/>
      <c r="H10" s="2027"/>
      <c r="I10" s="2027"/>
      <c r="J10" s="2027"/>
      <c r="K10" s="2027"/>
      <c r="L10" s="2027"/>
      <c r="M10" s="2027"/>
      <c r="N10" s="2027"/>
      <c r="O10" s="2027"/>
      <c r="P10" s="2027"/>
      <c r="Q10" s="2027"/>
      <c r="R10" s="2027"/>
      <c r="S10" s="2027"/>
      <c r="T10" s="2027"/>
      <c r="U10" s="2027"/>
      <c r="V10" s="2027"/>
      <c r="W10" s="2027"/>
      <c r="X10" s="2027"/>
      <c r="Y10" s="2027"/>
      <c r="Z10" s="2027"/>
      <c r="AA10" s="2027"/>
      <c r="AB10" s="2027"/>
      <c r="AC10" s="2027"/>
      <c r="AD10" s="2027"/>
      <c r="AE10" s="2027"/>
      <c r="AF10" s="2027"/>
      <c r="AG10" s="2027"/>
      <c r="AH10" s="2027"/>
      <c r="AI10" s="2043"/>
      <c r="AK10" s="2022"/>
    </row>
    <row r="11" spans="1:46" s="2015" customFormat="1" ht="23.25" customHeight="1">
      <c r="A11" s="2019" t="s">
        <v>2121</v>
      </c>
      <c r="B11" s="2020" t="s">
        <v>7</v>
      </c>
      <c r="C11" s="2020" t="s">
        <v>7</v>
      </c>
      <c r="D11" s="2020" t="s">
        <v>7</v>
      </c>
      <c r="E11" s="2020" t="s">
        <v>7</v>
      </c>
      <c r="F11" s="2020" t="s">
        <v>7</v>
      </c>
      <c r="G11" s="2020" t="s">
        <v>7</v>
      </c>
      <c r="H11" s="2020" t="s">
        <v>7</v>
      </c>
      <c r="I11" s="2020" t="s">
        <v>7</v>
      </c>
      <c r="J11" s="2020" t="s">
        <v>7</v>
      </c>
      <c r="K11" s="2021">
        <v>5.7270000000000003</v>
      </c>
      <c r="L11" s="2021">
        <v>9.3689999999999998</v>
      </c>
      <c r="M11" s="2021">
        <v>8.3239999999999998</v>
      </c>
      <c r="N11" s="2021">
        <v>5.5330000000000004</v>
      </c>
      <c r="O11" s="2021">
        <v>6.2649999999999997</v>
      </c>
      <c r="P11" s="2021">
        <v>6.9770000000000003</v>
      </c>
      <c r="Q11" s="2021">
        <v>6.7389999999999999</v>
      </c>
      <c r="R11" s="2021">
        <v>6.0270000000000001</v>
      </c>
      <c r="S11" s="2021">
        <v>6.2649999999999997</v>
      </c>
      <c r="T11" s="2021">
        <v>6.927925000000001</v>
      </c>
      <c r="U11" s="2021">
        <v>6.3154480000000008</v>
      </c>
      <c r="V11" s="2021">
        <v>6.0549410000000004</v>
      </c>
      <c r="W11" s="2021">
        <v>9.9894820000000006</v>
      </c>
      <c r="X11" s="2021">
        <v>8.0589999999999993</v>
      </c>
      <c r="Y11" s="2021">
        <v>8.3127849999999999</v>
      </c>
      <c r="Z11" s="2021">
        <v>8.7568719999999995</v>
      </c>
      <c r="AA11" s="2021">
        <v>9.6764220000000005</v>
      </c>
      <c r="AB11" s="2021">
        <v>9.179352999999999</v>
      </c>
      <c r="AC11" s="2021">
        <v>9.3786129999999996</v>
      </c>
      <c r="AD11" s="2021">
        <v>9.9771929999999998</v>
      </c>
      <c r="AE11" s="2021" t="s">
        <v>7</v>
      </c>
      <c r="AF11" s="2021" t="s">
        <v>7</v>
      </c>
      <c r="AG11" s="2021" t="s">
        <v>7</v>
      </c>
      <c r="AH11" s="2028">
        <v>4.3037920000000005</v>
      </c>
      <c r="AI11" s="2044"/>
      <c r="AJ11" s="2014"/>
      <c r="AK11" s="2014"/>
      <c r="AL11" s="2014"/>
    </row>
    <row r="12" spans="1:46" s="2015" customFormat="1" ht="23.25" customHeight="1">
      <c r="A12" s="2019" t="s">
        <v>2122</v>
      </c>
      <c r="B12" s="2020" t="s">
        <v>7</v>
      </c>
      <c r="C12" s="2020" t="s">
        <v>7</v>
      </c>
      <c r="D12" s="2020" t="s">
        <v>7</v>
      </c>
      <c r="E12" s="2020" t="s">
        <v>7</v>
      </c>
      <c r="F12" s="2020" t="s">
        <v>7</v>
      </c>
      <c r="G12" s="2020" t="s">
        <v>7</v>
      </c>
      <c r="H12" s="2020" t="s">
        <v>7</v>
      </c>
      <c r="I12" s="2020" t="s">
        <v>7</v>
      </c>
      <c r="J12" s="2020" t="s">
        <v>7</v>
      </c>
      <c r="K12" s="2021">
        <v>21.404</v>
      </c>
      <c r="L12" s="2021">
        <v>20.529</v>
      </c>
      <c r="M12" s="2021">
        <v>22.539000000000001</v>
      </c>
      <c r="N12" s="2021">
        <v>25.035</v>
      </c>
      <c r="O12" s="2021">
        <v>26.302</v>
      </c>
      <c r="P12" s="2021">
        <v>26.443999999999999</v>
      </c>
      <c r="Q12" s="2021">
        <v>24.658999999999999</v>
      </c>
      <c r="R12" s="2021">
        <v>21.687999999999999</v>
      </c>
      <c r="S12" s="2021">
        <v>22.616</v>
      </c>
      <c r="T12" s="2021">
        <v>25.161704999999998</v>
      </c>
      <c r="U12" s="2021">
        <v>25.576208000000001</v>
      </c>
      <c r="V12" s="2021">
        <v>26.749948</v>
      </c>
      <c r="W12" s="2021">
        <v>34.442057999999996</v>
      </c>
      <c r="X12" s="2021">
        <v>43.097999999999999</v>
      </c>
      <c r="Y12" s="2021">
        <v>42.694071000000001</v>
      </c>
      <c r="Z12" s="2021">
        <v>41.756509000000001</v>
      </c>
      <c r="AA12" s="2021">
        <v>46.435879</v>
      </c>
      <c r="AB12" s="2021">
        <v>46.641542999999999</v>
      </c>
      <c r="AC12" s="2021">
        <v>45.140633000000001</v>
      </c>
      <c r="AD12" s="2021">
        <v>52.123564000000002</v>
      </c>
      <c r="AE12" s="2021" t="s">
        <v>7</v>
      </c>
      <c r="AF12" s="2021" t="s">
        <v>7</v>
      </c>
      <c r="AG12" s="2021" t="s">
        <v>7</v>
      </c>
      <c r="AH12" s="2028">
        <v>67.785725999999997</v>
      </c>
      <c r="AI12" s="2044"/>
      <c r="AJ12" s="2014"/>
      <c r="AK12" s="2022"/>
      <c r="AL12" s="2014"/>
    </row>
    <row r="13" spans="1:46" s="2015" customFormat="1" ht="23.25" customHeight="1">
      <c r="A13" s="2040" t="s">
        <v>2128</v>
      </c>
      <c r="B13" s="2026">
        <v>37.700000000000003</v>
      </c>
      <c r="C13" s="2026">
        <v>32.671999999999997</v>
      </c>
      <c r="D13" s="2026">
        <v>42.812999999999995</v>
      </c>
      <c r="E13" s="2026">
        <v>43.989999999999995</v>
      </c>
      <c r="F13" s="2026">
        <v>43.912999999999997</v>
      </c>
      <c r="G13" s="2026">
        <v>46.04</v>
      </c>
      <c r="H13" s="2026">
        <v>50.984999999999999</v>
      </c>
      <c r="I13" s="2026">
        <v>33.106000000000002</v>
      </c>
      <c r="J13" s="2026">
        <v>28.036999999999999</v>
      </c>
      <c r="K13" s="2026">
        <v>27.131</v>
      </c>
      <c r="L13" s="2026">
        <v>29.898</v>
      </c>
      <c r="M13" s="2026">
        <v>30.863</v>
      </c>
      <c r="N13" s="2026">
        <v>30.568000000000001</v>
      </c>
      <c r="O13" s="2026">
        <v>32.567</v>
      </c>
      <c r="P13" s="2026">
        <v>33.420999999999999</v>
      </c>
      <c r="Q13" s="2026">
        <v>31.398</v>
      </c>
      <c r="R13" s="2026">
        <v>27.715</v>
      </c>
      <c r="S13" s="2026">
        <v>28.881</v>
      </c>
      <c r="T13" s="2026">
        <v>32.08963</v>
      </c>
      <c r="U13" s="2026">
        <v>31.891656000000001</v>
      </c>
      <c r="V13" s="2026">
        <v>32.804889000000003</v>
      </c>
      <c r="W13" s="2026">
        <v>44.431539999999998</v>
      </c>
      <c r="X13" s="2026">
        <v>51.156999999999996</v>
      </c>
      <c r="Y13" s="2026">
        <v>51.006855999999999</v>
      </c>
      <c r="Z13" s="2026">
        <v>50.513381000000003</v>
      </c>
      <c r="AA13" s="2026">
        <v>56.112301000000002</v>
      </c>
      <c r="AB13" s="2026">
        <v>55.820895999999998</v>
      </c>
      <c r="AC13" s="2026">
        <v>54.519246000000003</v>
      </c>
      <c r="AD13" s="2026">
        <v>62.100757000000002</v>
      </c>
      <c r="AE13" s="2026">
        <v>66.469400000000007</v>
      </c>
      <c r="AF13" s="2029">
        <v>68.014628000000002</v>
      </c>
      <c r="AG13" s="2029">
        <v>68.861539000000008</v>
      </c>
      <c r="AH13" s="2029">
        <v>72.089517999999998</v>
      </c>
      <c r="AI13" s="2042">
        <v>4.6876370276882575</v>
      </c>
      <c r="AJ13" s="2014"/>
      <c r="AK13" s="2022"/>
      <c r="AL13" s="2030"/>
    </row>
    <row r="14" spans="1:46" s="2015" customFormat="1" ht="23.25" customHeight="1">
      <c r="A14" s="2039" t="s">
        <v>2129</v>
      </c>
      <c r="B14" s="2027"/>
      <c r="C14" s="2027"/>
      <c r="D14" s="2027"/>
      <c r="E14" s="2027"/>
      <c r="F14" s="2027"/>
      <c r="G14" s="2027"/>
      <c r="H14" s="2027"/>
      <c r="I14" s="2027"/>
      <c r="J14" s="2027"/>
      <c r="K14" s="2027"/>
      <c r="L14" s="2027"/>
      <c r="M14" s="2027"/>
      <c r="N14" s="2027"/>
      <c r="O14" s="2027"/>
      <c r="P14" s="2027"/>
      <c r="Q14" s="2027"/>
      <c r="R14" s="2027"/>
      <c r="S14" s="2027"/>
      <c r="T14" s="2027"/>
      <c r="U14" s="2027"/>
      <c r="V14" s="2027"/>
      <c r="W14" s="2027"/>
      <c r="X14" s="2027"/>
      <c r="Y14" s="2027"/>
      <c r="Z14" s="2027"/>
      <c r="AA14" s="2027"/>
      <c r="AB14" s="2027"/>
      <c r="AC14" s="2027"/>
      <c r="AD14" s="2027"/>
      <c r="AE14" s="2027"/>
      <c r="AF14" s="2027"/>
      <c r="AG14" s="2027"/>
      <c r="AH14" s="2027"/>
      <c r="AI14" s="2043"/>
      <c r="AJ14" s="2014"/>
      <c r="AK14" s="2022"/>
      <c r="AL14" s="2014"/>
    </row>
    <row r="15" spans="1:46" s="2015" customFormat="1" ht="23.25" customHeight="1">
      <c r="A15" s="2040" t="s">
        <v>311</v>
      </c>
      <c r="B15" s="2026">
        <v>527.30000000000007</v>
      </c>
      <c r="C15" s="2026">
        <v>451.32199999999995</v>
      </c>
      <c r="D15" s="2026">
        <v>458.471</v>
      </c>
      <c r="E15" s="2026">
        <v>436.50399999999996</v>
      </c>
      <c r="F15" s="2026">
        <v>461.846</v>
      </c>
      <c r="G15" s="2026">
        <v>457.46000000000004</v>
      </c>
      <c r="H15" s="2026">
        <v>416.81200000000001</v>
      </c>
      <c r="I15" s="2026">
        <v>396.81499999999994</v>
      </c>
      <c r="J15" s="2026">
        <v>387.27900000000005</v>
      </c>
      <c r="K15" s="2026">
        <v>380.762</v>
      </c>
      <c r="L15" s="2026">
        <v>368.83100000000002</v>
      </c>
      <c r="M15" s="2026">
        <v>384.66300000000001</v>
      </c>
      <c r="N15" s="2026">
        <v>397.19700000000006</v>
      </c>
      <c r="O15" s="2026">
        <v>388.31700000000001</v>
      </c>
      <c r="P15" s="2026">
        <v>392.03299999999996</v>
      </c>
      <c r="Q15" s="2026">
        <v>384.214</v>
      </c>
      <c r="R15" s="2026">
        <v>391.02600000000001</v>
      </c>
      <c r="S15" s="2026">
        <v>418.61099999999999</v>
      </c>
      <c r="T15" s="2026">
        <v>409.53551899999997</v>
      </c>
      <c r="U15" s="2026">
        <v>403.88692400000008</v>
      </c>
      <c r="V15" s="2026">
        <v>424.846161</v>
      </c>
      <c r="W15" s="2026">
        <v>447.44216699999993</v>
      </c>
      <c r="X15" s="2026">
        <v>431.511909</v>
      </c>
      <c r="Y15" s="2026">
        <v>446.73212599999999</v>
      </c>
      <c r="Z15" s="2026">
        <v>462.24080599999996</v>
      </c>
      <c r="AA15" s="2026">
        <v>457.320471</v>
      </c>
      <c r="AB15" s="2026">
        <v>435.79127899999997</v>
      </c>
      <c r="AC15" s="2026">
        <v>423.35153600000007</v>
      </c>
      <c r="AD15" s="2026">
        <v>436.86186699999996</v>
      </c>
      <c r="AE15" s="2026">
        <v>441.94042099999996</v>
      </c>
      <c r="AF15" s="2026">
        <v>398.13182799999998</v>
      </c>
      <c r="AG15" s="2026">
        <v>392.87080700000001</v>
      </c>
      <c r="AH15" s="2026">
        <v>408.19134199999996</v>
      </c>
      <c r="AI15" s="2042">
        <v>3.8996369104105892</v>
      </c>
      <c r="AJ15" s="2014"/>
      <c r="AK15" s="2022"/>
      <c r="AL15" s="2014"/>
    </row>
    <row r="16" spans="1:46" s="2015" customFormat="1" ht="23.25" customHeight="1">
      <c r="A16" s="2017" t="s">
        <v>2130</v>
      </c>
      <c r="B16" s="2020" t="s">
        <v>7</v>
      </c>
      <c r="C16" s="2020" t="s">
        <v>7</v>
      </c>
      <c r="D16" s="2020" t="s">
        <v>7</v>
      </c>
      <c r="E16" s="2020" t="s">
        <v>7</v>
      </c>
      <c r="F16" s="2020" t="s">
        <v>7</v>
      </c>
      <c r="G16" s="2020" t="s">
        <v>7</v>
      </c>
      <c r="H16" s="2020" t="s">
        <v>7</v>
      </c>
      <c r="I16" s="2020" t="s">
        <v>7</v>
      </c>
      <c r="J16" s="2020" t="s">
        <v>7</v>
      </c>
      <c r="K16" s="2020" t="s">
        <v>7</v>
      </c>
      <c r="L16" s="2020" t="s">
        <v>7</v>
      </c>
      <c r="M16" s="2020" t="s">
        <v>7</v>
      </c>
      <c r="N16" s="2020" t="s">
        <v>7</v>
      </c>
      <c r="O16" s="2020" t="s">
        <v>7</v>
      </c>
      <c r="P16" s="2020" t="s">
        <v>7</v>
      </c>
      <c r="Q16" s="2020" t="s">
        <v>7</v>
      </c>
      <c r="R16" s="2020" t="s">
        <v>7</v>
      </c>
      <c r="S16" s="2020" t="s">
        <v>7</v>
      </c>
      <c r="T16" s="2020" t="s">
        <v>7</v>
      </c>
      <c r="U16" s="2020" t="s">
        <v>7</v>
      </c>
      <c r="V16" s="2020" t="s">
        <v>7</v>
      </c>
      <c r="W16" s="2020" t="s">
        <v>7</v>
      </c>
      <c r="X16" s="2026">
        <v>13.633001</v>
      </c>
      <c r="Y16" s="2026">
        <v>13.948714000000001</v>
      </c>
      <c r="Z16" s="2026">
        <v>13.930129000000001</v>
      </c>
      <c r="AA16" s="2026">
        <v>13.791051</v>
      </c>
      <c r="AB16" s="2026">
        <v>15.852636</v>
      </c>
      <c r="AC16" s="2026">
        <v>15.804641</v>
      </c>
      <c r="AD16" s="2026">
        <v>13.886951</v>
      </c>
      <c r="AE16" s="2026">
        <v>14.638712</v>
      </c>
      <c r="AF16" s="2026">
        <v>14.722504000000001</v>
      </c>
      <c r="AG16" s="2026">
        <v>12.425139</v>
      </c>
      <c r="AH16" s="2026">
        <v>11.697462</v>
      </c>
      <c r="AI16" s="2042">
        <v>-5.8564898147215887</v>
      </c>
      <c r="AJ16" s="2014"/>
      <c r="AK16" s="2022"/>
      <c r="AL16" s="2014"/>
    </row>
    <row r="17" spans="1:38" s="2015" customFormat="1" ht="23.25" customHeight="1">
      <c r="A17" s="2037" t="s">
        <v>2123</v>
      </c>
      <c r="B17" s="2016"/>
      <c r="C17" s="2016"/>
      <c r="D17" s="2016"/>
      <c r="E17" s="2016"/>
      <c r="F17" s="2016"/>
      <c r="G17" s="2016"/>
      <c r="H17" s="2016"/>
      <c r="I17" s="2016"/>
      <c r="J17" s="2016"/>
      <c r="K17" s="2016"/>
      <c r="L17" s="2016"/>
      <c r="M17" s="2016"/>
      <c r="N17" s="2016"/>
      <c r="O17" s="2016"/>
      <c r="P17" s="2016"/>
      <c r="Q17" s="2016"/>
      <c r="R17" s="2016"/>
      <c r="S17" s="2016"/>
      <c r="T17" s="2016"/>
      <c r="U17" s="2016"/>
      <c r="V17" s="2016"/>
      <c r="W17" s="2016"/>
      <c r="X17" s="2016"/>
      <c r="Y17" s="2016"/>
      <c r="Z17" s="2016"/>
      <c r="AA17" s="2016"/>
      <c r="AB17" s="2016"/>
      <c r="AC17" s="2016"/>
      <c r="AD17" s="2016"/>
      <c r="AE17" s="2016"/>
      <c r="AF17" s="2016"/>
      <c r="AG17" s="2016"/>
      <c r="AH17" s="2016"/>
      <c r="AI17" s="2044"/>
      <c r="AJ17" s="2014"/>
      <c r="AK17" s="2022"/>
      <c r="AL17" s="2014"/>
    </row>
    <row r="18" spans="1:38" s="2015" customFormat="1" ht="23.25" customHeight="1" thickBot="1">
      <c r="A18" s="2040" t="s">
        <v>2131</v>
      </c>
      <c r="B18" s="2026">
        <v>24.999999999999932</v>
      </c>
      <c r="C18" s="2026">
        <v>22.499915662650601</v>
      </c>
      <c r="D18" s="2026">
        <v>23.720867469879508</v>
      </c>
      <c r="E18" s="2026">
        <v>24.766566265060217</v>
      </c>
      <c r="F18" s="2026">
        <v>24.342759036144592</v>
      </c>
      <c r="G18" s="2026">
        <v>22.724951807228905</v>
      </c>
      <c r="H18" s="2026">
        <v>25.538650602409618</v>
      </c>
      <c r="I18" s="2026">
        <v>29.61330120481929</v>
      </c>
      <c r="J18" s="2026">
        <v>39.749614457831314</v>
      </c>
      <c r="K18" s="2026">
        <v>44.135120476180724</v>
      </c>
      <c r="L18" s="2026">
        <v>51.347590365060242</v>
      </c>
      <c r="M18" s="2026">
        <v>49.870506025528911</v>
      </c>
      <c r="N18" s="2026">
        <v>54.591795183132533</v>
      </c>
      <c r="O18" s="2026">
        <v>55.587086265060243</v>
      </c>
      <c r="P18" s="2026">
        <v>57.935900192771079</v>
      </c>
      <c r="Q18" s="2026">
        <v>52.74269518072289</v>
      </c>
      <c r="R18" s="2026">
        <v>53.866807233108432</v>
      </c>
      <c r="S18" s="2026">
        <v>45.889650598356624</v>
      </c>
      <c r="T18" s="2026">
        <v>43.319311145230024</v>
      </c>
      <c r="U18" s="2026">
        <v>45.591611202624094</v>
      </c>
      <c r="V18" s="2026">
        <v>49.213174137795178</v>
      </c>
      <c r="W18" s="2026">
        <v>42.112086674698787</v>
      </c>
      <c r="X18" s="2026">
        <v>50.152628903614456</v>
      </c>
      <c r="Y18" s="2026">
        <v>43.447605313253014</v>
      </c>
      <c r="Z18" s="2026">
        <v>55.014166698795179</v>
      </c>
      <c r="AA18" s="2026">
        <v>58.087747349397588</v>
      </c>
      <c r="AB18" s="2026">
        <v>60.990164481927721</v>
      </c>
      <c r="AC18" s="2026">
        <v>60.695840951807234</v>
      </c>
      <c r="AD18" s="2026">
        <v>60.247261120481902</v>
      </c>
      <c r="AE18" s="2026">
        <v>64.500475084337296</v>
      </c>
      <c r="AF18" s="2026">
        <v>72.929783518072298</v>
      </c>
      <c r="AG18" s="2026">
        <v>78.893425204819295</v>
      </c>
      <c r="AH18" s="2026">
        <v>72.26548060240971</v>
      </c>
      <c r="AI18" s="2042">
        <v>-8.401136831367678</v>
      </c>
      <c r="AJ18" s="2014"/>
      <c r="AK18" s="2022"/>
      <c r="AL18" s="2014"/>
    </row>
    <row r="19" spans="1:38" s="2015" customFormat="1" ht="23.25" customHeight="1" thickTop="1">
      <c r="A19" s="2041" t="s">
        <v>2132</v>
      </c>
      <c r="B19" s="2031"/>
      <c r="C19" s="2031"/>
      <c r="D19" s="2031"/>
      <c r="E19" s="2031"/>
      <c r="F19" s="2031"/>
      <c r="G19" s="2031"/>
      <c r="H19" s="2031"/>
      <c r="I19" s="2031"/>
      <c r="J19" s="2031"/>
      <c r="K19" s="2031"/>
      <c r="L19" s="2031"/>
      <c r="M19" s="2031"/>
      <c r="N19" s="2031"/>
      <c r="O19" s="2031"/>
      <c r="P19" s="2031"/>
      <c r="Q19" s="2031"/>
      <c r="R19" s="2031"/>
      <c r="S19" s="2031"/>
      <c r="T19" s="2031"/>
      <c r="U19" s="2031"/>
      <c r="V19" s="2031"/>
      <c r="W19" s="2031"/>
      <c r="X19" s="2031"/>
      <c r="Y19" s="2031"/>
      <c r="Z19" s="2031"/>
      <c r="AA19" s="2031"/>
      <c r="AB19" s="2031"/>
      <c r="AC19" s="2031"/>
      <c r="AD19" s="2031"/>
      <c r="AE19" s="2031"/>
      <c r="AF19" s="2031"/>
      <c r="AG19" s="2031"/>
      <c r="AH19" s="2031"/>
      <c r="AI19" s="2031"/>
      <c r="AJ19" s="2014"/>
      <c r="AK19" s="2022"/>
      <c r="AL19" s="2014"/>
    </row>
    <row r="20" spans="1:38" s="2015" customFormat="1" ht="23.25" customHeight="1">
      <c r="A20" s="2040" t="s">
        <v>2131</v>
      </c>
      <c r="B20" s="2026">
        <v>555.1</v>
      </c>
      <c r="C20" s="2026">
        <v>476.62191566265057</v>
      </c>
      <c r="D20" s="2026">
        <v>484.19186746987953</v>
      </c>
      <c r="E20" s="2026">
        <v>463.27056626506015</v>
      </c>
      <c r="F20" s="2026">
        <v>488.18875903614457</v>
      </c>
      <c r="G20" s="2026">
        <v>481.98495180722892</v>
      </c>
      <c r="H20" s="2026">
        <v>443.95065060240967</v>
      </c>
      <c r="I20" s="2026">
        <v>427.12830120481919</v>
      </c>
      <c r="J20" s="2026">
        <v>427.92861445783137</v>
      </c>
      <c r="K20" s="2026">
        <v>425.79712047618068</v>
      </c>
      <c r="L20" s="2026">
        <v>421.07859036506022</v>
      </c>
      <c r="M20" s="2026">
        <v>435.43350602552891</v>
      </c>
      <c r="N20" s="2026">
        <v>452.68879518313258</v>
      </c>
      <c r="O20" s="2026">
        <v>444.80408626506022</v>
      </c>
      <c r="P20" s="2026">
        <v>450.86890019277104</v>
      </c>
      <c r="Q20" s="2026">
        <v>437.85669518072285</v>
      </c>
      <c r="R20" s="2026">
        <v>445.79280723310842</v>
      </c>
      <c r="S20" s="2026">
        <v>464.58215259835663</v>
      </c>
      <c r="T20" s="2026">
        <v>452.92217514522997</v>
      </c>
      <c r="U20" s="2026">
        <v>449.54406195262419</v>
      </c>
      <c r="V20" s="2026">
        <v>474.12091588779521</v>
      </c>
      <c r="W20" s="2026">
        <v>489.61438467469873</v>
      </c>
      <c r="X20" s="2026">
        <v>481.73063590361448</v>
      </c>
      <c r="Y20" s="2026">
        <v>490.179731313253</v>
      </c>
      <c r="Z20" s="2026">
        <v>517.2549726987952</v>
      </c>
      <c r="AA20" s="2026">
        <v>515.40821834939754</v>
      </c>
      <c r="AB20" s="2026">
        <v>496.78144348192768</v>
      </c>
      <c r="AC20" s="2026">
        <v>484.04737695180728</v>
      </c>
      <c r="AD20" s="2026">
        <v>497.1091281204819</v>
      </c>
      <c r="AE20" s="2026">
        <v>506.44089608433728</v>
      </c>
      <c r="AF20" s="2026">
        <v>471.06161151807225</v>
      </c>
      <c r="AG20" s="2026">
        <v>471.764232204819</v>
      </c>
      <c r="AH20" s="2026">
        <v>480.45682260241</v>
      </c>
      <c r="AI20" s="2042">
        <v>1.8425708869376662</v>
      </c>
      <c r="AJ20" s="2014"/>
      <c r="AK20" s="2022"/>
      <c r="AL20" s="2014"/>
    </row>
    <row r="21" spans="1:38" s="2015" customFormat="1" ht="23.25" customHeight="1">
      <c r="A21" s="2017" t="s">
        <v>2124</v>
      </c>
      <c r="B21" s="2021">
        <v>13.233000000000001</v>
      </c>
      <c r="C21" s="2021">
        <v>14.95</v>
      </c>
      <c r="D21" s="2021">
        <v>16.827999999999999</v>
      </c>
      <c r="E21" s="2021">
        <v>18.498000000000001</v>
      </c>
      <c r="F21" s="2021">
        <v>18.338000000000001</v>
      </c>
      <c r="G21" s="2021">
        <v>17.032</v>
      </c>
      <c r="H21" s="2021">
        <v>16.294</v>
      </c>
      <c r="I21" s="2021">
        <v>14.696999999999999</v>
      </c>
      <c r="J21" s="2021">
        <v>13.818</v>
      </c>
      <c r="K21" s="2021">
        <v>15.44</v>
      </c>
      <c r="L21" s="2021">
        <v>13.771000000000001</v>
      </c>
      <c r="M21" s="2021">
        <v>12.141</v>
      </c>
      <c r="N21" s="2021">
        <v>10.012</v>
      </c>
      <c r="O21" s="2021">
        <v>9.2870000000000008</v>
      </c>
      <c r="P21" s="2021">
        <v>8.9149999999999991</v>
      </c>
      <c r="Q21" s="2021">
        <v>8.4440000000000008</v>
      </c>
      <c r="R21" s="2021">
        <v>8.1999999999999993</v>
      </c>
      <c r="S21" s="2021">
        <v>8.0549999999999997</v>
      </c>
      <c r="T21" s="2021">
        <v>8.7327439999999985</v>
      </c>
      <c r="U21" s="2021">
        <v>8.3704300000000007</v>
      </c>
      <c r="V21" s="2021">
        <v>8.0776820000000011</v>
      </c>
      <c r="W21" s="2021">
        <v>6.2925659999999999</v>
      </c>
      <c r="X21" s="2021">
        <v>5.9768470000000002</v>
      </c>
      <c r="Y21" s="2021">
        <v>5.6230770000000003</v>
      </c>
      <c r="Z21" s="2021">
        <v>6.1251119999999997</v>
      </c>
      <c r="AA21" s="2021">
        <v>6.107094</v>
      </c>
      <c r="AB21" s="2021">
        <v>5.6939630000000001</v>
      </c>
      <c r="AC21" s="2021">
        <v>7.1981450000000002</v>
      </c>
      <c r="AD21" s="2021">
        <v>7.6916649999999995</v>
      </c>
      <c r="AE21" s="2032">
        <v>8.2330330000000007</v>
      </c>
      <c r="AF21" s="2025">
        <v>10.187852000000001</v>
      </c>
      <c r="AG21" s="2025">
        <v>9.4638849999999994</v>
      </c>
      <c r="AH21" s="2025">
        <v>8.6752230000000008</v>
      </c>
      <c r="AI21" s="2042">
        <v>-8.3333852852184762</v>
      </c>
      <c r="AJ21" s="2014"/>
      <c r="AK21" s="2022"/>
      <c r="AL21" s="2014"/>
    </row>
    <row r="22" spans="1:38" ht="23.25" customHeight="1">
      <c r="A22" s="2019" t="s">
        <v>2133</v>
      </c>
      <c r="B22" s="2021">
        <v>0.152</v>
      </c>
      <c r="C22" s="2021">
        <v>0.23799999999999999</v>
      </c>
      <c r="D22" s="2021">
        <v>0.29399999999999998</v>
      </c>
      <c r="E22" s="2021">
        <v>0.20799999999999999</v>
      </c>
      <c r="F22" s="2021">
        <v>0.73699999999999999</v>
      </c>
      <c r="G22" s="2021">
        <v>2.427</v>
      </c>
      <c r="H22" s="2021">
        <v>2.4249999999999998</v>
      </c>
      <c r="I22" s="2021">
        <v>3.9969999999999999</v>
      </c>
      <c r="J22" s="2021">
        <v>5.1219999999999999</v>
      </c>
      <c r="K22" s="2021">
        <v>4.0289999999999999</v>
      </c>
      <c r="L22" s="2021">
        <v>5.3360000000000003</v>
      </c>
      <c r="M22" s="2021">
        <v>8.2550000000000008</v>
      </c>
      <c r="N22" s="2021">
        <v>8.9109999999999996</v>
      </c>
      <c r="O22" s="2021">
        <v>10.491</v>
      </c>
      <c r="P22" s="2021">
        <v>11.638</v>
      </c>
      <c r="Q22" s="2021">
        <v>12.103</v>
      </c>
      <c r="R22" s="2021">
        <v>11.46</v>
      </c>
      <c r="S22" s="2021">
        <v>10.868</v>
      </c>
      <c r="T22" s="2021">
        <v>10.510318000000002</v>
      </c>
      <c r="U22" s="2021">
        <v>10.394791</v>
      </c>
      <c r="V22" s="2021">
        <v>9.5963090000000015</v>
      </c>
      <c r="W22" s="2021">
        <v>8.7214130000000001</v>
      </c>
      <c r="X22" s="2021">
        <v>9.2480379999999993</v>
      </c>
      <c r="Y22" s="2021">
        <v>9.1941950000000006</v>
      </c>
      <c r="Z22" s="2021">
        <v>8.9617810000000002</v>
      </c>
      <c r="AA22" s="2021">
        <v>9.3459520000000005</v>
      </c>
      <c r="AB22" s="2021">
        <v>9.3922520000000009</v>
      </c>
      <c r="AC22" s="2021">
        <v>8.6610279999999999</v>
      </c>
      <c r="AD22" s="2021">
        <v>8.1596809999999991</v>
      </c>
      <c r="AE22" s="2021">
        <v>8.3733009999999997</v>
      </c>
      <c r="AF22" s="2021">
        <v>7.4497839999999993</v>
      </c>
      <c r="AG22" s="2028">
        <v>7.1894089999999995</v>
      </c>
      <c r="AH22" s="2028">
        <v>6.8275699999999997</v>
      </c>
      <c r="AI22" s="2042">
        <v>-5.0329449889413693</v>
      </c>
      <c r="AK22" s="2022"/>
    </row>
    <row r="23" spans="1:38" ht="23.25" customHeight="1">
      <c r="A23" s="2033" t="s">
        <v>2349</v>
      </c>
      <c r="B23" s="2034"/>
      <c r="C23" s="2034"/>
      <c r="D23" s="2034"/>
      <c r="E23" s="2034"/>
      <c r="F23" s="2034"/>
      <c r="G23" s="2034"/>
      <c r="H23" s="2034"/>
      <c r="I23" s="2034"/>
      <c r="J23" s="2034"/>
      <c r="K23" s="2034"/>
      <c r="L23" s="2034"/>
      <c r="M23" s="2034"/>
      <c r="N23" s="2034"/>
      <c r="O23" s="2034"/>
      <c r="P23" s="2034"/>
      <c r="Q23" s="2034"/>
      <c r="R23" s="2034"/>
      <c r="S23" s="2034"/>
      <c r="T23" s="2034"/>
      <c r="U23" s="2034"/>
      <c r="V23" s="2034"/>
      <c r="W23" s="2034"/>
      <c r="X23" s="2034"/>
      <c r="Y23" s="2034"/>
      <c r="Z23" s="2034"/>
      <c r="AA23" s="2034"/>
      <c r="AB23" s="2034"/>
      <c r="AC23" s="2034"/>
      <c r="AD23" s="2034"/>
      <c r="AE23" s="2034"/>
      <c r="AF23" s="2034"/>
      <c r="AG23" s="2034"/>
      <c r="AH23" s="2034"/>
      <c r="AI23" s="2358"/>
      <c r="AK23" s="2022"/>
    </row>
    <row r="24" spans="1:38" ht="23.25" customHeight="1">
      <c r="A24" s="2033" t="s">
        <v>2357</v>
      </c>
      <c r="B24" s="2014"/>
      <c r="AI24" s="2358"/>
      <c r="AK24" s="2022"/>
    </row>
    <row r="25" spans="1:38" ht="23.25" customHeight="1">
      <c r="A25" s="2033" t="s">
        <v>2358</v>
      </c>
      <c r="AI25" s="2358"/>
      <c r="AK25" s="2022"/>
    </row>
    <row r="26" spans="1:38" ht="23.25" customHeight="1">
      <c r="A26" s="2050" t="s">
        <v>2125</v>
      </c>
      <c r="AI26" s="2014"/>
      <c r="AK26" s="2022"/>
    </row>
    <row r="27" spans="1:38" ht="23.25" customHeight="1">
      <c r="A27" s="318" t="s">
        <v>1363</v>
      </c>
    </row>
    <row r="34" spans="1:46" s="2035" customFormat="1" ht="23.25" customHeight="1">
      <c r="A34" s="2014"/>
      <c r="I34" s="2036"/>
      <c r="AM34" s="2015"/>
      <c r="AN34" s="2015"/>
      <c r="AO34" s="2015"/>
      <c r="AP34" s="2015"/>
      <c r="AQ34" s="2015"/>
      <c r="AR34" s="2015"/>
      <c r="AS34" s="2015"/>
      <c r="AT34" s="2015"/>
    </row>
    <row r="35" spans="1:46" s="2035" customFormat="1" ht="23.25" customHeight="1">
      <c r="A35" s="2014"/>
      <c r="I35" s="2036"/>
      <c r="AM35" s="2015"/>
      <c r="AN35" s="2015"/>
      <c r="AO35" s="2015"/>
      <c r="AP35" s="2015"/>
      <c r="AQ35" s="2015"/>
      <c r="AR35" s="2015"/>
      <c r="AS35" s="2015"/>
      <c r="AT35" s="2015"/>
    </row>
    <row r="36" spans="1:46" s="2035" customFormat="1" ht="23.25" customHeight="1">
      <c r="A36" s="2014"/>
      <c r="I36" s="2036"/>
      <c r="AM36" s="2015"/>
      <c r="AN36" s="2015"/>
      <c r="AO36" s="2015"/>
      <c r="AP36" s="2015"/>
      <c r="AQ36" s="2015"/>
      <c r="AR36" s="2015"/>
      <c r="AS36" s="2015"/>
      <c r="AT36" s="2015"/>
    </row>
    <row r="37" spans="1:46" s="2035" customFormat="1" ht="23.25" customHeight="1">
      <c r="A37" s="2014"/>
      <c r="I37" s="2036"/>
      <c r="AM37" s="2015"/>
      <c r="AN37" s="2015"/>
      <c r="AO37" s="2015"/>
      <c r="AP37" s="2015"/>
      <c r="AQ37" s="2015"/>
      <c r="AR37" s="2015"/>
      <c r="AS37" s="2015"/>
      <c r="AT37" s="2015"/>
    </row>
    <row r="38" spans="1:46" s="2035" customFormat="1" ht="23.25" customHeight="1">
      <c r="A38" s="2014"/>
      <c r="I38" s="2036"/>
      <c r="AM38" s="2015"/>
      <c r="AN38" s="2015"/>
      <c r="AO38" s="2015"/>
      <c r="AP38" s="2015"/>
      <c r="AQ38" s="2015"/>
      <c r="AR38" s="2015"/>
      <c r="AS38" s="2015"/>
      <c r="AT38" s="2015"/>
    </row>
  </sheetData>
  <hyperlinks>
    <hyperlink ref="A27" location="Inhaltsverzeichnis!A1" display="Zurück zum Inhaltsverzeichnis"/>
  </hyperlinks>
  <printOptions horizontalCentered="1"/>
  <pageMargins left="0.59055118110236227" right="0.59055118110236227" top="0.31496062992125984" bottom="0.31496062992125984" header="0.15748031496062992" footer="0.15748031496062992"/>
  <pageSetup paperSize="8" scale="92" orientation="portrait" r:id="rId1"/>
  <headerFooter scaleWithDoc="0">
    <oddHeader>&amp;C&amp;"Times New Roman,Standard"&amp;9&amp;P/&amp;N</oddHeader>
  </headerFooter>
  <drawing r:id="rId2"/>
  <tableParts count="1">
    <tablePart r:id="rId3"/>
  </tablePart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6">
    <tabColor rgb="FFF9E03A"/>
  </sheetPr>
  <dimension ref="A1:W22"/>
  <sheetViews>
    <sheetView zoomScale="115" zoomScaleNormal="115" zoomScaleSheetLayoutView="85" zoomScalePageLayoutView="55" workbookViewId="0"/>
  </sheetViews>
  <sheetFormatPr baseColWidth="10" defaultRowHeight="16.5"/>
  <cols>
    <col min="1" max="1" width="22" style="906" customWidth="1"/>
    <col min="2" max="2" width="32.140625" style="935" customWidth="1"/>
    <col min="3" max="3" width="13.5703125" style="935" customWidth="1"/>
    <col min="4" max="15" width="7.28515625" style="935" customWidth="1"/>
    <col min="16" max="16" width="8.28515625" style="906" customWidth="1"/>
    <col min="17" max="17" width="9.42578125" style="906" customWidth="1"/>
    <col min="18" max="22" width="11.42578125" style="906"/>
    <col min="23" max="16384" width="11.42578125" style="905"/>
  </cols>
  <sheetData>
    <row r="1" spans="1:23" ht="82.5" customHeight="1">
      <c r="A1" s="903" t="s">
        <v>2221</v>
      </c>
      <c r="B1" s="904"/>
      <c r="C1" s="904"/>
      <c r="D1" s="904"/>
      <c r="E1" s="904"/>
      <c r="F1" s="904"/>
      <c r="G1" s="904"/>
      <c r="H1" s="904"/>
      <c r="I1" s="904"/>
      <c r="J1" s="904"/>
      <c r="K1" s="904"/>
      <c r="L1" s="904"/>
      <c r="M1" s="904"/>
      <c r="N1" s="904"/>
      <c r="O1" s="904"/>
      <c r="P1" s="905"/>
    </row>
    <row r="2" spans="1:23">
      <c r="A2" s="907" t="s">
        <v>25</v>
      </c>
      <c r="B2" s="907"/>
      <c r="C2" s="907"/>
      <c r="D2" s="907"/>
      <c r="E2" s="907"/>
      <c r="F2" s="907"/>
      <c r="G2" s="907"/>
      <c r="H2" s="907"/>
      <c r="I2" s="907"/>
      <c r="J2" s="907"/>
      <c r="K2" s="907"/>
      <c r="L2" s="907"/>
      <c r="M2" s="907"/>
      <c r="N2" s="907"/>
      <c r="O2" s="907"/>
      <c r="P2" s="905"/>
    </row>
    <row r="3" spans="1:23">
      <c r="A3" s="907">
        <v>2024</v>
      </c>
      <c r="B3" s="907"/>
      <c r="C3" s="907"/>
      <c r="D3" s="907"/>
      <c r="E3" s="907"/>
      <c r="F3" s="907"/>
      <c r="G3" s="907"/>
      <c r="H3" s="907"/>
      <c r="I3" s="907"/>
      <c r="J3" s="907"/>
      <c r="K3" s="907"/>
      <c r="L3" s="907"/>
      <c r="M3" s="907"/>
      <c r="N3" s="907"/>
      <c r="O3" s="907"/>
      <c r="P3" s="905"/>
    </row>
    <row r="4" spans="1:23">
      <c r="A4" s="907" t="s">
        <v>78</v>
      </c>
      <c r="B4" s="907"/>
      <c r="C4" s="907"/>
      <c r="D4" s="907"/>
      <c r="E4" s="907"/>
      <c r="F4" s="907"/>
      <c r="G4" s="907"/>
      <c r="H4" s="907"/>
      <c r="I4" s="907"/>
      <c r="J4" s="907"/>
      <c r="K4" s="907"/>
      <c r="L4" s="907"/>
      <c r="M4" s="907"/>
      <c r="N4" s="907"/>
      <c r="O4" s="907"/>
      <c r="P4" s="905"/>
    </row>
    <row r="5" spans="1:23" ht="18" customHeight="1">
      <c r="A5" s="907" t="s">
        <v>2220</v>
      </c>
      <c r="B5" s="907"/>
      <c r="C5" s="907"/>
      <c r="D5" s="907"/>
      <c r="E5" s="907"/>
      <c r="F5" s="907"/>
      <c r="G5" s="907"/>
      <c r="H5" s="907"/>
      <c r="I5" s="907"/>
      <c r="J5" s="907"/>
      <c r="K5" s="907"/>
      <c r="L5" s="907"/>
      <c r="M5" s="907"/>
      <c r="N5" s="907"/>
      <c r="O5" s="907"/>
      <c r="P5" s="905"/>
    </row>
    <row r="6" spans="1:23" ht="20.25" customHeight="1">
      <c r="A6" s="908" t="s">
        <v>77</v>
      </c>
      <c r="B6" s="909" t="s">
        <v>76</v>
      </c>
      <c r="C6" s="910" t="s">
        <v>70</v>
      </c>
      <c r="D6" s="910" t="s">
        <v>16</v>
      </c>
      <c r="E6" s="910" t="s">
        <v>69</v>
      </c>
      <c r="F6" s="910" t="s">
        <v>1</v>
      </c>
      <c r="G6" s="910" t="s">
        <v>68</v>
      </c>
      <c r="H6" s="910" t="s">
        <v>67</v>
      </c>
      <c r="I6" s="910" t="s">
        <v>4</v>
      </c>
      <c r="J6" s="910" t="s">
        <v>22</v>
      </c>
      <c r="K6" s="910" t="s">
        <v>21</v>
      </c>
      <c r="L6" s="910" t="s">
        <v>66</v>
      </c>
      <c r="M6" s="910" t="s">
        <v>19</v>
      </c>
      <c r="N6" s="910" t="s">
        <v>18</v>
      </c>
      <c r="O6" s="911" t="s">
        <v>1876</v>
      </c>
      <c r="P6" s="912" t="s">
        <v>1877</v>
      </c>
      <c r="Q6" s="905"/>
      <c r="W6" s="906"/>
    </row>
    <row r="7" spans="1:23" ht="53.25" customHeight="1">
      <c r="A7" s="913" t="s">
        <v>73</v>
      </c>
      <c r="B7" s="914" t="s">
        <v>75</v>
      </c>
      <c r="C7" s="915" t="s">
        <v>30</v>
      </c>
      <c r="D7" s="916">
        <v>57.381999999999998</v>
      </c>
      <c r="E7" s="916">
        <v>56.195999999999998</v>
      </c>
      <c r="F7" s="916">
        <v>59.69</v>
      </c>
      <c r="G7" s="916">
        <v>66.795000000000002</v>
      </c>
      <c r="H7" s="916">
        <v>57.25</v>
      </c>
      <c r="I7" s="916">
        <v>56.697000000000003</v>
      </c>
      <c r="J7" s="916">
        <v>59.405000000000001</v>
      </c>
      <c r="K7" s="916">
        <v>52.32</v>
      </c>
      <c r="L7" s="916">
        <v>46.95</v>
      </c>
      <c r="M7" s="916">
        <v>55.173000000000002</v>
      </c>
      <c r="N7" s="916">
        <v>54.265000000000001</v>
      </c>
      <c r="O7" s="916"/>
      <c r="P7" s="917">
        <v>622.12299999999993</v>
      </c>
      <c r="Q7" s="905"/>
      <c r="W7" s="906"/>
    </row>
    <row r="8" spans="1:23" ht="15.75" customHeight="1">
      <c r="A8" s="918" t="s">
        <v>73</v>
      </c>
      <c r="B8" s="919" t="s">
        <v>75</v>
      </c>
      <c r="C8" s="920" t="s">
        <v>71</v>
      </c>
      <c r="D8" s="921">
        <v>38.381999999999998</v>
      </c>
      <c r="E8" s="921">
        <v>37.512</v>
      </c>
      <c r="F8" s="921">
        <v>38.805</v>
      </c>
      <c r="G8" s="921">
        <v>44.523000000000003</v>
      </c>
      <c r="H8" s="921">
        <v>36.927</v>
      </c>
      <c r="I8" s="921">
        <v>38.905000000000001</v>
      </c>
      <c r="J8" s="921">
        <v>43.283999999999999</v>
      </c>
      <c r="K8" s="921">
        <v>35.572000000000003</v>
      </c>
      <c r="L8" s="921">
        <v>30.06</v>
      </c>
      <c r="M8" s="921">
        <v>38.457999999999998</v>
      </c>
      <c r="N8" s="921">
        <v>39.786000000000001</v>
      </c>
      <c r="O8" s="921"/>
      <c r="P8" s="922">
        <v>422.214</v>
      </c>
      <c r="Q8" s="905"/>
      <c r="W8" s="906"/>
    </row>
    <row r="9" spans="1:23" ht="15.75" customHeight="1">
      <c r="A9" s="918" t="s">
        <v>73</v>
      </c>
      <c r="B9" s="923" t="s">
        <v>74</v>
      </c>
      <c r="C9" s="915" t="s">
        <v>30</v>
      </c>
      <c r="D9" s="916">
        <v>29.012</v>
      </c>
      <c r="E9" s="916">
        <v>30.207000000000001</v>
      </c>
      <c r="F9" s="916">
        <v>27.632000000000001</v>
      </c>
      <c r="G9" s="916">
        <v>25.422000000000001</v>
      </c>
      <c r="H9" s="916">
        <v>25.434999999999999</v>
      </c>
      <c r="I9" s="916">
        <v>29.760999999999999</v>
      </c>
      <c r="J9" s="916">
        <v>29.794</v>
      </c>
      <c r="K9" s="916">
        <v>28.722999999999999</v>
      </c>
      <c r="L9" s="916">
        <v>25.276</v>
      </c>
      <c r="M9" s="916">
        <v>31.702999999999999</v>
      </c>
      <c r="N9" s="916">
        <v>30.347000000000001</v>
      </c>
      <c r="O9" s="916"/>
      <c r="P9" s="917">
        <v>313.31199999999995</v>
      </c>
      <c r="Q9" s="905"/>
      <c r="W9" s="906"/>
    </row>
    <row r="10" spans="1:23" ht="15.75" customHeight="1">
      <c r="A10" s="918" t="s">
        <v>73</v>
      </c>
      <c r="B10" s="924" t="s">
        <v>74</v>
      </c>
      <c r="C10" s="920" t="s">
        <v>71</v>
      </c>
      <c r="D10" s="921">
        <v>21.001000000000001</v>
      </c>
      <c r="E10" s="921">
        <v>22.175999999999998</v>
      </c>
      <c r="F10" s="921">
        <v>20.684000000000001</v>
      </c>
      <c r="G10" s="921">
        <v>18.259</v>
      </c>
      <c r="H10" s="921">
        <v>18.425999999999998</v>
      </c>
      <c r="I10" s="921">
        <v>22.359000000000002</v>
      </c>
      <c r="J10" s="921">
        <v>21.398</v>
      </c>
      <c r="K10" s="921">
        <v>19.899999999999999</v>
      </c>
      <c r="L10" s="921">
        <v>18.241</v>
      </c>
      <c r="M10" s="921">
        <v>22.314</v>
      </c>
      <c r="N10" s="921">
        <v>20.846</v>
      </c>
      <c r="O10" s="921"/>
      <c r="P10" s="922">
        <v>225.60400000000001</v>
      </c>
      <c r="Q10" s="905"/>
      <c r="W10" s="906"/>
    </row>
    <row r="11" spans="1:23" ht="15.75" customHeight="1">
      <c r="A11" s="918" t="s">
        <v>73</v>
      </c>
      <c r="B11" s="925" t="s">
        <v>72</v>
      </c>
      <c r="C11" s="915" t="s">
        <v>30</v>
      </c>
      <c r="D11" s="916">
        <v>83.460999999999999</v>
      </c>
      <c r="E11" s="916">
        <v>78.587999999999994</v>
      </c>
      <c r="F11" s="916">
        <v>68.995000000000005</v>
      </c>
      <c r="G11" s="916">
        <v>72.325000000000003</v>
      </c>
      <c r="H11" s="916">
        <v>75.152000000000001</v>
      </c>
      <c r="I11" s="916">
        <v>65.539000000000001</v>
      </c>
      <c r="J11" s="916">
        <v>79.546999999999997</v>
      </c>
      <c r="K11" s="916">
        <v>69.59</v>
      </c>
      <c r="L11" s="916">
        <v>62.33</v>
      </c>
      <c r="M11" s="916">
        <v>79.572000000000003</v>
      </c>
      <c r="N11" s="916">
        <v>65.471999999999994</v>
      </c>
      <c r="O11" s="926"/>
      <c r="P11" s="927">
        <v>800.57100000000003</v>
      </c>
      <c r="Q11" s="905"/>
      <c r="W11" s="906"/>
    </row>
    <row r="12" spans="1:23" ht="15.75" customHeight="1">
      <c r="A12" s="928" t="s">
        <v>73</v>
      </c>
      <c r="B12" s="929" t="s">
        <v>72</v>
      </c>
      <c r="C12" s="930" t="s">
        <v>71</v>
      </c>
      <c r="D12" s="921">
        <v>47.66</v>
      </c>
      <c r="E12" s="921">
        <v>42.844000000000001</v>
      </c>
      <c r="F12" s="921">
        <v>40.195999999999998</v>
      </c>
      <c r="G12" s="921">
        <v>38.670999999999999</v>
      </c>
      <c r="H12" s="921">
        <v>43.255000000000003</v>
      </c>
      <c r="I12" s="921">
        <v>34.011000000000003</v>
      </c>
      <c r="J12" s="921">
        <v>50.204999999999998</v>
      </c>
      <c r="K12" s="921">
        <v>37.323</v>
      </c>
      <c r="L12" s="921">
        <v>30.669</v>
      </c>
      <c r="M12" s="921">
        <v>43.161000000000001</v>
      </c>
      <c r="N12" s="921">
        <v>34.503</v>
      </c>
      <c r="O12" s="931"/>
      <c r="P12" s="932">
        <v>442.49799999999993</v>
      </c>
      <c r="Q12" s="905"/>
      <c r="W12" s="906"/>
    </row>
    <row r="13" spans="1:23" s="2142" customFormat="1" ht="12" customHeight="1">
      <c r="A13" s="2346" t="s">
        <v>2359</v>
      </c>
      <c r="B13" s="907"/>
      <c r="C13" s="907"/>
      <c r="D13" s="2359"/>
      <c r="E13" s="2359"/>
      <c r="F13" s="2359"/>
      <c r="G13" s="2359"/>
      <c r="H13" s="2359"/>
      <c r="I13" s="2359"/>
      <c r="J13" s="2359"/>
      <c r="K13" s="2359"/>
      <c r="L13" s="2359"/>
      <c r="M13" s="2359"/>
      <c r="N13" s="2359"/>
      <c r="O13" s="2359"/>
      <c r="P13" s="2140"/>
      <c r="Q13" s="2141"/>
      <c r="R13" s="2141"/>
      <c r="S13" s="2141"/>
      <c r="T13" s="2141"/>
      <c r="U13" s="2141"/>
      <c r="V13" s="2141"/>
    </row>
    <row r="14" spans="1:23" s="2142" customFormat="1" ht="12" customHeight="1">
      <c r="A14" s="2143" t="s">
        <v>2223</v>
      </c>
      <c r="B14" s="907"/>
      <c r="C14" s="907"/>
      <c r="D14" s="907"/>
      <c r="E14" s="907"/>
      <c r="F14" s="907"/>
      <c r="G14" s="907"/>
      <c r="H14" s="907"/>
      <c r="I14" s="907"/>
      <c r="J14" s="907"/>
      <c r="K14" s="907"/>
      <c r="L14" s="907"/>
      <c r="M14" s="907"/>
      <c r="N14" s="907"/>
      <c r="O14" s="907"/>
      <c r="Q14" s="2141"/>
      <c r="R14" s="2141"/>
      <c r="S14" s="2141"/>
      <c r="T14" s="2141"/>
      <c r="U14" s="2141"/>
      <c r="V14" s="2141"/>
    </row>
    <row r="15" spans="1:23" s="2142" customFormat="1" ht="12" customHeight="1">
      <c r="A15" s="2144" t="s">
        <v>2224</v>
      </c>
      <c r="B15" s="907"/>
      <c r="C15" s="907"/>
      <c r="D15" s="907"/>
      <c r="E15" s="907"/>
      <c r="F15" s="907"/>
      <c r="G15" s="907"/>
      <c r="H15" s="907"/>
      <c r="I15" s="907"/>
      <c r="J15" s="907"/>
      <c r="K15" s="907"/>
      <c r="L15" s="907"/>
      <c r="M15" s="907"/>
      <c r="N15" s="907"/>
      <c r="O15" s="907"/>
      <c r="Q15" s="2141"/>
      <c r="R15" s="2141"/>
      <c r="S15" s="2141"/>
      <c r="T15" s="2141"/>
      <c r="U15" s="2141"/>
      <c r="V15" s="2141"/>
    </row>
    <row r="16" spans="1:23" s="2142" customFormat="1" ht="12" customHeight="1">
      <c r="A16" s="2145" t="s">
        <v>2225</v>
      </c>
      <c r="B16" s="2146"/>
      <c r="C16" s="2146"/>
      <c r="D16" s="2146"/>
      <c r="E16" s="2146"/>
      <c r="F16" s="2146"/>
      <c r="G16" s="2146"/>
      <c r="H16" s="2146"/>
      <c r="I16" s="2146"/>
      <c r="J16" s="2146"/>
      <c r="K16" s="2146"/>
      <c r="L16" s="2146"/>
      <c r="M16" s="2146"/>
      <c r="N16" s="2146"/>
      <c r="O16" s="2146"/>
      <c r="P16" s="2141"/>
      <c r="Q16" s="2141"/>
      <c r="R16" s="2141"/>
      <c r="S16" s="2141"/>
      <c r="T16" s="2141"/>
      <c r="U16" s="2141"/>
      <c r="V16" s="2141"/>
    </row>
    <row r="17" spans="1:22" s="2142" customFormat="1" ht="12" customHeight="1">
      <c r="A17" s="2147" t="s">
        <v>2222</v>
      </c>
      <c r="B17" s="2146"/>
      <c r="C17" s="2146"/>
      <c r="D17" s="2146"/>
      <c r="E17" s="2146"/>
      <c r="F17" s="2146"/>
      <c r="G17" s="2146"/>
      <c r="H17" s="2146"/>
      <c r="I17" s="2146"/>
      <c r="J17" s="2146"/>
      <c r="K17" s="2146"/>
      <c r="L17" s="2146"/>
      <c r="M17" s="2146"/>
      <c r="N17" s="2146"/>
      <c r="O17" s="2146"/>
      <c r="P17" s="2141"/>
      <c r="Q17" s="2141"/>
      <c r="R17" s="2141"/>
      <c r="S17" s="2141"/>
      <c r="T17" s="2141"/>
      <c r="U17" s="2141"/>
      <c r="V17" s="2141"/>
    </row>
    <row r="18" spans="1:22">
      <c r="A18" s="2360" t="s">
        <v>2210</v>
      </c>
      <c r="B18" s="933"/>
      <c r="C18" s="933"/>
      <c r="D18" s="933"/>
      <c r="E18" s="933"/>
      <c r="F18" s="933"/>
      <c r="G18" s="933"/>
      <c r="H18" s="933"/>
      <c r="I18" s="933"/>
      <c r="J18" s="933"/>
      <c r="K18" s="933"/>
      <c r="L18" s="933"/>
      <c r="M18" s="933"/>
      <c r="N18" s="933"/>
      <c r="O18" s="933"/>
    </row>
    <row r="19" spans="1:22" ht="17.25">
      <c r="A19" s="318" t="s">
        <v>1363</v>
      </c>
      <c r="B19" s="933"/>
      <c r="C19" s="933"/>
      <c r="D19" s="933"/>
      <c r="E19" s="933"/>
      <c r="F19" s="933"/>
      <c r="G19" s="933"/>
      <c r="H19" s="933"/>
      <c r="I19" s="933"/>
      <c r="J19" s="933"/>
      <c r="K19" s="933"/>
      <c r="L19" s="933"/>
      <c r="M19" s="933"/>
      <c r="N19" s="933"/>
      <c r="O19" s="933"/>
    </row>
    <row r="20" spans="1:22">
      <c r="B20" s="933"/>
      <c r="C20" s="933"/>
      <c r="D20" s="933"/>
      <c r="E20" s="933"/>
      <c r="F20" s="933"/>
      <c r="G20" s="933"/>
      <c r="H20" s="933"/>
      <c r="I20" s="933"/>
      <c r="J20" s="933"/>
      <c r="K20" s="905"/>
      <c r="L20" s="933"/>
      <c r="M20" s="933"/>
      <c r="N20" s="933"/>
      <c r="O20" s="933"/>
      <c r="P20" s="934"/>
    </row>
    <row r="21" spans="1:22">
      <c r="B21" s="933"/>
      <c r="C21" s="933"/>
      <c r="D21" s="933"/>
      <c r="E21" s="933"/>
      <c r="F21" s="933"/>
      <c r="G21" s="933"/>
      <c r="H21" s="933"/>
      <c r="I21" s="933"/>
      <c r="J21" s="933"/>
      <c r="K21" s="933"/>
      <c r="L21" s="933"/>
      <c r="M21" s="933"/>
      <c r="N21" s="933"/>
      <c r="O21" s="933"/>
    </row>
    <row r="22" spans="1:22">
      <c r="B22" s="933"/>
      <c r="C22" s="933"/>
      <c r="D22" s="933"/>
      <c r="E22" s="933"/>
      <c r="F22" s="933"/>
      <c r="G22" s="933"/>
      <c r="H22" s="933"/>
      <c r="I22" s="933"/>
      <c r="J22" s="933"/>
      <c r="K22" s="905"/>
      <c r="L22" s="933"/>
      <c r="M22" s="933"/>
      <c r="N22" s="933"/>
      <c r="O22" s="933"/>
    </row>
  </sheetData>
  <hyperlinks>
    <hyperlink ref="A19" location="Inhaltsverzeichnis!A1" display="Zurück zum Inhaltsverzeichnis"/>
  </hyperlinks>
  <pageMargins left="0.7" right="0.7" top="0.78740157499999996" bottom="0.78740157499999996" header="0.3" footer="0.3"/>
  <pageSetup paperSize="9" scale="52" orientation="portrait" r:id="rId1"/>
  <drawing r:id="rId2"/>
  <tableParts count="1">
    <tablePart r:id="rId3"/>
  </tablePart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0">
    <tabColor rgb="FFF9E03A"/>
  </sheetPr>
  <dimension ref="A1:Q42"/>
  <sheetViews>
    <sheetView showGridLines="0" showZeros="0" zoomScale="170" zoomScaleNormal="170" workbookViewId="0"/>
  </sheetViews>
  <sheetFormatPr baseColWidth="10" defaultRowHeight="16.5"/>
  <cols>
    <col min="1" max="1" width="5.5703125" style="144" customWidth="1"/>
    <col min="2" max="7" width="11.5703125" style="144" customWidth="1"/>
    <col min="8" max="16384" width="11.42578125" style="144"/>
  </cols>
  <sheetData>
    <row r="1" spans="1:17" ht="28.5" customHeight="1">
      <c r="A1" s="698" t="s">
        <v>1870</v>
      </c>
      <c r="B1" s="699"/>
      <c r="C1" s="699"/>
      <c r="D1" s="699"/>
      <c r="E1" s="699"/>
      <c r="F1" s="699"/>
      <c r="G1" s="699"/>
      <c r="H1" s="144" t="s">
        <v>168</v>
      </c>
    </row>
    <row r="2" spans="1:17" ht="10.5" customHeight="1">
      <c r="A2" s="700" t="s">
        <v>1114</v>
      </c>
      <c r="B2" s="699"/>
      <c r="C2" s="699"/>
      <c r="D2" s="699"/>
      <c r="E2" s="699"/>
      <c r="F2" s="699"/>
      <c r="G2" s="699"/>
    </row>
    <row r="3" spans="1:17" ht="10.5" customHeight="1">
      <c r="A3" s="700" t="s">
        <v>1115</v>
      </c>
      <c r="B3" s="699"/>
      <c r="C3" s="699"/>
      <c r="D3" s="699"/>
      <c r="E3" s="699"/>
      <c r="F3" s="699"/>
      <c r="G3" s="699"/>
    </row>
    <row r="4" spans="1:17" ht="10.5" customHeight="1">
      <c r="A4" s="700" t="s">
        <v>2360</v>
      </c>
      <c r="B4" s="699"/>
      <c r="C4" s="699"/>
      <c r="D4" s="699"/>
      <c r="E4" s="699"/>
      <c r="F4" s="699"/>
      <c r="G4" s="699"/>
    </row>
    <row r="5" spans="1:17" ht="14.25" customHeight="1">
      <c r="A5" s="2474"/>
      <c r="B5" s="701" t="s">
        <v>1119</v>
      </c>
      <c r="C5" s="702"/>
      <c r="D5" s="701" t="s">
        <v>1871</v>
      </c>
      <c r="E5" s="703"/>
      <c r="F5" s="701" t="s">
        <v>34</v>
      </c>
      <c r="G5" s="704"/>
    </row>
    <row r="6" spans="1:17" ht="12" customHeight="1">
      <c r="A6" s="2475"/>
      <c r="B6" s="705">
        <v>2023</v>
      </c>
      <c r="C6" s="706">
        <v>2024</v>
      </c>
      <c r="D6" s="705">
        <v>2023</v>
      </c>
      <c r="E6" s="706">
        <v>2024</v>
      </c>
      <c r="F6" s="705">
        <v>2023</v>
      </c>
      <c r="G6" s="707">
        <v>2024</v>
      </c>
    </row>
    <row r="7" spans="1:17" ht="8.1" customHeight="1">
      <c r="A7" s="708" t="s">
        <v>16</v>
      </c>
      <c r="B7" s="709">
        <v>267.78399999999999</v>
      </c>
      <c r="C7" s="709">
        <v>349.78199999999998</v>
      </c>
      <c r="D7" s="709">
        <v>65.960999999999999</v>
      </c>
      <c r="E7" s="709">
        <v>282.55599999999998</v>
      </c>
      <c r="F7" s="709">
        <v>333.745</v>
      </c>
      <c r="G7" s="710">
        <v>632.33799999999997</v>
      </c>
      <c r="I7" s="711"/>
      <c r="O7" s="712"/>
      <c r="P7" s="713"/>
      <c r="Q7" s="712"/>
    </row>
    <row r="8" spans="1:17" ht="8.1" customHeight="1">
      <c r="A8" s="708" t="s">
        <v>177</v>
      </c>
      <c r="B8" s="709">
        <v>288.56200000000001</v>
      </c>
      <c r="C8" s="709">
        <v>372.15300000000002</v>
      </c>
      <c r="D8" s="709">
        <v>77.042000000000002</v>
      </c>
      <c r="E8" s="2149" t="s">
        <v>7</v>
      </c>
      <c r="F8" s="709">
        <v>365.60400000000004</v>
      </c>
      <c r="G8" s="2148" t="s">
        <v>7</v>
      </c>
      <c r="I8" s="711"/>
      <c r="O8" s="712"/>
      <c r="P8" s="713"/>
      <c r="Q8" s="712"/>
    </row>
    <row r="9" spans="1:17" ht="8.1" customHeight="1">
      <c r="A9" s="708" t="s">
        <v>1</v>
      </c>
      <c r="B9" s="709">
        <v>305.05200000000002</v>
      </c>
      <c r="C9" s="709">
        <v>336.75700000000001</v>
      </c>
      <c r="D9" s="709">
        <v>91.013000000000005</v>
      </c>
      <c r="E9" s="709">
        <v>183.76300000000001</v>
      </c>
      <c r="F9" s="709">
        <v>396.06500000000005</v>
      </c>
      <c r="G9" s="710">
        <v>520.52</v>
      </c>
      <c r="I9" s="711"/>
      <c r="O9" s="712"/>
      <c r="P9" s="713"/>
      <c r="Q9" s="712"/>
    </row>
    <row r="10" spans="1:17" ht="8.1" customHeight="1">
      <c r="A10" s="708" t="s">
        <v>14</v>
      </c>
      <c r="B10" s="709">
        <v>246.77099999999999</v>
      </c>
      <c r="C10" s="709">
        <v>365.24900000000002</v>
      </c>
      <c r="D10" s="709">
        <v>86.14</v>
      </c>
      <c r="E10" s="709">
        <v>355.40199999999999</v>
      </c>
      <c r="F10" s="709">
        <v>332.911</v>
      </c>
      <c r="G10" s="710">
        <v>720.65100000000007</v>
      </c>
      <c r="I10" s="711"/>
    </row>
    <row r="11" spans="1:17" ht="8.1" customHeight="1">
      <c r="A11" s="708" t="s">
        <v>13</v>
      </c>
      <c r="B11" s="709">
        <v>251.91900000000001</v>
      </c>
      <c r="C11" s="709">
        <v>282.15300000000002</v>
      </c>
      <c r="D11" s="709">
        <v>81.436999999999998</v>
      </c>
      <c r="E11" s="709">
        <v>204.62100000000001</v>
      </c>
      <c r="F11" s="709">
        <v>333.35599999999999</v>
      </c>
      <c r="G11" s="710">
        <v>486.774</v>
      </c>
      <c r="I11" s="711"/>
    </row>
    <row r="12" spans="1:17" ht="8.1" customHeight="1">
      <c r="A12" s="708" t="s">
        <v>4</v>
      </c>
      <c r="B12" s="709">
        <v>313.34699999999998</v>
      </c>
      <c r="C12" s="709">
        <v>365.46100000000001</v>
      </c>
      <c r="D12" s="709">
        <v>107.73699999999999</v>
      </c>
      <c r="E12" s="709">
        <v>223.23500000000001</v>
      </c>
      <c r="F12" s="709">
        <v>421.08399999999995</v>
      </c>
      <c r="G12" s="710">
        <v>588.69600000000003</v>
      </c>
      <c r="I12" s="711"/>
    </row>
    <row r="13" spans="1:17" ht="8.1" customHeight="1">
      <c r="A13" s="708" t="s">
        <v>22</v>
      </c>
      <c r="B13" s="709">
        <v>259.78899999999999</v>
      </c>
      <c r="C13" s="709">
        <v>394.09300000000002</v>
      </c>
      <c r="D13" s="709">
        <v>165.37899999999999</v>
      </c>
      <c r="E13" s="709">
        <v>208.52699999999999</v>
      </c>
      <c r="F13" s="709">
        <v>425.16800000000001</v>
      </c>
      <c r="G13" s="710">
        <v>602.62</v>
      </c>
      <c r="H13" s="711"/>
      <c r="I13" s="711"/>
    </row>
    <row r="14" spans="1:17" ht="8.1" customHeight="1">
      <c r="A14" s="708" t="s">
        <v>21</v>
      </c>
      <c r="B14" s="709">
        <v>415.98899999999998</v>
      </c>
      <c r="C14" s="709">
        <v>414.66500000000002</v>
      </c>
      <c r="D14" s="2149" t="s">
        <v>7</v>
      </c>
      <c r="E14" s="709">
        <v>126.991</v>
      </c>
      <c r="F14" s="2149" t="s">
        <v>7</v>
      </c>
      <c r="G14" s="710">
        <v>541.65600000000006</v>
      </c>
      <c r="H14" s="711"/>
      <c r="I14" s="711"/>
    </row>
    <row r="15" spans="1:17" ht="8.1" customHeight="1">
      <c r="A15" s="708" t="s">
        <v>20</v>
      </c>
      <c r="B15" s="709">
        <v>323.654</v>
      </c>
      <c r="C15" s="709">
        <v>372.25200000000001</v>
      </c>
      <c r="D15" s="2149" t="s">
        <v>7</v>
      </c>
      <c r="E15" s="709">
        <v>175.352</v>
      </c>
      <c r="F15" s="2149" t="s">
        <v>7</v>
      </c>
      <c r="G15" s="710">
        <v>547.60400000000004</v>
      </c>
      <c r="H15" s="711"/>
      <c r="I15" s="711"/>
    </row>
    <row r="16" spans="1:17" ht="8.1" customHeight="1">
      <c r="A16" s="708" t="s">
        <v>19</v>
      </c>
      <c r="B16" s="709">
        <v>292.202</v>
      </c>
      <c r="C16" s="709">
        <v>443.03800000000001</v>
      </c>
      <c r="D16" s="709">
        <v>173.892</v>
      </c>
      <c r="E16" s="709">
        <v>230.31</v>
      </c>
      <c r="F16" s="709">
        <v>466.09399999999999</v>
      </c>
      <c r="G16" s="710">
        <v>673.34799999999996</v>
      </c>
      <c r="H16" s="711"/>
      <c r="I16" s="711"/>
    </row>
    <row r="17" spans="1:12" ht="8.1" customHeight="1">
      <c r="A17" s="708" t="s">
        <v>18</v>
      </c>
      <c r="B17" s="709">
        <v>376.36399999999998</v>
      </c>
      <c r="C17" s="709">
        <v>422.69499999999999</v>
      </c>
      <c r="D17" s="2149" t="s">
        <v>7</v>
      </c>
      <c r="E17" s="709">
        <v>266.56099999999998</v>
      </c>
      <c r="F17" s="2149" t="s">
        <v>7</v>
      </c>
      <c r="G17" s="710">
        <v>689.25599999999997</v>
      </c>
      <c r="H17" s="711"/>
      <c r="I17" s="711"/>
    </row>
    <row r="18" spans="1:12" ht="8.1" customHeight="1">
      <c r="A18" s="2260" t="s">
        <v>2287</v>
      </c>
      <c r="B18" s="714">
        <v>364.48400000000004</v>
      </c>
      <c r="C18" s="714"/>
      <c r="D18" s="714">
        <v>347.05700000000002</v>
      </c>
      <c r="E18" s="714"/>
      <c r="F18" s="714">
        <v>711.54099999999994</v>
      </c>
      <c r="G18" s="2150" t="s">
        <v>7</v>
      </c>
      <c r="H18" s="711"/>
      <c r="I18" s="711"/>
    </row>
    <row r="19" spans="1:12" ht="8.1" customHeight="1">
      <c r="A19" s="715" t="s">
        <v>2361</v>
      </c>
      <c r="B19" s="716"/>
      <c r="C19" s="717"/>
      <c r="D19" s="712"/>
      <c r="E19" s="718"/>
      <c r="F19" s="712"/>
      <c r="G19" s="712"/>
      <c r="H19" s="711"/>
      <c r="I19" s="711"/>
    </row>
    <row r="20" spans="1:12" ht="8.1" customHeight="1">
      <c r="A20" s="719" t="s">
        <v>1117</v>
      </c>
      <c r="B20" s="716"/>
      <c r="C20" s="717"/>
      <c r="D20" s="712"/>
      <c r="E20" s="718"/>
      <c r="F20" s="712"/>
      <c r="G20" s="712"/>
      <c r="H20" s="711"/>
      <c r="I20" s="711"/>
    </row>
    <row r="21" spans="1:12" ht="8.1" customHeight="1">
      <c r="A21" s="719" t="s">
        <v>1118</v>
      </c>
      <c r="B21" s="716"/>
      <c r="C21" s="717"/>
      <c r="D21" s="712"/>
      <c r="E21" s="718"/>
      <c r="F21" s="712"/>
      <c r="G21" s="712"/>
      <c r="H21" s="711"/>
      <c r="I21" s="711"/>
    </row>
    <row r="22" spans="1:12" ht="8.1" customHeight="1">
      <c r="A22" s="715" t="s">
        <v>2362</v>
      </c>
      <c r="B22" s="716"/>
      <c r="C22" s="717"/>
      <c r="D22" s="712"/>
      <c r="E22" s="718"/>
      <c r="F22" s="712"/>
      <c r="G22" s="712"/>
      <c r="H22" s="711"/>
      <c r="I22" s="711"/>
    </row>
    <row r="23" spans="1:12" ht="9.9499999999999993" customHeight="1">
      <c r="A23" s="715" t="s">
        <v>1116</v>
      </c>
      <c r="B23" s="388"/>
      <c r="C23" s="388"/>
      <c r="D23" s="388"/>
      <c r="E23" s="388"/>
      <c r="F23" s="388"/>
    </row>
    <row r="24" spans="1:12" ht="8.1" customHeight="1">
      <c r="A24" s="715" t="s">
        <v>2091</v>
      </c>
      <c r="B24" s="578"/>
      <c r="C24" s="578"/>
      <c r="D24" s="578"/>
      <c r="E24" s="578"/>
      <c r="F24" s="578"/>
    </row>
    <row r="25" spans="1:12">
      <c r="A25" s="141" t="s">
        <v>1363</v>
      </c>
      <c r="J25" s="720"/>
      <c r="K25" s="720"/>
      <c r="L25" s="720"/>
    </row>
    <row r="26" spans="1:12">
      <c r="J26" s="720"/>
      <c r="K26" s="720"/>
      <c r="L26" s="720"/>
    </row>
    <row r="27" spans="1:12">
      <c r="J27" s="720"/>
      <c r="K27" s="720"/>
      <c r="L27" s="720"/>
    </row>
    <row r="28" spans="1:12">
      <c r="C28" s="721"/>
      <c r="J28" s="720"/>
      <c r="K28" s="720"/>
      <c r="L28" s="720"/>
    </row>
    <row r="29" spans="1:12">
      <c r="J29" s="720"/>
      <c r="K29" s="720"/>
      <c r="L29" s="720"/>
    </row>
    <row r="30" spans="1:12">
      <c r="J30" s="720"/>
      <c r="K30" s="720"/>
      <c r="L30" s="720"/>
    </row>
    <row r="31" spans="1:12">
      <c r="J31" s="720"/>
      <c r="K31" s="720"/>
      <c r="L31" s="720"/>
    </row>
    <row r="32" spans="1:12">
      <c r="J32" s="720"/>
      <c r="K32" s="720"/>
      <c r="L32" s="720"/>
    </row>
    <row r="33" spans="3:12">
      <c r="J33" s="720"/>
      <c r="K33" s="720"/>
      <c r="L33" s="720"/>
    </row>
    <row r="34" spans="3:12">
      <c r="J34" s="720"/>
      <c r="K34" s="720"/>
      <c r="L34" s="720"/>
    </row>
    <row r="35" spans="3:12">
      <c r="J35" s="720"/>
      <c r="K35" s="720"/>
      <c r="L35" s="720"/>
    </row>
    <row r="36" spans="3:12">
      <c r="J36" s="720"/>
      <c r="K36" s="720"/>
      <c r="L36" s="720"/>
    </row>
    <row r="37" spans="3:12">
      <c r="J37" s="720"/>
      <c r="K37" s="720"/>
      <c r="L37" s="720"/>
    </row>
    <row r="38" spans="3:12" ht="17.25">
      <c r="C38" s="35"/>
      <c r="D38" s="722">
        <v>2024</v>
      </c>
      <c r="E38" s="722">
        <v>2023</v>
      </c>
      <c r="F38" s="723"/>
      <c r="I38" s="720"/>
      <c r="J38" s="720"/>
      <c r="K38" s="720"/>
      <c r="L38" s="720"/>
    </row>
    <row r="39" spans="3:12">
      <c r="C39" s="720"/>
      <c r="D39" s="723"/>
      <c r="E39" s="723"/>
      <c r="F39" s="723"/>
      <c r="I39" s="720"/>
      <c r="J39" s="720"/>
      <c r="K39" s="720"/>
      <c r="L39" s="720"/>
    </row>
    <row r="40" spans="3:12">
      <c r="C40" s="720"/>
      <c r="I40" s="720"/>
      <c r="J40" s="720"/>
      <c r="K40" s="720"/>
      <c r="L40" s="720"/>
    </row>
    <row r="41" spans="3:12">
      <c r="C41" s="720"/>
      <c r="I41" s="720"/>
    </row>
    <row r="42" spans="3:12">
      <c r="C42" s="720"/>
      <c r="D42" s="720"/>
      <c r="I42" s="720"/>
    </row>
  </sheetData>
  <mergeCells count="1">
    <mergeCell ref="A5:A6"/>
  </mergeCells>
  <hyperlinks>
    <hyperlink ref="A25" location="Inhaltsverzeichnis!A1" display="Zurück zum Inhaltsverzeichnis"/>
  </hyperlinks>
  <printOptions horizontalCentered="1"/>
  <pageMargins left="0.78740157480314965" right="0.78740157480314965" top="0.39370078740157483" bottom="0.19685039370078741" header="0.19685039370078741" footer="0.19685039370078741"/>
  <pageSetup paperSize="9" orientation="portrait" verticalDpi="300" r:id="rId1"/>
  <headerFooter alignWithMargins="0">
    <oddFooter>&amp;L&amp;D / &amp;T&amp;R&amp;F / &amp;A</oddFooter>
  </headerFooter>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8">
    <tabColor rgb="FFF9E03A"/>
  </sheetPr>
  <dimension ref="A1:A4"/>
  <sheetViews>
    <sheetView showGridLines="0" workbookViewId="0"/>
  </sheetViews>
  <sheetFormatPr baseColWidth="10" defaultRowHeight="16.5"/>
  <cols>
    <col min="1" max="1" width="117.85546875" style="299" customWidth="1"/>
    <col min="2" max="16384" width="11.42578125" style="299"/>
  </cols>
  <sheetData>
    <row r="1" spans="1:1" ht="25.5">
      <c r="A1" s="694" t="s">
        <v>85</v>
      </c>
    </row>
    <row r="2" spans="1:1" ht="20.25">
      <c r="A2" s="695" t="s">
        <v>97</v>
      </c>
    </row>
    <row r="3" spans="1:1" ht="148.5">
      <c r="A3" s="696" t="s">
        <v>1483</v>
      </c>
    </row>
    <row r="4" spans="1:1" ht="18">
      <c r="A4" s="318" t="s">
        <v>1363</v>
      </c>
    </row>
  </sheetData>
  <hyperlinks>
    <hyperlink ref="A4" location="Inhaltsverzeichnis!A1" display="Zurück zum Inhaltsverzeichnis"/>
  </hyperlinks>
  <pageMargins left="0.7" right="0.7" top="0.78740157499999996" bottom="0.78740157499999996"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3">
    <tabColor rgb="FFF9E03A"/>
  </sheetPr>
  <dimension ref="A1:Q32"/>
  <sheetViews>
    <sheetView showGridLines="0" zoomScale="140" zoomScaleNormal="140" workbookViewId="0"/>
  </sheetViews>
  <sheetFormatPr baseColWidth="10" defaultRowHeight="16.5"/>
  <cols>
    <col min="1" max="1" width="19.7109375" style="633" customWidth="1"/>
    <col min="2" max="7" width="5.28515625" style="633" customWidth="1"/>
    <col min="8" max="13" width="5.5703125" style="633" customWidth="1"/>
    <col min="14" max="15" width="11.42578125" style="633"/>
    <col min="16" max="16" width="11.28515625" style="633" customWidth="1"/>
    <col min="17" max="17" width="11.42578125" style="633" hidden="1" customWidth="1"/>
    <col min="18" max="16384" width="11.42578125" style="633"/>
  </cols>
  <sheetData>
    <row r="1" spans="1:17" s="624" customFormat="1" ht="15" customHeight="1">
      <c r="A1" s="622" t="s">
        <v>1122</v>
      </c>
      <c r="B1" s="623"/>
      <c r="C1" s="623"/>
      <c r="D1" s="623"/>
      <c r="E1" s="623"/>
      <c r="F1" s="623"/>
      <c r="G1" s="623"/>
      <c r="H1" s="623"/>
      <c r="I1" s="623"/>
      <c r="J1" s="623"/>
      <c r="K1" s="623"/>
      <c r="L1" s="623"/>
      <c r="M1" s="623"/>
    </row>
    <row r="2" spans="1:17" s="624" customFormat="1" ht="15.75" customHeight="1">
      <c r="A2" s="90" t="s">
        <v>1123</v>
      </c>
      <c r="B2" s="90"/>
      <c r="C2" s="90"/>
      <c r="D2" s="90"/>
      <c r="E2" s="90"/>
      <c r="F2" s="90"/>
      <c r="G2" s="90"/>
      <c r="H2" s="90"/>
      <c r="I2" s="90"/>
      <c r="J2" s="90"/>
      <c r="K2" s="90"/>
      <c r="L2" s="90"/>
      <c r="M2" s="90"/>
    </row>
    <row r="3" spans="1:17" s="627" customFormat="1" ht="12.75" customHeight="1">
      <c r="A3" s="625" t="s">
        <v>2048</v>
      </c>
      <c r="B3" s="626"/>
      <c r="C3" s="626"/>
      <c r="D3" s="626"/>
      <c r="E3" s="626"/>
      <c r="F3" s="626"/>
      <c r="G3" s="626"/>
      <c r="H3" s="626"/>
      <c r="I3" s="626"/>
      <c r="J3" s="626"/>
      <c r="K3" s="626"/>
      <c r="L3" s="626"/>
      <c r="M3" s="626"/>
    </row>
    <row r="4" spans="1:17" s="627" customFormat="1" ht="13.5" customHeight="1">
      <c r="A4" s="626" t="s">
        <v>1148</v>
      </c>
      <c r="B4" s="626"/>
      <c r="C4" s="626"/>
      <c r="D4" s="626"/>
      <c r="E4" s="626"/>
      <c r="F4" s="626"/>
      <c r="G4" s="626"/>
      <c r="H4" s="626"/>
      <c r="I4" s="626"/>
      <c r="J4" s="626"/>
      <c r="K4" s="626"/>
      <c r="L4" s="626"/>
      <c r="M4" s="626"/>
    </row>
    <row r="5" spans="1:17" ht="20.25" customHeight="1">
      <c r="A5" s="2478" t="s">
        <v>1124</v>
      </c>
      <c r="B5" s="2481" t="s">
        <v>59</v>
      </c>
      <c r="C5" s="2483" t="s">
        <v>1125</v>
      </c>
      <c r="D5" s="2476" t="s">
        <v>1126</v>
      </c>
      <c r="E5" s="2485" t="s">
        <v>196</v>
      </c>
      <c r="F5" s="2476" t="s">
        <v>18</v>
      </c>
      <c r="G5" s="2476" t="s">
        <v>1125</v>
      </c>
      <c r="H5" s="628" t="s">
        <v>59</v>
      </c>
      <c r="I5" s="629" t="s">
        <v>1125</v>
      </c>
      <c r="J5" s="630" t="s">
        <v>1126</v>
      </c>
      <c r="K5" s="628" t="s">
        <v>196</v>
      </c>
      <c r="L5" s="631" t="s">
        <v>18</v>
      </c>
      <c r="M5" s="632" t="s">
        <v>1125</v>
      </c>
    </row>
    <row r="6" spans="1:17" ht="9" customHeight="1">
      <c r="A6" s="2479"/>
      <c r="B6" s="2482"/>
      <c r="C6" s="2484"/>
      <c r="D6" s="2477"/>
      <c r="E6" s="2486"/>
      <c r="F6" s="2477"/>
      <c r="G6" s="2477"/>
      <c r="H6" s="634">
        <v>2023</v>
      </c>
      <c r="I6" s="635"/>
      <c r="J6" s="636">
        <v>2024</v>
      </c>
      <c r="K6" s="636"/>
      <c r="L6" s="636"/>
      <c r="M6" s="637"/>
    </row>
    <row r="7" spans="1:17" ht="12" customHeight="1">
      <c r="A7" s="2480"/>
      <c r="B7" s="638">
        <v>2023</v>
      </c>
      <c r="C7" s="639"/>
      <c r="D7" s="640">
        <v>2024</v>
      </c>
      <c r="E7" s="640"/>
      <c r="F7" s="640"/>
      <c r="G7" s="639"/>
      <c r="H7" s="641" t="s">
        <v>1127</v>
      </c>
      <c r="I7" s="642"/>
      <c r="J7" s="642"/>
      <c r="K7" s="642"/>
      <c r="L7" s="642"/>
      <c r="M7" s="643"/>
    </row>
    <row r="8" spans="1:17" s="627" customFormat="1" ht="16.5" customHeight="1">
      <c r="A8" s="644" t="s">
        <v>1128</v>
      </c>
      <c r="B8" s="645">
        <v>96.1</v>
      </c>
      <c r="C8" s="646">
        <v>96.3</v>
      </c>
      <c r="D8" s="646">
        <v>95.8</v>
      </c>
      <c r="E8" s="646">
        <v>103</v>
      </c>
      <c r="F8" s="646">
        <v>102.8</v>
      </c>
      <c r="G8" s="647">
        <v>96.7</v>
      </c>
      <c r="H8" s="648">
        <v>-3.3</v>
      </c>
      <c r="I8" s="648">
        <v>-12.2</v>
      </c>
      <c r="J8" s="648">
        <v>0.1</v>
      </c>
      <c r="K8" s="648">
        <v>0.7</v>
      </c>
      <c r="L8" s="648">
        <v>-0.2</v>
      </c>
      <c r="M8" s="649">
        <v>0.4</v>
      </c>
    </row>
    <row r="9" spans="1:17" ht="9.75" customHeight="1">
      <c r="A9" s="650" t="s">
        <v>1129</v>
      </c>
      <c r="B9" s="651">
        <v>93.2</v>
      </c>
      <c r="C9" s="652">
        <v>92.9</v>
      </c>
      <c r="D9" s="652">
        <v>93.1</v>
      </c>
      <c r="E9" s="652">
        <v>98</v>
      </c>
      <c r="F9" s="652">
        <v>96.6</v>
      </c>
      <c r="G9" s="653">
        <v>93.9</v>
      </c>
      <c r="H9" s="654">
        <v>-6.2</v>
      </c>
      <c r="I9" s="654">
        <v>-14.7</v>
      </c>
      <c r="J9" s="654">
        <v>-0.2</v>
      </c>
      <c r="K9" s="654">
        <v>4.7</v>
      </c>
      <c r="L9" s="654">
        <v>3.1</v>
      </c>
      <c r="M9" s="655">
        <v>1.1000000000000001</v>
      </c>
      <c r="O9" s="656"/>
    </row>
    <row r="10" spans="1:17" ht="9.9499999999999993" customHeight="1">
      <c r="A10" s="657" t="s">
        <v>1130</v>
      </c>
      <c r="B10" s="651">
        <v>98.7</v>
      </c>
      <c r="C10" s="652">
        <v>98.4</v>
      </c>
      <c r="D10" s="652">
        <v>92.5</v>
      </c>
      <c r="E10" s="652">
        <v>93.5</v>
      </c>
      <c r="F10" s="652">
        <v>101</v>
      </c>
      <c r="G10" s="653">
        <v>97.5</v>
      </c>
      <c r="H10" s="654">
        <v>-0.9</v>
      </c>
      <c r="I10" s="654">
        <v>-10.6</v>
      </c>
      <c r="J10" s="654">
        <v>-6.8</v>
      </c>
      <c r="K10" s="654">
        <v>-8.5</v>
      </c>
      <c r="L10" s="654">
        <v>-9.5</v>
      </c>
      <c r="M10" s="655">
        <v>-0.9</v>
      </c>
    </row>
    <row r="11" spans="1:17" ht="9.9499999999999993" customHeight="1">
      <c r="A11" s="650" t="s">
        <v>1131</v>
      </c>
      <c r="B11" s="651">
        <v>90.9</v>
      </c>
      <c r="C11" s="652">
        <v>91.8</v>
      </c>
      <c r="D11" s="652">
        <v>92.5</v>
      </c>
      <c r="E11" s="652">
        <v>94.9</v>
      </c>
      <c r="F11" s="652">
        <v>94.1</v>
      </c>
      <c r="G11" s="653">
        <v>89.5</v>
      </c>
      <c r="H11" s="654">
        <v>-9.1999999999999993</v>
      </c>
      <c r="I11" s="654">
        <v>-17.7</v>
      </c>
      <c r="J11" s="654">
        <v>-3.3</v>
      </c>
      <c r="K11" s="654">
        <v>0.1</v>
      </c>
      <c r="L11" s="654">
        <v>0</v>
      </c>
      <c r="M11" s="655">
        <v>-2.5</v>
      </c>
    </row>
    <row r="12" spans="1:17" ht="16.5" customHeight="1">
      <c r="A12" s="658" t="s">
        <v>1132</v>
      </c>
      <c r="B12" s="659">
        <v>106.1</v>
      </c>
      <c r="C12" s="660">
        <v>106.2</v>
      </c>
      <c r="D12" s="660">
        <v>102.5</v>
      </c>
      <c r="E12" s="660">
        <v>104.1</v>
      </c>
      <c r="F12" s="660">
        <v>100.6</v>
      </c>
      <c r="G12" s="661">
        <v>101.7</v>
      </c>
      <c r="H12" s="662">
        <v>9.1999999999999993</v>
      </c>
      <c r="I12" s="662">
        <v>0.5</v>
      </c>
      <c r="J12" s="662">
        <v>0.3</v>
      </c>
      <c r="K12" s="662">
        <v>-0.8</v>
      </c>
      <c r="L12" s="662">
        <v>-4</v>
      </c>
      <c r="M12" s="663">
        <v>-4.2</v>
      </c>
    </row>
    <row r="13" spans="1:17" ht="9.75" customHeight="1">
      <c r="A13" s="650" t="s">
        <v>1133</v>
      </c>
      <c r="B13" s="651">
        <v>94.2</v>
      </c>
      <c r="C13" s="652">
        <v>94.6</v>
      </c>
      <c r="D13" s="652">
        <v>96.2</v>
      </c>
      <c r="E13" s="652">
        <v>96.2</v>
      </c>
      <c r="F13" s="652">
        <v>94</v>
      </c>
      <c r="G13" s="653">
        <v>96.7</v>
      </c>
      <c r="H13" s="654">
        <v>-3.9</v>
      </c>
      <c r="I13" s="654">
        <v>-12.8</v>
      </c>
      <c r="J13" s="654">
        <v>3</v>
      </c>
      <c r="K13" s="654">
        <v>2.2000000000000002</v>
      </c>
      <c r="L13" s="654">
        <v>3.2</v>
      </c>
      <c r="M13" s="655">
        <v>2.2000000000000002</v>
      </c>
      <c r="O13" s="664"/>
      <c r="P13" s="664"/>
      <c r="Q13" s="664"/>
    </row>
    <row r="14" spans="1:17" ht="16.5" customHeight="1">
      <c r="A14" s="665" t="s">
        <v>1134</v>
      </c>
      <c r="B14" s="651">
        <v>98.2</v>
      </c>
      <c r="C14" s="652">
        <v>99</v>
      </c>
      <c r="D14" s="652">
        <v>98.6</v>
      </c>
      <c r="E14" s="652">
        <v>112.3</v>
      </c>
      <c r="F14" s="652">
        <v>116.7</v>
      </c>
      <c r="G14" s="653">
        <v>100.4</v>
      </c>
      <c r="H14" s="654">
        <v>-2</v>
      </c>
      <c r="I14" s="654">
        <v>-11.2</v>
      </c>
      <c r="J14" s="654">
        <v>1.3</v>
      </c>
      <c r="K14" s="654">
        <v>-0.1</v>
      </c>
      <c r="L14" s="654">
        <v>4.5999999999999996</v>
      </c>
      <c r="M14" s="655">
        <v>1.4</v>
      </c>
      <c r="O14" s="666"/>
      <c r="P14" s="667"/>
      <c r="Q14" s="667"/>
    </row>
    <row r="15" spans="1:17" ht="9.75" customHeight="1">
      <c r="A15" s="650" t="s">
        <v>1135</v>
      </c>
      <c r="B15" s="651">
        <v>95.9</v>
      </c>
      <c r="C15" s="652">
        <v>96.3</v>
      </c>
      <c r="D15" s="652">
        <v>96.6</v>
      </c>
      <c r="E15" s="652">
        <v>99.8</v>
      </c>
      <c r="F15" s="652">
        <v>96.6</v>
      </c>
      <c r="G15" s="653">
        <v>95.9</v>
      </c>
      <c r="H15" s="654">
        <v>-2.5</v>
      </c>
      <c r="I15" s="654">
        <v>-11.8</v>
      </c>
      <c r="J15" s="654">
        <v>-0.1</v>
      </c>
      <c r="K15" s="654">
        <v>-1.7</v>
      </c>
      <c r="L15" s="654">
        <v>-6.4</v>
      </c>
      <c r="M15" s="655">
        <v>-0.4</v>
      </c>
      <c r="O15" s="667"/>
      <c r="P15" s="667"/>
      <c r="Q15" s="667"/>
    </row>
    <row r="16" spans="1:17" ht="9.75" customHeight="1">
      <c r="A16" s="650" t="s">
        <v>1136</v>
      </c>
      <c r="B16" s="651">
        <v>95.6</v>
      </c>
      <c r="C16" s="652">
        <v>96</v>
      </c>
      <c r="D16" s="652">
        <v>96</v>
      </c>
      <c r="E16" s="652">
        <v>99.1</v>
      </c>
      <c r="F16" s="652">
        <v>95.6</v>
      </c>
      <c r="G16" s="653">
        <v>95.5</v>
      </c>
      <c r="H16" s="654">
        <v>-2.7</v>
      </c>
      <c r="I16" s="654">
        <v>-12</v>
      </c>
      <c r="J16" s="654">
        <v>0.1</v>
      </c>
      <c r="K16" s="654">
        <v>-1.5</v>
      </c>
      <c r="L16" s="654">
        <v>-6.7</v>
      </c>
      <c r="M16" s="655">
        <v>-0.5</v>
      </c>
      <c r="O16" s="667"/>
      <c r="P16" s="667"/>
      <c r="Q16" s="667"/>
    </row>
    <row r="17" spans="1:17" ht="9.75" customHeight="1">
      <c r="A17" s="650" t="s">
        <v>1137</v>
      </c>
      <c r="B17" s="651">
        <v>101.8</v>
      </c>
      <c r="C17" s="652">
        <v>102.6</v>
      </c>
      <c r="D17" s="652">
        <v>108.3</v>
      </c>
      <c r="E17" s="652">
        <v>111.9</v>
      </c>
      <c r="F17" s="652">
        <v>111.2</v>
      </c>
      <c r="G17" s="653">
        <v>104.2</v>
      </c>
      <c r="H17" s="654">
        <v>1.5</v>
      </c>
      <c r="I17" s="654">
        <v>-8.1</v>
      </c>
      <c r="J17" s="654">
        <v>-1.8</v>
      </c>
      <c r="K17" s="654">
        <v>-3.3</v>
      </c>
      <c r="L17" s="654">
        <v>-2.6</v>
      </c>
      <c r="M17" s="655">
        <v>1.6</v>
      </c>
      <c r="O17" s="667"/>
      <c r="P17" s="667"/>
      <c r="Q17" s="667"/>
    </row>
    <row r="18" spans="1:17" ht="9.75" customHeight="1">
      <c r="A18" s="665" t="s">
        <v>1138</v>
      </c>
      <c r="B18" s="659">
        <v>100.3</v>
      </c>
      <c r="C18" s="660">
        <v>100.5</v>
      </c>
      <c r="D18" s="660">
        <v>97.6</v>
      </c>
      <c r="E18" s="660">
        <v>117.9</v>
      </c>
      <c r="F18" s="660">
        <v>121.6</v>
      </c>
      <c r="G18" s="661">
        <v>100.6</v>
      </c>
      <c r="H18" s="662">
        <v>-2</v>
      </c>
      <c r="I18" s="662">
        <v>-10.7</v>
      </c>
      <c r="J18" s="662">
        <v>0.8</v>
      </c>
      <c r="K18" s="662">
        <v>1.5</v>
      </c>
      <c r="L18" s="662">
        <v>3.1</v>
      </c>
      <c r="M18" s="663">
        <v>0.1</v>
      </c>
      <c r="O18" s="667"/>
      <c r="P18" s="667"/>
      <c r="Q18" s="667"/>
    </row>
    <row r="19" spans="1:17" ht="9.75" customHeight="1">
      <c r="A19" s="665" t="s">
        <v>1139</v>
      </c>
      <c r="B19" s="651">
        <v>102</v>
      </c>
      <c r="C19" s="652">
        <v>104.1</v>
      </c>
      <c r="D19" s="652">
        <v>97.6</v>
      </c>
      <c r="E19" s="652">
        <v>109.2</v>
      </c>
      <c r="F19" s="652">
        <v>113.4</v>
      </c>
      <c r="G19" s="653">
        <v>93.7</v>
      </c>
      <c r="H19" s="654">
        <v>-0.4</v>
      </c>
      <c r="I19" s="654">
        <v>-8.6999999999999993</v>
      </c>
      <c r="J19" s="654">
        <v>-8.1999999999999993</v>
      </c>
      <c r="K19" s="654">
        <v>-8.4</v>
      </c>
      <c r="L19" s="654">
        <v>-1</v>
      </c>
      <c r="M19" s="655">
        <v>-10</v>
      </c>
      <c r="O19" s="667"/>
      <c r="P19" s="667"/>
      <c r="Q19" s="667"/>
    </row>
    <row r="20" spans="1:17" ht="16.5" customHeight="1">
      <c r="A20" s="665" t="s">
        <v>1140</v>
      </c>
      <c r="B20" s="659">
        <v>100.4</v>
      </c>
      <c r="C20" s="660">
        <v>100.5</v>
      </c>
      <c r="D20" s="660">
        <v>111.3</v>
      </c>
      <c r="E20" s="660">
        <v>119.8</v>
      </c>
      <c r="F20" s="660">
        <v>122.5</v>
      </c>
      <c r="G20" s="661">
        <v>112.6</v>
      </c>
      <c r="H20" s="662">
        <v>-1.3</v>
      </c>
      <c r="I20" s="662">
        <v>-11.5</v>
      </c>
      <c r="J20" s="662">
        <v>11.7</v>
      </c>
      <c r="K20" s="662">
        <v>16.5</v>
      </c>
      <c r="L20" s="662">
        <v>8.9</v>
      </c>
      <c r="M20" s="663">
        <v>12</v>
      </c>
      <c r="O20" s="667"/>
      <c r="P20" s="667"/>
      <c r="Q20" s="667"/>
    </row>
    <row r="21" spans="1:17" ht="9.75" customHeight="1">
      <c r="A21" s="665" t="s">
        <v>1141</v>
      </c>
      <c r="B21" s="651">
        <v>93.5</v>
      </c>
      <c r="C21" s="652">
        <v>94.7</v>
      </c>
      <c r="D21" s="652">
        <v>86.1</v>
      </c>
      <c r="E21" s="652">
        <v>92.4</v>
      </c>
      <c r="F21" s="652">
        <v>98.1</v>
      </c>
      <c r="G21" s="653">
        <v>92.1</v>
      </c>
      <c r="H21" s="654">
        <v>1.1000000000000001</v>
      </c>
      <c r="I21" s="654">
        <v>-8.1</v>
      </c>
      <c r="J21" s="654">
        <v>-4.5999999999999996</v>
      </c>
      <c r="K21" s="654">
        <v>-0.6</v>
      </c>
      <c r="L21" s="654">
        <v>1.1000000000000001</v>
      </c>
      <c r="M21" s="655">
        <v>-2.7</v>
      </c>
      <c r="O21" s="667"/>
      <c r="P21" s="667"/>
      <c r="Q21" s="667"/>
    </row>
    <row r="22" spans="1:17" ht="9.75" customHeight="1">
      <c r="A22" s="650" t="s">
        <v>1142</v>
      </c>
      <c r="B22" s="651">
        <v>95.3</v>
      </c>
      <c r="C22" s="652">
        <v>95.4</v>
      </c>
      <c r="D22" s="652">
        <v>93.8</v>
      </c>
      <c r="E22" s="652">
        <v>94.4</v>
      </c>
      <c r="F22" s="652">
        <v>96.9</v>
      </c>
      <c r="G22" s="653">
        <v>96.7</v>
      </c>
      <c r="H22" s="654">
        <v>2.4</v>
      </c>
      <c r="I22" s="654">
        <v>-7.2</v>
      </c>
      <c r="J22" s="654">
        <v>-1.2</v>
      </c>
      <c r="K22" s="654">
        <v>-2.2999999999999998</v>
      </c>
      <c r="L22" s="654">
        <v>-4.7</v>
      </c>
      <c r="M22" s="655">
        <v>1.4</v>
      </c>
      <c r="O22" s="664"/>
      <c r="P22" s="664"/>
      <c r="Q22" s="664"/>
    </row>
    <row r="23" spans="1:17" ht="16.5" customHeight="1">
      <c r="A23" s="668" t="s">
        <v>1143</v>
      </c>
      <c r="B23" s="669">
        <v>100.9</v>
      </c>
      <c r="C23" s="670">
        <v>102.1</v>
      </c>
      <c r="D23" s="670">
        <v>110.2</v>
      </c>
      <c r="E23" s="670">
        <v>98.3</v>
      </c>
      <c r="F23" s="670">
        <v>96</v>
      </c>
      <c r="G23" s="671">
        <v>103</v>
      </c>
      <c r="H23" s="672">
        <v>-2.4</v>
      </c>
      <c r="I23" s="672">
        <v>-11.2</v>
      </c>
      <c r="J23" s="672">
        <v>0.8</v>
      </c>
      <c r="K23" s="672">
        <v>0.4</v>
      </c>
      <c r="L23" s="672">
        <v>1.2</v>
      </c>
      <c r="M23" s="673">
        <v>0.9</v>
      </c>
    </row>
    <row r="24" spans="1:17" ht="9.9499999999999993" customHeight="1">
      <c r="A24" s="650" t="s">
        <v>1144</v>
      </c>
      <c r="B24" s="674">
        <v>97.9</v>
      </c>
      <c r="C24" s="675">
        <v>100.4</v>
      </c>
      <c r="D24" s="675">
        <v>102.4</v>
      </c>
      <c r="E24" s="675">
        <v>120.1</v>
      </c>
      <c r="F24" s="675">
        <v>126.5</v>
      </c>
      <c r="G24" s="676">
        <v>99.8</v>
      </c>
      <c r="H24" s="654">
        <v>-7.1</v>
      </c>
      <c r="I24" s="654">
        <v>-15.3</v>
      </c>
      <c r="J24" s="654">
        <v>9.8000000000000007</v>
      </c>
      <c r="K24" s="654">
        <v>5.5</v>
      </c>
      <c r="L24" s="654">
        <v>14.8</v>
      </c>
      <c r="M24" s="655">
        <v>-0.6</v>
      </c>
    </row>
    <row r="25" spans="1:17" ht="8.1" customHeight="1">
      <c r="A25" s="650" t="s">
        <v>1145</v>
      </c>
      <c r="B25" s="674">
        <v>104.2</v>
      </c>
      <c r="C25" s="675">
        <v>105.8</v>
      </c>
      <c r="D25" s="675">
        <v>117.8</v>
      </c>
      <c r="E25" s="675">
        <v>97.1</v>
      </c>
      <c r="F25" s="675">
        <v>90.7</v>
      </c>
      <c r="G25" s="653">
        <v>107</v>
      </c>
      <c r="H25" s="654">
        <v>-1</v>
      </c>
      <c r="I25" s="654">
        <v>-10</v>
      </c>
      <c r="J25" s="654">
        <v>1.1000000000000001</v>
      </c>
      <c r="K25" s="654">
        <v>-1.1000000000000001</v>
      </c>
      <c r="L25" s="654">
        <v>-2.4</v>
      </c>
      <c r="M25" s="655">
        <v>1.1000000000000001</v>
      </c>
    </row>
    <row r="26" spans="1:17" ht="16.5" customHeight="1">
      <c r="A26" s="665" t="s">
        <v>1146</v>
      </c>
      <c r="B26" s="674">
        <v>99.6</v>
      </c>
      <c r="C26" s="675">
        <v>100.6</v>
      </c>
      <c r="D26" s="675">
        <v>107.4</v>
      </c>
      <c r="E26" s="675">
        <v>93.1</v>
      </c>
      <c r="F26" s="675">
        <v>90.4</v>
      </c>
      <c r="G26" s="675">
        <v>100.3</v>
      </c>
      <c r="H26" s="677">
        <v>-3.5</v>
      </c>
      <c r="I26" s="654">
        <v>-12.1</v>
      </c>
      <c r="J26" s="654">
        <v>-1.4</v>
      </c>
      <c r="K26" s="654">
        <v>-1.4</v>
      </c>
      <c r="L26" s="654">
        <v>1.3</v>
      </c>
      <c r="M26" s="655">
        <v>-0.3</v>
      </c>
    </row>
    <row r="27" spans="1:17" s="627" customFormat="1" ht="16.5" customHeight="1">
      <c r="A27" s="678" t="s">
        <v>1147</v>
      </c>
      <c r="B27" s="679">
        <v>96.8</v>
      </c>
      <c r="C27" s="680">
        <v>97.1</v>
      </c>
      <c r="D27" s="680">
        <v>97.7</v>
      </c>
      <c r="E27" s="680">
        <v>102.37349</v>
      </c>
      <c r="F27" s="680">
        <v>101.89356000000001</v>
      </c>
      <c r="G27" s="680">
        <v>97.5</v>
      </c>
      <c r="H27" s="681">
        <v>-3.1</v>
      </c>
      <c r="I27" s="682">
        <v>-12</v>
      </c>
      <c r="J27" s="682">
        <v>0.2</v>
      </c>
      <c r="K27" s="682">
        <v>0.6</v>
      </c>
      <c r="L27" s="682">
        <v>0</v>
      </c>
      <c r="M27" s="683">
        <v>0.4</v>
      </c>
    </row>
    <row r="28" spans="1:17" ht="12" customHeight="1">
      <c r="A28" s="692" t="s">
        <v>2252</v>
      </c>
      <c r="B28" s="684"/>
      <c r="C28" s="684"/>
      <c r="D28" s="684"/>
      <c r="E28" s="684"/>
      <c r="F28" s="684"/>
      <c r="G28" s="684"/>
      <c r="H28" s="685" t="s">
        <v>168</v>
      </c>
      <c r="I28" s="686" t="s">
        <v>168</v>
      </c>
      <c r="J28" s="684"/>
      <c r="K28" s="684"/>
      <c r="L28" s="684"/>
    </row>
    <row r="29" spans="1:17">
      <c r="A29" s="141" t="s">
        <v>1363</v>
      </c>
      <c r="B29" s="687"/>
      <c r="C29" s="688"/>
      <c r="D29" s="664"/>
      <c r="E29" s="689"/>
      <c r="F29" s="689"/>
      <c r="G29" s="689"/>
      <c r="H29" s="690"/>
      <c r="I29" s="690"/>
      <c r="J29" s="690"/>
      <c r="K29" s="690"/>
      <c r="L29" s="690"/>
      <c r="M29" s="690"/>
    </row>
    <row r="30" spans="1:17">
      <c r="A30" s="664"/>
      <c r="B30" s="664"/>
      <c r="C30" s="664"/>
      <c r="D30" s="664"/>
      <c r="E30" s="664"/>
      <c r="F30" s="664"/>
      <c r="G30" s="664"/>
      <c r="H30" s="664"/>
      <c r="I30" s="664"/>
      <c r="J30" s="664"/>
      <c r="K30" s="229"/>
      <c r="L30" s="664"/>
      <c r="M30" s="664"/>
    </row>
    <row r="31" spans="1:17">
      <c r="A31" s="691"/>
      <c r="B31" s="664"/>
      <c r="C31" s="664"/>
      <c r="D31" s="664"/>
      <c r="E31" s="664"/>
      <c r="F31" s="664"/>
      <c r="G31" s="664"/>
      <c r="H31" s="664"/>
      <c r="I31" s="664"/>
      <c r="J31" s="664"/>
      <c r="K31" s="664"/>
      <c r="L31" s="664"/>
      <c r="M31" s="664"/>
    </row>
    <row r="32" spans="1:17">
      <c r="A32" s="664"/>
      <c r="B32" s="664"/>
      <c r="C32" s="664"/>
      <c r="D32" s="664"/>
      <c r="E32" s="664"/>
      <c r="F32" s="664"/>
      <c r="G32" s="664"/>
      <c r="H32" s="664"/>
      <c r="I32" s="664"/>
      <c r="J32" s="664"/>
      <c r="K32" s="664"/>
      <c r="L32" s="664"/>
      <c r="M32" s="664"/>
    </row>
  </sheetData>
  <mergeCells count="7">
    <mergeCell ref="G5:G6"/>
    <mergeCell ref="A5:A7"/>
    <mergeCell ref="B5:B6"/>
    <mergeCell ref="C5:C6"/>
    <mergeCell ref="D5:D6"/>
    <mergeCell ref="E5:E6"/>
    <mergeCell ref="F5:F6"/>
  </mergeCells>
  <hyperlinks>
    <hyperlink ref="A29" location="Inhaltsverzeichnis!A1" display="Zurück zum Inhaltsverzeichnis"/>
  </hyperlinks>
  <pageMargins left="0.78740157480314965" right="0.78740157480314965" top="0.78740157480314965" bottom="0.19685039370078741" header="0.19685039370078741" footer="0.19685039370078741"/>
  <pageSetup paperSize="9" scale="99" orientation="portrait" r:id="rId1"/>
  <headerFooter alignWithMargins="0">
    <oddFooter>&amp;L&amp;"Arial,Standard"&amp;D / &amp;T&amp;R&amp;"Arial,Standard"&amp;A</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4">
    <tabColor rgb="FFF9E03A"/>
  </sheetPr>
  <dimension ref="A1:S75"/>
  <sheetViews>
    <sheetView showGridLines="0" zoomScale="145" zoomScaleNormal="145" workbookViewId="0"/>
  </sheetViews>
  <sheetFormatPr baseColWidth="10" defaultRowHeight="16.5"/>
  <cols>
    <col min="1" max="5" width="0.5703125" style="144" customWidth="1"/>
    <col min="6" max="6" width="12.140625" style="144" customWidth="1"/>
    <col min="7" max="7" width="6.85546875" style="144" customWidth="1"/>
    <col min="8" max="9" width="4.5703125" style="144" customWidth="1"/>
    <col min="10" max="10" width="5.28515625" style="144" customWidth="1"/>
    <col min="11" max="12" width="6" style="144" customWidth="1"/>
    <col min="13" max="13" width="6.140625" style="144" customWidth="1"/>
    <col min="14" max="14" width="6" style="144" customWidth="1"/>
    <col min="15" max="15" width="6.42578125" style="144" customWidth="1"/>
    <col min="16" max="16" width="5.42578125" style="144" customWidth="1"/>
    <col min="17" max="17" width="5.5703125" style="144" customWidth="1"/>
    <col min="18" max="19" width="5" style="144" customWidth="1"/>
    <col min="20" max="16384" width="11.42578125" style="144"/>
  </cols>
  <sheetData>
    <row r="1" spans="1:19" ht="24.75" customHeight="1">
      <c r="A1" s="2364"/>
      <c r="B1" s="142"/>
      <c r="C1" s="142"/>
      <c r="D1" s="142"/>
      <c r="E1" s="142"/>
      <c r="F1" s="368" t="s">
        <v>1198</v>
      </c>
      <c r="G1" s="142"/>
      <c r="H1" s="143"/>
      <c r="I1" s="143"/>
      <c r="J1" s="143"/>
      <c r="K1" s="143"/>
      <c r="L1" s="143"/>
      <c r="M1" s="143"/>
      <c r="N1" s="143"/>
      <c r="O1" s="143"/>
      <c r="P1" s="143"/>
      <c r="Q1" s="143"/>
      <c r="R1" s="143"/>
      <c r="S1" s="143"/>
    </row>
    <row r="2" spans="1:19" ht="12.75" customHeight="1">
      <c r="A2" s="2235" t="s">
        <v>1197</v>
      </c>
      <c r="B2" s="143"/>
      <c r="C2" s="143"/>
      <c r="D2" s="143"/>
      <c r="E2" s="143"/>
      <c r="F2" s="143"/>
      <c r="G2" s="143"/>
      <c r="H2" s="143"/>
      <c r="I2" s="143"/>
      <c r="J2" s="143"/>
      <c r="K2" s="143"/>
      <c r="L2" s="143"/>
      <c r="M2" s="143"/>
      <c r="N2" s="143"/>
      <c r="O2" s="143"/>
      <c r="P2" s="143"/>
      <c r="Q2" s="143"/>
      <c r="R2" s="143"/>
      <c r="S2" s="143"/>
    </row>
    <row r="3" spans="1:19" ht="12" customHeight="1">
      <c r="A3" s="581"/>
      <c r="B3" s="2487" t="s">
        <v>1149</v>
      </c>
      <c r="C3" s="2487"/>
      <c r="D3" s="2487"/>
      <c r="E3" s="2487"/>
      <c r="F3" s="2487"/>
      <c r="G3" s="2446"/>
      <c r="H3" s="2491" t="s">
        <v>1150</v>
      </c>
      <c r="I3" s="2492"/>
      <c r="J3" s="2491" t="s">
        <v>1866</v>
      </c>
      <c r="K3" s="2492"/>
      <c r="L3" s="582" t="s">
        <v>1867</v>
      </c>
      <c r="M3" s="582"/>
      <c r="N3" s="582"/>
      <c r="O3" s="582"/>
      <c r="P3" s="582"/>
      <c r="Q3" s="583"/>
      <c r="R3" s="2497" t="s">
        <v>1151</v>
      </c>
      <c r="S3" s="2498"/>
    </row>
    <row r="4" spans="1:19" ht="12" customHeight="1">
      <c r="A4" s="584"/>
      <c r="B4" s="2488"/>
      <c r="C4" s="2488"/>
      <c r="D4" s="2488"/>
      <c r="E4" s="2488"/>
      <c r="F4" s="2488"/>
      <c r="G4" s="2489"/>
      <c r="H4" s="2493"/>
      <c r="I4" s="2494"/>
      <c r="J4" s="2493"/>
      <c r="K4" s="2494"/>
      <c r="L4" s="2503" t="s">
        <v>30</v>
      </c>
      <c r="M4" s="2504"/>
      <c r="N4" s="585" t="s">
        <v>1121</v>
      </c>
      <c r="O4" s="585"/>
      <c r="P4" s="585"/>
      <c r="Q4" s="586"/>
      <c r="R4" s="2499"/>
      <c r="S4" s="2500"/>
    </row>
    <row r="5" spans="1:19" ht="12" customHeight="1">
      <c r="A5" s="584"/>
      <c r="B5" s="2488"/>
      <c r="C5" s="2488"/>
      <c r="D5" s="2488"/>
      <c r="E5" s="2488"/>
      <c r="F5" s="2488"/>
      <c r="G5" s="2489"/>
      <c r="H5" s="2495"/>
      <c r="I5" s="2496"/>
      <c r="J5" s="2495"/>
      <c r="K5" s="2496"/>
      <c r="L5" s="2501"/>
      <c r="M5" s="2414"/>
      <c r="N5" s="585" t="s">
        <v>1868</v>
      </c>
      <c r="O5" s="586"/>
      <c r="P5" s="585" t="s">
        <v>1152</v>
      </c>
      <c r="Q5" s="586"/>
      <c r="R5" s="2501"/>
      <c r="S5" s="2502"/>
    </row>
    <row r="6" spans="1:19" ht="15.75" customHeight="1">
      <c r="A6" s="584"/>
      <c r="B6" s="2488"/>
      <c r="C6" s="2488"/>
      <c r="D6" s="2488"/>
      <c r="E6" s="2488"/>
      <c r="F6" s="2488"/>
      <c r="G6" s="2489"/>
      <c r="H6" s="587" t="s">
        <v>18</v>
      </c>
      <c r="I6" s="587" t="s">
        <v>1153</v>
      </c>
      <c r="J6" s="587" t="s">
        <v>18</v>
      </c>
      <c r="K6" s="587" t="s">
        <v>1153</v>
      </c>
      <c r="L6" s="587" t="s">
        <v>18</v>
      </c>
      <c r="M6" s="587" t="s">
        <v>1125</v>
      </c>
      <c r="N6" s="587" t="s">
        <v>18</v>
      </c>
      <c r="O6" s="587" t="s">
        <v>1125</v>
      </c>
      <c r="P6" s="587" t="s">
        <v>18</v>
      </c>
      <c r="Q6" s="587" t="s">
        <v>1125</v>
      </c>
      <c r="R6" s="587" t="s">
        <v>18</v>
      </c>
      <c r="S6" s="588" t="s">
        <v>1125</v>
      </c>
    </row>
    <row r="7" spans="1:19" ht="12" customHeight="1">
      <c r="A7" s="584"/>
      <c r="B7" s="2488"/>
      <c r="C7" s="2488"/>
      <c r="D7" s="2488"/>
      <c r="E7" s="2488"/>
      <c r="F7" s="2488"/>
      <c r="G7" s="2489"/>
      <c r="H7" s="2261">
        <v>2024</v>
      </c>
      <c r="I7" s="2262"/>
      <c r="J7" s="2262"/>
      <c r="K7" s="2262"/>
      <c r="L7" s="2262"/>
      <c r="M7" s="2262"/>
      <c r="N7" s="2262"/>
      <c r="O7" s="2262"/>
      <c r="P7" s="2262"/>
      <c r="Q7" s="2262"/>
      <c r="R7" s="2262"/>
      <c r="S7" s="2263"/>
    </row>
    <row r="8" spans="1:19" ht="12" customHeight="1">
      <c r="A8" s="589"/>
      <c r="B8" s="2490"/>
      <c r="C8" s="2490"/>
      <c r="D8" s="2490"/>
      <c r="E8" s="2490"/>
      <c r="F8" s="2490"/>
      <c r="G8" s="2448"/>
      <c r="H8" s="516" t="s">
        <v>1154</v>
      </c>
      <c r="I8" s="517"/>
      <c r="J8" s="517"/>
      <c r="K8" s="518"/>
      <c r="L8" s="517" t="s">
        <v>1869</v>
      </c>
      <c r="M8" s="517"/>
      <c r="N8" s="517"/>
      <c r="O8" s="517"/>
      <c r="P8" s="517"/>
      <c r="Q8" s="518"/>
      <c r="R8" s="517" t="s">
        <v>1155</v>
      </c>
      <c r="S8" s="519"/>
    </row>
    <row r="9" spans="1:19" ht="3" customHeight="1">
      <c r="A9" s="395"/>
      <c r="B9" s="283"/>
      <c r="C9" s="283"/>
      <c r="D9" s="283"/>
      <c r="E9" s="283"/>
      <c r="F9" s="590"/>
      <c r="G9" s="389"/>
      <c r="H9" s="591"/>
      <c r="I9" s="591"/>
      <c r="J9" s="592"/>
      <c r="K9" s="593"/>
      <c r="L9" s="594"/>
      <c r="M9" s="595"/>
      <c r="N9" s="595"/>
      <c r="O9" s="594"/>
      <c r="P9" s="594"/>
      <c r="Q9" s="596"/>
      <c r="R9" s="597"/>
      <c r="S9" s="598"/>
    </row>
    <row r="10" spans="1:19" ht="9.75" customHeight="1">
      <c r="A10" s="386"/>
      <c r="B10" s="387" t="s">
        <v>1156</v>
      </c>
      <c r="C10" s="283"/>
      <c r="D10" s="283"/>
      <c r="E10" s="283"/>
      <c r="F10" s="388"/>
      <c r="G10" s="389"/>
      <c r="H10" s="599">
        <v>3173</v>
      </c>
      <c r="I10" s="599">
        <v>3180.7272727272725</v>
      </c>
      <c r="J10" s="528">
        <v>476642</v>
      </c>
      <c r="K10" s="529">
        <v>472848.72727272729</v>
      </c>
      <c r="L10" s="600">
        <v>14550246</v>
      </c>
      <c r="M10" s="600">
        <v>139964761</v>
      </c>
      <c r="N10" s="600">
        <v>10897868</v>
      </c>
      <c r="O10" s="600">
        <v>103728956.5</v>
      </c>
      <c r="P10" s="600">
        <v>3652378</v>
      </c>
      <c r="Q10" s="601">
        <v>36235803</v>
      </c>
      <c r="R10" s="602">
        <v>25.102</v>
      </c>
      <c r="S10" s="603">
        <v>25.888999999999999</v>
      </c>
    </row>
    <row r="11" spans="1:19" ht="3" customHeight="1">
      <c r="A11" s="395"/>
      <c r="B11" s="283"/>
      <c r="C11" s="283"/>
      <c r="D11" s="283"/>
      <c r="E11" s="283"/>
      <c r="F11" s="388"/>
      <c r="G11" s="389"/>
      <c r="H11" s="591"/>
      <c r="I11" s="591"/>
      <c r="J11" s="604"/>
      <c r="K11" s="593"/>
      <c r="L11" s="594"/>
      <c r="M11" s="594"/>
      <c r="N11" s="594"/>
      <c r="O11" s="594"/>
      <c r="P11" s="594"/>
      <c r="Q11" s="605"/>
      <c r="R11" s="597"/>
      <c r="S11" s="598"/>
    </row>
    <row r="12" spans="1:19" ht="8.1" customHeight="1">
      <c r="A12" s="395"/>
      <c r="B12" s="388" t="s">
        <v>1129</v>
      </c>
      <c r="C12" s="283"/>
      <c r="D12" s="283"/>
      <c r="E12" s="283"/>
      <c r="G12" s="389"/>
      <c r="H12" s="606">
        <v>642</v>
      </c>
      <c r="I12" s="606">
        <v>646.72727272727275</v>
      </c>
      <c r="J12" s="538">
        <v>116487</v>
      </c>
      <c r="K12" s="539">
        <v>116898.36363636363</v>
      </c>
      <c r="L12" s="607">
        <v>3537058</v>
      </c>
      <c r="M12" s="607">
        <v>34544218.5</v>
      </c>
      <c r="N12" s="607">
        <v>2935187</v>
      </c>
      <c r="O12" s="607">
        <v>28726760</v>
      </c>
      <c r="P12" s="607">
        <v>601872</v>
      </c>
      <c r="Q12" s="608">
        <v>5817458.5</v>
      </c>
      <c r="R12" s="449">
        <v>17.015999999999998</v>
      </c>
      <c r="S12" s="609">
        <v>16.841000000000001</v>
      </c>
    </row>
    <row r="13" spans="1:19" ht="8.1" customHeight="1">
      <c r="A13" s="395"/>
      <c r="B13" s="283"/>
      <c r="D13" s="388" t="s">
        <v>1157</v>
      </c>
      <c r="E13" s="388"/>
      <c r="G13" s="389"/>
      <c r="H13" s="606">
        <v>196</v>
      </c>
      <c r="I13" s="606">
        <v>198.36363636363637</v>
      </c>
      <c r="J13" s="538">
        <v>34428</v>
      </c>
      <c r="K13" s="539">
        <v>34894.454545454544</v>
      </c>
      <c r="L13" s="607">
        <v>1709601</v>
      </c>
      <c r="M13" s="607">
        <v>16364997</v>
      </c>
      <c r="N13" s="607">
        <v>1343607</v>
      </c>
      <c r="O13" s="607">
        <v>12908087.5</v>
      </c>
      <c r="P13" s="607">
        <v>365994</v>
      </c>
      <c r="Q13" s="608">
        <v>3456908.5</v>
      </c>
      <c r="R13" s="449">
        <v>21.408000000000001</v>
      </c>
      <c r="S13" s="609">
        <v>21.123999999999999</v>
      </c>
    </row>
    <row r="14" spans="1:19" ht="8.1" customHeight="1">
      <c r="A14" s="395"/>
      <c r="B14" s="283"/>
      <c r="C14" s="283"/>
      <c r="D14" s="388" t="s">
        <v>1158</v>
      </c>
      <c r="E14" s="388"/>
      <c r="G14" s="389"/>
      <c r="H14" s="606">
        <v>42</v>
      </c>
      <c r="I14" s="606">
        <v>42.272727272727273</v>
      </c>
      <c r="J14" s="538">
        <v>17370</v>
      </c>
      <c r="K14" s="539">
        <v>17441.454545454544</v>
      </c>
      <c r="L14" s="607">
        <v>430398</v>
      </c>
      <c r="M14" s="607">
        <v>4178802.5</v>
      </c>
      <c r="N14" s="607">
        <v>373990</v>
      </c>
      <c r="O14" s="607">
        <v>3629562</v>
      </c>
      <c r="P14" s="607">
        <v>56408</v>
      </c>
      <c r="Q14" s="608">
        <v>549241.5</v>
      </c>
      <c r="R14" s="449">
        <v>13.106</v>
      </c>
      <c r="S14" s="609">
        <v>13.144</v>
      </c>
    </row>
    <row r="15" spans="1:19" ht="8.1" customHeight="1">
      <c r="A15" s="395"/>
      <c r="B15" s="283"/>
      <c r="C15" s="283"/>
      <c r="D15" s="388" t="s">
        <v>1159</v>
      </c>
      <c r="E15" s="388"/>
      <c r="G15" s="389"/>
      <c r="H15" s="606">
        <v>404</v>
      </c>
      <c r="I15" s="606">
        <v>406.09090909090907</v>
      </c>
      <c r="J15" s="538">
        <v>64689</v>
      </c>
      <c r="K15" s="539">
        <v>64562.454545454544</v>
      </c>
      <c r="L15" s="607">
        <v>1397060</v>
      </c>
      <c r="M15" s="607">
        <v>14000418.5</v>
      </c>
      <c r="N15" s="607">
        <v>1217589</v>
      </c>
      <c r="O15" s="607">
        <v>12189110</v>
      </c>
      <c r="P15" s="607">
        <v>179470</v>
      </c>
      <c r="Q15" s="608">
        <v>1811308.5</v>
      </c>
      <c r="R15" s="449">
        <v>12.846</v>
      </c>
      <c r="S15" s="609">
        <v>12.938000000000001</v>
      </c>
    </row>
    <row r="16" spans="1:19" ht="3" customHeight="1">
      <c r="A16" s="395"/>
      <c r="B16" s="283"/>
      <c r="C16" s="283"/>
      <c r="D16" s="283"/>
      <c r="E16" s="283"/>
      <c r="F16" s="388"/>
      <c r="G16" s="389"/>
      <c r="H16" s="606"/>
      <c r="I16" s="606"/>
      <c r="J16" s="538"/>
      <c r="K16" s="539"/>
      <c r="L16" s="607"/>
      <c r="M16" s="607"/>
      <c r="N16" s="607"/>
      <c r="O16" s="607"/>
      <c r="P16" s="607"/>
      <c r="Q16" s="608"/>
      <c r="R16" s="449"/>
      <c r="S16" s="609"/>
    </row>
    <row r="17" spans="1:19" ht="9.9499999999999993" customHeight="1">
      <c r="A17" s="395"/>
      <c r="B17" s="388" t="s">
        <v>1130</v>
      </c>
      <c r="C17" s="283"/>
      <c r="D17" s="283"/>
      <c r="E17" s="283"/>
      <c r="G17" s="389"/>
      <c r="H17" s="606">
        <v>41</v>
      </c>
      <c r="I17" s="606">
        <v>40.636363636363633</v>
      </c>
      <c r="J17" s="538">
        <v>5029</v>
      </c>
      <c r="K17" s="539">
        <v>5029.818181818182</v>
      </c>
      <c r="L17" s="607">
        <v>145192</v>
      </c>
      <c r="M17" s="607">
        <v>1390122.5</v>
      </c>
      <c r="N17" s="607">
        <v>106722</v>
      </c>
      <c r="O17" s="607">
        <v>1038921.5</v>
      </c>
      <c r="P17" s="607">
        <v>38469</v>
      </c>
      <c r="Q17" s="608">
        <v>351201</v>
      </c>
      <c r="R17" s="449">
        <v>26.495000000000001</v>
      </c>
      <c r="S17" s="609">
        <v>25.263999999999999</v>
      </c>
    </row>
    <row r="18" spans="1:19" ht="3" customHeight="1">
      <c r="A18" s="395"/>
      <c r="B18" s="283"/>
      <c r="C18" s="283"/>
      <c r="D18" s="283"/>
      <c r="E18" s="283"/>
      <c r="F18" s="388"/>
      <c r="G18" s="389"/>
      <c r="H18" s="606"/>
      <c r="I18" s="606"/>
      <c r="J18" s="538"/>
      <c r="K18" s="539"/>
      <c r="L18" s="607"/>
      <c r="M18" s="607"/>
      <c r="N18" s="607"/>
      <c r="O18" s="607"/>
      <c r="P18" s="607"/>
      <c r="Q18" s="608"/>
      <c r="R18" s="449"/>
      <c r="S18" s="609"/>
    </row>
    <row r="19" spans="1:19" ht="7.5" customHeight="1">
      <c r="A19" s="395"/>
      <c r="B19" s="388" t="s">
        <v>1131</v>
      </c>
      <c r="C19" s="283"/>
      <c r="D19" s="283"/>
      <c r="E19" s="283"/>
      <c r="G19" s="389"/>
      <c r="H19" s="606">
        <v>261</v>
      </c>
      <c r="I19" s="606">
        <v>260.81818181818181</v>
      </c>
      <c r="J19" s="538">
        <v>25878</v>
      </c>
      <c r="K19" s="539">
        <v>25732.18181818182</v>
      </c>
      <c r="L19" s="607">
        <v>838320</v>
      </c>
      <c r="M19" s="607">
        <v>8367671.5</v>
      </c>
      <c r="N19" s="607">
        <v>649034</v>
      </c>
      <c r="O19" s="607">
        <v>6339067</v>
      </c>
      <c r="P19" s="607">
        <v>189286</v>
      </c>
      <c r="Q19" s="608">
        <v>2028605.5</v>
      </c>
      <c r="R19" s="449">
        <v>22.579000000000001</v>
      </c>
      <c r="S19" s="609">
        <v>24.242999999999999</v>
      </c>
    </row>
    <row r="20" spans="1:19" ht="8.1" customHeight="1">
      <c r="A20" s="395"/>
      <c r="B20" s="283"/>
      <c r="C20" s="283"/>
      <c r="D20" s="388" t="s">
        <v>1160</v>
      </c>
      <c r="E20" s="388"/>
      <c r="G20" s="389"/>
      <c r="H20" s="606">
        <v>40</v>
      </c>
      <c r="I20" s="610">
        <v>39.727272727272727</v>
      </c>
      <c r="J20" s="541">
        <v>5756</v>
      </c>
      <c r="K20" s="539">
        <v>5625.454545454545</v>
      </c>
      <c r="L20" s="607">
        <v>169491</v>
      </c>
      <c r="M20" s="607">
        <v>1657805</v>
      </c>
      <c r="N20" s="607">
        <v>133792</v>
      </c>
      <c r="O20" s="607">
        <v>1290171</v>
      </c>
      <c r="P20" s="607">
        <v>35699</v>
      </c>
      <c r="Q20" s="608">
        <v>367633</v>
      </c>
      <c r="R20" s="449">
        <v>21.062000000000001</v>
      </c>
      <c r="S20" s="609">
        <v>22.175999999999998</v>
      </c>
    </row>
    <row r="21" spans="1:19" ht="8.1" customHeight="1">
      <c r="A21" s="395"/>
      <c r="B21" s="283"/>
      <c r="C21" s="283"/>
      <c r="D21" s="388" t="s">
        <v>1161</v>
      </c>
      <c r="E21" s="388"/>
      <c r="G21" s="389"/>
      <c r="H21" s="606">
        <v>63</v>
      </c>
      <c r="I21" s="610">
        <v>62.81818181818182</v>
      </c>
      <c r="J21" s="541">
        <v>4980</v>
      </c>
      <c r="K21" s="539">
        <v>4993.545454545455</v>
      </c>
      <c r="L21" s="607">
        <v>198219</v>
      </c>
      <c r="M21" s="607">
        <v>2034168</v>
      </c>
      <c r="N21" s="607">
        <v>144374</v>
      </c>
      <c r="O21" s="607">
        <v>1447276</v>
      </c>
      <c r="P21" s="607">
        <v>53845</v>
      </c>
      <c r="Q21" s="608">
        <v>586895</v>
      </c>
      <c r="R21" s="449">
        <v>27.164000000000001</v>
      </c>
      <c r="S21" s="609">
        <v>28.852</v>
      </c>
    </row>
    <row r="22" spans="1:19" ht="8.1" customHeight="1">
      <c r="A22" s="395"/>
      <c r="B22" s="283"/>
      <c r="C22" s="283"/>
      <c r="D22" s="388" t="s">
        <v>1162</v>
      </c>
      <c r="E22" s="388"/>
      <c r="G22" s="389"/>
      <c r="H22" s="606">
        <v>158</v>
      </c>
      <c r="I22" s="610">
        <v>158.27272727272728</v>
      </c>
      <c r="J22" s="541">
        <v>15142</v>
      </c>
      <c r="K22" s="539">
        <v>15113.181818181818</v>
      </c>
      <c r="L22" s="607">
        <v>470609</v>
      </c>
      <c r="M22" s="607">
        <v>4675699.5</v>
      </c>
      <c r="N22" s="607">
        <v>370868</v>
      </c>
      <c r="O22" s="607">
        <v>3601620.5</v>
      </c>
      <c r="P22" s="607">
        <v>99742</v>
      </c>
      <c r="Q22" s="608">
        <v>1074079.5</v>
      </c>
      <c r="R22" s="449">
        <v>21.193999999999999</v>
      </c>
      <c r="S22" s="609">
        <v>22.972000000000001</v>
      </c>
    </row>
    <row r="23" spans="1:19" ht="3" customHeight="1">
      <c r="A23" s="395"/>
      <c r="B23" s="283"/>
      <c r="C23" s="283"/>
      <c r="D23" s="283"/>
      <c r="E23" s="283"/>
      <c r="F23" s="388"/>
      <c r="G23" s="389"/>
      <c r="H23" s="606"/>
      <c r="I23" s="610"/>
      <c r="J23" s="541"/>
      <c r="K23" s="539"/>
      <c r="L23" s="607"/>
      <c r="M23" s="607"/>
      <c r="N23" s="607"/>
      <c r="O23" s="607"/>
      <c r="P23" s="607"/>
      <c r="Q23" s="608"/>
      <c r="R23" s="449"/>
      <c r="S23" s="609"/>
    </row>
    <row r="24" spans="1:19" ht="8.1" customHeight="1">
      <c r="A24" s="395"/>
      <c r="B24" s="388" t="s">
        <v>1163</v>
      </c>
      <c r="C24" s="283"/>
      <c r="D24" s="283"/>
      <c r="E24" s="283"/>
      <c r="G24" s="389"/>
      <c r="I24" s="419"/>
      <c r="K24" s="419"/>
      <c r="Q24" s="419"/>
      <c r="S24" s="403"/>
    </row>
    <row r="25" spans="1:19" ht="8.1" customHeight="1">
      <c r="A25" s="395"/>
      <c r="B25" s="283"/>
      <c r="C25" s="388" t="s">
        <v>1164</v>
      </c>
      <c r="D25" s="283"/>
      <c r="E25" s="283"/>
      <c r="G25" s="389"/>
      <c r="H25" s="606">
        <v>61</v>
      </c>
      <c r="I25" s="610">
        <v>61.272727272727273</v>
      </c>
      <c r="J25" s="541">
        <v>3994</v>
      </c>
      <c r="K25" s="539">
        <v>3942.3636363636365</v>
      </c>
      <c r="L25" s="607">
        <v>356366</v>
      </c>
      <c r="M25" s="607">
        <v>3350908.5</v>
      </c>
      <c r="N25" s="607">
        <v>215693</v>
      </c>
      <c r="O25" s="607">
        <v>2055125.5</v>
      </c>
      <c r="P25" s="607">
        <v>140672</v>
      </c>
      <c r="Q25" s="608">
        <v>1295781</v>
      </c>
      <c r="R25" s="449">
        <v>39.473999999999997</v>
      </c>
      <c r="S25" s="609">
        <v>38.67</v>
      </c>
    </row>
    <row r="26" spans="1:19" ht="8.1" customHeight="1">
      <c r="A26" s="395"/>
      <c r="B26" s="283"/>
      <c r="C26" s="283"/>
      <c r="D26" s="388" t="s">
        <v>1165</v>
      </c>
      <c r="E26" s="388"/>
      <c r="G26" s="389"/>
      <c r="H26" s="606">
        <v>51</v>
      </c>
      <c r="I26" s="606">
        <v>50.727272727272727</v>
      </c>
      <c r="J26" s="538">
        <v>3146</v>
      </c>
      <c r="K26" s="539">
        <v>3084</v>
      </c>
      <c r="L26" s="607">
        <v>314100</v>
      </c>
      <c r="M26" s="607">
        <v>2986312</v>
      </c>
      <c r="N26" s="607">
        <v>179852</v>
      </c>
      <c r="O26" s="607">
        <v>1747731</v>
      </c>
      <c r="P26" s="607">
        <v>134249</v>
      </c>
      <c r="Q26" s="608">
        <v>1238585.5</v>
      </c>
      <c r="R26" s="449">
        <v>42.741</v>
      </c>
      <c r="S26" s="609">
        <v>41.475000000000001</v>
      </c>
    </row>
    <row r="27" spans="1:19" ht="8.1" customHeight="1">
      <c r="A27" s="395"/>
      <c r="B27" s="283"/>
      <c r="C27" s="283"/>
      <c r="D27" s="388" t="s">
        <v>1166</v>
      </c>
      <c r="E27" s="388"/>
      <c r="G27" s="389"/>
      <c r="H27" s="606"/>
      <c r="I27" s="606"/>
      <c r="J27" s="538"/>
      <c r="K27" s="539"/>
      <c r="L27" s="607"/>
      <c r="M27" s="607"/>
      <c r="N27" s="607"/>
      <c r="O27" s="607"/>
      <c r="P27" s="607"/>
      <c r="Q27" s="608"/>
      <c r="R27" s="449"/>
      <c r="S27" s="609"/>
    </row>
    <row r="28" spans="1:19" ht="8.1" customHeight="1">
      <c r="A28" s="395"/>
      <c r="B28" s="283"/>
      <c r="C28" s="283"/>
      <c r="D28" s="283"/>
      <c r="E28" s="388" t="s">
        <v>1167</v>
      </c>
      <c r="G28" s="389"/>
      <c r="H28" s="606">
        <v>10</v>
      </c>
      <c r="I28" s="606">
        <v>10.545454545454545</v>
      </c>
      <c r="J28" s="538">
        <v>848</v>
      </c>
      <c r="K28" s="539">
        <v>858.36363636363637</v>
      </c>
      <c r="L28" s="607">
        <v>42265</v>
      </c>
      <c r="M28" s="607">
        <v>364595.5</v>
      </c>
      <c r="N28" s="607">
        <v>35842</v>
      </c>
      <c r="O28" s="607">
        <v>307395.5</v>
      </c>
      <c r="P28" s="607">
        <v>6423</v>
      </c>
      <c r="Q28" s="608">
        <v>57197</v>
      </c>
      <c r="R28" s="449">
        <v>15.196999999999999</v>
      </c>
      <c r="S28" s="609">
        <v>15.688000000000001</v>
      </c>
    </row>
    <row r="29" spans="1:19" ht="3" customHeight="1">
      <c r="A29" s="395"/>
      <c r="B29" s="283"/>
      <c r="C29" s="283"/>
      <c r="D29" s="283"/>
      <c r="E29" s="283"/>
      <c r="F29" s="388"/>
      <c r="G29" s="389"/>
      <c r="H29" s="606"/>
      <c r="I29" s="606"/>
      <c r="J29" s="538"/>
      <c r="K29" s="539"/>
      <c r="L29" s="607"/>
      <c r="M29" s="607"/>
      <c r="N29" s="607"/>
      <c r="O29" s="607"/>
      <c r="P29" s="607"/>
      <c r="Q29" s="608"/>
      <c r="R29" s="449"/>
      <c r="S29" s="609"/>
    </row>
    <row r="30" spans="1:19" ht="8.1" customHeight="1">
      <c r="A30" s="395"/>
      <c r="B30" s="388" t="s">
        <v>1133</v>
      </c>
      <c r="C30" s="283"/>
      <c r="D30" s="283"/>
      <c r="E30" s="283"/>
      <c r="G30" s="389"/>
      <c r="H30" s="606">
        <v>197</v>
      </c>
      <c r="I30" s="606">
        <v>199.54545454545453</v>
      </c>
      <c r="J30" s="538">
        <v>43107</v>
      </c>
      <c r="K30" s="539">
        <v>42757</v>
      </c>
      <c r="L30" s="607">
        <v>2806018</v>
      </c>
      <c r="M30" s="607">
        <v>28344370</v>
      </c>
      <c r="N30" s="607">
        <v>1991212</v>
      </c>
      <c r="O30" s="607">
        <v>19514216</v>
      </c>
      <c r="P30" s="607">
        <v>814806</v>
      </c>
      <c r="Q30" s="608">
        <v>8830152</v>
      </c>
      <c r="R30" s="449">
        <v>29.038</v>
      </c>
      <c r="S30" s="609">
        <v>31.152999999999999</v>
      </c>
    </row>
    <row r="31" spans="1:19" ht="8.1" customHeight="1">
      <c r="A31" s="395"/>
      <c r="B31" s="283"/>
      <c r="D31" s="388" t="s">
        <v>1168</v>
      </c>
      <c r="E31" s="283"/>
      <c r="G31" s="389"/>
      <c r="H31" s="606">
        <v>181</v>
      </c>
      <c r="I31" s="606">
        <v>181</v>
      </c>
      <c r="J31" s="538">
        <v>39645</v>
      </c>
      <c r="K31" s="539">
        <v>39250</v>
      </c>
      <c r="L31" s="607">
        <v>2755201</v>
      </c>
      <c r="M31" s="607">
        <v>27249952</v>
      </c>
      <c r="N31" s="607">
        <v>1946392</v>
      </c>
      <c r="O31" s="607">
        <v>18569927</v>
      </c>
      <c r="P31" s="607">
        <v>808810</v>
      </c>
      <c r="Q31" s="608">
        <v>8680024</v>
      </c>
      <c r="R31" s="449">
        <v>29.356000000000002</v>
      </c>
      <c r="S31" s="609">
        <v>31.853000000000002</v>
      </c>
    </row>
    <row r="32" spans="1:19" ht="8.1" customHeight="1">
      <c r="A32" s="395"/>
      <c r="B32" s="283"/>
      <c r="C32" s="283"/>
      <c r="D32" s="388" t="s">
        <v>1169</v>
      </c>
      <c r="E32" s="283"/>
      <c r="G32" s="389"/>
      <c r="H32" s="606">
        <v>16</v>
      </c>
      <c r="I32" s="606">
        <v>18.545454545454547</v>
      </c>
      <c r="J32" s="538">
        <v>3462</v>
      </c>
      <c r="K32" s="539">
        <v>3507</v>
      </c>
      <c r="L32" s="607">
        <v>50817</v>
      </c>
      <c r="M32" s="607">
        <v>1094416</v>
      </c>
      <c r="N32" s="607">
        <v>44820</v>
      </c>
      <c r="O32" s="607">
        <v>944286</v>
      </c>
      <c r="P32" s="607">
        <v>5996</v>
      </c>
      <c r="Q32" s="608">
        <v>150128.5</v>
      </c>
      <c r="R32" s="449">
        <v>11.798999999999999</v>
      </c>
      <c r="S32" s="609">
        <v>13.718</v>
      </c>
    </row>
    <row r="33" spans="1:19" ht="3" customHeight="1">
      <c r="A33" s="395"/>
      <c r="B33" s="283"/>
      <c r="C33" s="283"/>
      <c r="D33" s="283"/>
      <c r="E33" s="283"/>
      <c r="F33" s="388"/>
      <c r="G33" s="389"/>
      <c r="H33" s="606"/>
      <c r="I33" s="606"/>
      <c r="J33" s="538"/>
      <c r="K33" s="539"/>
      <c r="L33" s="607"/>
      <c r="M33" s="607"/>
      <c r="N33" s="607"/>
      <c r="O33" s="607"/>
      <c r="P33" s="607"/>
      <c r="Q33" s="608"/>
      <c r="R33" s="449"/>
      <c r="S33" s="609"/>
    </row>
    <row r="34" spans="1:19" ht="8.1" customHeight="1">
      <c r="A34" s="395"/>
      <c r="B34" s="388" t="s">
        <v>1170</v>
      </c>
      <c r="C34" s="283"/>
      <c r="D34" s="283"/>
      <c r="E34" s="283"/>
      <c r="G34" s="389"/>
      <c r="H34" s="606"/>
      <c r="I34" s="606"/>
      <c r="J34" s="538"/>
      <c r="K34" s="539"/>
      <c r="L34" s="607"/>
      <c r="M34" s="607"/>
      <c r="N34" s="607"/>
      <c r="O34" s="607"/>
      <c r="P34" s="607"/>
      <c r="Q34" s="608"/>
      <c r="R34" s="449"/>
      <c r="S34" s="609"/>
    </row>
    <row r="35" spans="1:19" ht="8.1" customHeight="1">
      <c r="A35" s="395"/>
      <c r="B35" s="283"/>
      <c r="C35" s="388" t="s">
        <v>1171</v>
      </c>
      <c r="E35" s="283"/>
      <c r="G35" s="389"/>
      <c r="H35" s="606">
        <v>129</v>
      </c>
      <c r="I35" s="606">
        <v>128.90909090909091</v>
      </c>
      <c r="J35" s="538">
        <v>13092</v>
      </c>
      <c r="K35" s="539">
        <v>12928.545454545454</v>
      </c>
      <c r="L35" s="607">
        <v>566884</v>
      </c>
      <c r="M35" s="607">
        <v>5508831</v>
      </c>
      <c r="N35" s="607">
        <v>358414</v>
      </c>
      <c r="O35" s="607">
        <v>3504451</v>
      </c>
      <c r="P35" s="607">
        <v>208471</v>
      </c>
      <c r="Q35" s="608">
        <v>2004379.5</v>
      </c>
      <c r="R35" s="449">
        <v>36.774999999999999</v>
      </c>
      <c r="S35" s="609">
        <v>36.384999999999998</v>
      </c>
    </row>
    <row r="36" spans="1:19" ht="8.1" customHeight="1">
      <c r="A36" s="395"/>
      <c r="B36" s="283"/>
      <c r="C36" s="283"/>
      <c r="D36" s="388" t="s">
        <v>1172</v>
      </c>
      <c r="E36" s="283"/>
      <c r="G36" s="389"/>
      <c r="H36" s="606">
        <v>96</v>
      </c>
      <c r="I36" s="606">
        <v>97</v>
      </c>
      <c r="J36" s="538">
        <v>10063</v>
      </c>
      <c r="K36" s="539">
        <v>9931.9090909090901</v>
      </c>
      <c r="L36" s="607">
        <v>417983</v>
      </c>
      <c r="M36" s="607">
        <v>4063894</v>
      </c>
      <c r="N36" s="607">
        <v>301238</v>
      </c>
      <c r="O36" s="607">
        <v>2923452</v>
      </c>
      <c r="P36" s="607">
        <v>116745</v>
      </c>
      <c r="Q36" s="608">
        <v>1140440</v>
      </c>
      <c r="R36" s="449">
        <v>27.931000000000001</v>
      </c>
      <c r="S36" s="609">
        <v>28.062999999999999</v>
      </c>
    </row>
    <row r="37" spans="1:19" ht="8.1" customHeight="1">
      <c r="A37" s="404"/>
      <c r="B37" s="10"/>
      <c r="C37" s="10"/>
      <c r="D37" s="405" t="s">
        <v>1173</v>
      </c>
      <c r="E37" s="10"/>
      <c r="G37" s="389"/>
      <c r="H37" s="606">
        <v>33</v>
      </c>
      <c r="I37" s="606">
        <v>31.90909090909091</v>
      </c>
      <c r="J37" s="538">
        <v>3029</v>
      </c>
      <c r="K37" s="539">
        <v>2996.6363636363635</v>
      </c>
      <c r="L37" s="607">
        <v>148901</v>
      </c>
      <c r="M37" s="607">
        <v>1444938.5</v>
      </c>
      <c r="N37" s="607">
        <v>57176</v>
      </c>
      <c r="O37" s="607">
        <v>580999.5</v>
      </c>
      <c r="P37" s="607">
        <v>91725</v>
      </c>
      <c r="Q37" s="608">
        <v>863939.5</v>
      </c>
      <c r="R37" s="449">
        <v>61.600999999999999</v>
      </c>
      <c r="S37" s="609">
        <v>59.790999999999997</v>
      </c>
    </row>
    <row r="38" spans="1:19" ht="3" customHeight="1">
      <c r="A38" s="404"/>
      <c r="B38" s="10"/>
      <c r="C38" s="10"/>
      <c r="D38" s="10"/>
      <c r="E38" s="10"/>
      <c r="F38" s="388"/>
      <c r="G38" s="389"/>
      <c r="H38" s="606"/>
      <c r="I38" s="606"/>
      <c r="J38" s="538"/>
      <c r="K38" s="539"/>
      <c r="L38" s="607"/>
      <c r="M38" s="607"/>
      <c r="N38" s="607"/>
      <c r="O38" s="607"/>
      <c r="P38" s="607"/>
      <c r="Q38" s="608"/>
      <c r="R38" s="449"/>
      <c r="S38" s="609"/>
    </row>
    <row r="39" spans="1:19" ht="8.1" customHeight="1">
      <c r="A39" s="404"/>
      <c r="B39" s="405" t="s">
        <v>1135</v>
      </c>
      <c r="C39" s="10"/>
      <c r="D39" s="10"/>
      <c r="E39" s="10"/>
      <c r="G39" s="389"/>
      <c r="H39" s="606">
        <v>963</v>
      </c>
      <c r="I39" s="606">
        <v>964.5454545454545</v>
      </c>
      <c r="J39" s="538">
        <v>143377</v>
      </c>
      <c r="K39" s="539">
        <v>141695.27272727274</v>
      </c>
      <c r="L39" s="607">
        <v>1836885</v>
      </c>
      <c r="M39" s="607">
        <v>17498050</v>
      </c>
      <c r="N39" s="607">
        <v>1604162</v>
      </c>
      <c r="O39" s="607">
        <v>15231012.5</v>
      </c>
      <c r="P39" s="607">
        <v>232723</v>
      </c>
      <c r="Q39" s="608">
        <v>2267038.5</v>
      </c>
      <c r="R39" s="449">
        <v>12.669</v>
      </c>
      <c r="S39" s="609">
        <v>12.956</v>
      </c>
    </row>
    <row r="40" spans="1:19" ht="8.1" customHeight="1">
      <c r="A40" s="404"/>
      <c r="B40" s="10"/>
      <c r="C40" s="10"/>
      <c r="D40" s="405" t="s">
        <v>1174</v>
      </c>
      <c r="E40" s="292"/>
      <c r="G40" s="389"/>
      <c r="H40" s="606">
        <v>808</v>
      </c>
      <c r="I40" s="606">
        <v>810.36363636363637</v>
      </c>
      <c r="J40" s="538">
        <v>125424</v>
      </c>
      <c r="K40" s="539">
        <v>124172</v>
      </c>
      <c r="L40" s="607">
        <v>1443155</v>
      </c>
      <c r="M40" s="607">
        <v>13798090</v>
      </c>
      <c r="N40" s="607">
        <v>1339362</v>
      </c>
      <c r="O40" s="607">
        <v>12799220.5</v>
      </c>
      <c r="P40" s="607">
        <v>103793</v>
      </c>
      <c r="Q40" s="608">
        <v>998874.5</v>
      </c>
      <c r="R40" s="449">
        <v>7.1920000000000002</v>
      </c>
      <c r="S40" s="609">
        <v>7.2389999999999999</v>
      </c>
    </row>
    <row r="41" spans="1:19" ht="8.25" customHeight="1">
      <c r="A41" s="404"/>
      <c r="B41" s="10"/>
      <c r="C41" s="10"/>
      <c r="D41" s="405" t="s">
        <v>1175</v>
      </c>
      <c r="E41" s="10"/>
      <c r="G41" s="389"/>
      <c r="H41" s="606">
        <v>137</v>
      </c>
      <c r="I41" s="606">
        <v>136.27272727272728</v>
      </c>
      <c r="J41" s="538">
        <v>16709</v>
      </c>
      <c r="K41" s="539">
        <v>16326.363636363636</v>
      </c>
      <c r="L41" s="607">
        <v>355983</v>
      </c>
      <c r="M41" s="607">
        <v>3336941.5</v>
      </c>
      <c r="N41" s="607">
        <v>235745</v>
      </c>
      <c r="O41" s="607">
        <v>2152838</v>
      </c>
      <c r="P41" s="607">
        <v>120238</v>
      </c>
      <c r="Q41" s="608">
        <v>1184103.5</v>
      </c>
      <c r="R41" s="449">
        <v>33.776000000000003</v>
      </c>
      <c r="S41" s="609">
        <v>35.484999999999999</v>
      </c>
    </row>
    <row r="42" spans="1:19" ht="8.25" customHeight="1">
      <c r="A42" s="404"/>
      <c r="B42" s="10"/>
      <c r="C42" s="10"/>
      <c r="D42" s="405" t="s">
        <v>1176</v>
      </c>
      <c r="E42" s="10"/>
      <c r="G42" s="389"/>
      <c r="H42" s="606">
        <v>18</v>
      </c>
      <c r="I42" s="606">
        <v>17.90909090909091</v>
      </c>
      <c r="J42" s="538">
        <v>1244</v>
      </c>
      <c r="K42" s="539">
        <v>1196.909090909091</v>
      </c>
      <c r="L42" s="607">
        <v>37747</v>
      </c>
      <c r="M42" s="607">
        <v>363019</v>
      </c>
      <c r="N42" s="607">
        <v>29055</v>
      </c>
      <c r="O42" s="607">
        <v>278955</v>
      </c>
      <c r="P42" s="607">
        <v>8692</v>
      </c>
      <c r="Q42" s="608">
        <v>84064</v>
      </c>
      <c r="R42" s="449">
        <v>23.027000000000001</v>
      </c>
      <c r="S42" s="609">
        <v>23.157</v>
      </c>
    </row>
    <row r="43" spans="1:19" ht="3" customHeight="1">
      <c r="A43" s="404"/>
      <c r="B43" s="10"/>
      <c r="C43" s="10"/>
      <c r="D43" s="10"/>
      <c r="E43" s="10"/>
      <c r="F43" s="388"/>
      <c r="G43" s="389"/>
      <c r="H43" s="606"/>
      <c r="I43" s="606"/>
      <c r="J43" s="538"/>
      <c r="K43" s="539"/>
      <c r="L43" s="607"/>
      <c r="M43" s="607"/>
      <c r="N43" s="607"/>
      <c r="O43" s="607"/>
      <c r="P43" s="607"/>
      <c r="Q43" s="608"/>
      <c r="R43" s="449"/>
      <c r="S43" s="609"/>
    </row>
    <row r="44" spans="1:19" ht="8.1" customHeight="1">
      <c r="A44" s="404"/>
      <c r="B44" s="405" t="s">
        <v>1177</v>
      </c>
      <c r="C44" s="10"/>
      <c r="D44" s="10"/>
      <c r="E44" s="10"/>
      <c r="G44" s="389"/>
      <c r="H44" s="606"/>
      <c r="I44" s="606"/>
      <c r="J44" s="538"/>
      <c r="K44" s="539"/>
      <c r="L44" s="607"/>
      <c r="M44" s="607"/>
      <c r="N44" s="607"/>
      <c r="O44" s="607"/>
      <c r="P44" s="607"/>
      <c r="Q44" s="608"/>
      <c r="R44" s="449"/>
      <c r="S44" s="609"/>
    </row>
    <row r="45" spans="1:19" ht="7.5" customHeight="1">
      <c r="A45" s="395"/>
      <c r="B45" s="283"/>
      <c r="C45" s="388" t="s">
        <v>1178</v>
      </c>
      <c r="D45" s="283"/>
      <c r="E45" s="283"/>
      <c r="G45" s="389"/>
      <c r="H45" s="606">
        <v>746</v>
      </c>
      <c r="I45" s="606">
        <v>746.09090909090912</v>
      </c>
      <c r="J45" s="538">
        <v>110441</v>
      </c>
      <c r="K45" s="539">
        <v>108786.09090909091</v>
      </c>
      <c r="L45" s="607">
        <v>3785508</v>
      </c>
      <c r="M45" s="607">
        <v>34376277.5</v>
      </c>
      <c r="N45" s="607">
        <v>2540732</v>
      </c>
      <c r="O45" s="607">
        <v>22478830</v>
      </c>
      <c r="P45" s="607">
        <v>1244776</v>
      </c>
      <c r="Q45" s="608">
        <v>11897447.5</v>
      </c>
      <c r="R45" s="449">
        <v>32.883000000000003</v>
      </c>
      <c r="S45" s="609">
        <v>34.609000000000002</v>
      </c>
    </row>
    <row r="46" spans="1:19" ht="8.1" customHeight="1">
      <c r="A46" s="395"/>
      <c r="B46" s="283"/>
      <c r="C46" s="283"/>
      <c r="D46" s="388" t="s">
        <v>1179</v>
      </c>
      <c r="E46" s="283"/>
      <c r="G46" s="389"/>
      <c r="H46" s="606">
        <v>30</v>
      </c>
      <c r="I46" s="606">
        <v>29.545454545454547</v>
      </c>
      <c r="J46" s="538">
        <v>6102</v>
      </c>
      <c r="K46" s="539">
        <v>5627.545454545455</v>
      </c>
      <c r="L46" s="607">
        <v>304042</v>
      </c>
      <c r="M46" s="607">
        <v>3170267</v>
      </c>
      <c r="N46" s="607">
        <v>208427</v>
      </c>
      <c r="O46" s="607">
        <v>2226062</v>
      </c>
      <c r="P46" s="607">
        <v>95615</v>
      </c>
      <c r="Q46" s="608">
        <v>944205</v>
      </c>
      <c r="R46" s="449">
        <v>31.448</v>
      </c>
      <c r="S46" s="609">
        <v>29.783000000000001</v>
      </c>
    </row>
    <row r="47" spans="1:19" ht="8.1" customHeight="1">
      <c r="A47" s="395"/>
      <c r="B47" s="283"/>
      <c r="C47" s="283"/>
      <c r="D47" s="388" t="s">
        <v>1180</v>
      </c>
      <c r="E47" s="283"/>
      <c r="G47" s="389"/>
      <c r="H47" s="606">
        <v>155</v>
      </c>
      <c r="I47" s="606">
        <v>153.27272727272728</v>
      </c>
      <c r="J47" s="538">
        <v>38491</v>
      </c>
      <c r="K47" s="539">
        <v>37562.090909090912</v>
      </c>
      <c r="L47" s="607">
        <v>1299172</v>
      </c>
      <c r="M47" s="607">
        <v>10631299</v>
      </c>
      <c r="N47" s="607">
        <v>742685</v>
      </c>
      <c r="O47" s="607">
        <v>5786828</v>
      </c>
      <c r="P47" s="607">
        <v>556487</v>
      </c>
      <c r="Q47" s="608">
        <v>4844469.5</v>
      </c>
      <c r="R47" s="449">
        <v>42.834000000000003</v>
      </c>
      <c r="S47" s="609">
        <v>45.567999999999998</v>
      </c>
    </row>
    <row r="48" spans="1:19" ht="8.1" customHeight="1">
      <c r="A48" s="395"/>
      <c r="B48" s="283"/>
      <c r="C48" s="283"/>
      <c r="D48" s="388" t="s">
        <v>1181</v>
      </c>
      <c r="E48" s="283"/>
      <c r="G48" s="389"/>
      <c r="H48" s="606"/>
      <c r="I48" s="606"/>
      <c r="J48" s="538"/>
      <c r="K48" s="539"/>
      <c r="L48" s="607"/>
      <c r="M48" s="607"/>
      <c r="N48" s="607"/>
      <c r="O48" s="607"/>
      <c r="P48" s="607"/>
      <c r="Q48" s="608"/>
      <c r="R48" s="449"/>
      <c r="S48" s="609"/>
    </row>
    <row r="49" spans="1:19" ht="8.1" customHeight="1">
      <c r="A49" s="395"/>
      <c r="B49" s="283"/>
      <c r="C49" s="283"/>
      <c r="D49" s="283"/>
      <c r="E49" s="388" t="s">
        <v>1182</v>
      </c>
      <c r="G49" s="389"/>
      <c r="H49" s="606">
        <v>58</v>
      </c>
      <c r="I49" s="606">
        <v>59.090909090909093</v>
      </c>
      <c r="J49" s="538">
        <v>9154</v>
      </c>
      <c r="K49" s="539">
        <v>9100.818181818182</v>
      </c>
      <c r="L49" s="607">
        <v>500660</v>
      </c>
      <c r="M49" s="607">
        <v>4291649.5</v>
      </c>
      <c r="N49" s="607">
        <v>362930</v>
      </c>
      <c r="O49" s="607">
        <v>2883812.5</v>
      </c>
      <c r="P49" s="607">
        <v>137730</v>
      </c>
      <c r="Q49" s="608">
        <v>1407836</v>
      </c>
      <c r="R49" s="449">
        <v>27.51</v>
      </c>
      <c r="S49" s="609">
        <v>32.804000000000002</v>
      </c>
    </row>
    <row r="50" spans="1:19" ht="8.1" customHeight="1">
      <c r="A50" s="395"/>
      <c r="B50" s="283"/>
      <c r="C50" s="283"/>
      <c r="D50" s="388" t="s">
        <v>1183</v>
      </c>
      <c r="E50" s="283"/>
      <c r="G50" s="389"/>
      <c r="H50" s="606">
        <v>108</v>
      </c>
      <c r="I50" s="606">
        <v>108</v>
      </c>
      <c r="J50" s="538">
        <v>11651</v>
      </c>
      <c r="K50" s="539">
        <v>11687.727272727272</v>
      </c>
      <c r="L50" s="607">
        <v>321661</v>
      </c>
      <c r="M50" s="607">
        <v>3194610</v>
      </c>
      <c r="N50" s="607">
        <v>245144</v>
      </c>
      <c r="O50" s="607">
        <v>2449997</v>
      </c>
      <c r="P50" s="607">
        <v>76518</v>
      </c>
      <c r="Q50" s="608">
        <v>744617</v>
      </c>
      <c r="R50" s="449">
        <v>23.788</v>
      </c>
      <c r="S50" s="609">
        <v>23.309000000000001</v>
      </c>
    </row>
    <row r="51" spans="1:19" ht="8.1" customHeight="1">
      <c r="A51" s="395"/>
      <c r="B51" s="283"/>
      <c r="C51" s="283"/>
      <c r="D51" s="388" t="s">
        <v>1184</v>
      </c>
      <c r="E51" s="283"/>
      <c r="G51" s="389"/>
      <c r="H51" s="606">
        <v>111</v>
      </c>
      <c r="I51" s="606">
        <v>111.63636363636364</v>
      </c>
      <c r="J51" s="538">
        <v>18198</v>
      </c>
      <c r="K51" s="539">
        <v>18018.636363636364</v>
      </c>
      <c r="L51" s="607">
        <v>484840</v>
      </c>
      <c r="M51" s="607">
        <v>4640532.5</v>
      </c>
      <c r="N51" s="607">
        <v>404448</v>
      </c>
      <c r="O51" s="607">
        <v>3869574.5</v>
      </c>
      <c r="P51" s="607">
        <v>80392</v>
      </c>
      <c r="Q51" s="608">
        <v>770958</v>
      </c>
      <c r="R51" s="449">
        <v>16.581</v>
      </c>
      <c r="S51" s="609">
        <v>16.614000000000001</v>
      </c>
    </row>
    <row r="52" spans="1:19" ht="8.1" customHeight="1">
      <c r="A52" s="395"/>
      <c r="B52" s="283"/>
      <c r="C52" s="283"/>
      <c r="D52" s="283" t="s">
        <v>1185</v>
      </c>
      <c r="E52" s="283"/>
      <c r="G52" s="389"/>
      <c r="H52" s="606"/>
      <c r="I52" s="606"/>
      <c r="J52" s="538"/>
      <c r="K52" s="539"/>
      <c r="L52" s="607"/>
      <c r="M52" s="607"/>
      <c r="N52" s="607"/>
      <c r="O52" s="607"/>
      <c r="P52" s="607"/>
      <c r="Q52" s="608"/>
      <c r="R52" s="449"/>
      <c r="S52" s="609"/>
    </row>
    <row r="53" spans="1:19" ht="8.1" customHeight="1">
      <c r="A53" s="395"/>
      <c r="B53" s="283"/>
      <c r="C53" s="283"/>
      <c r="D53" s="283"/>
      <c r="E53" s="388" t="s">
        <v>1186</v>
      </c>
      <c r="G53" s="389"/>
      <c r="H53" s="606">
        <v>19</v>
      </c>
      <c r="I53" s="610">
        <v>19</v>
      </c>
      <c r="J53" s="538">
        <v>3286</v>
      </c>
      <c r="K53" s="539">
        <v>3243.909090909091</v>
      </c>
      <c r="L53" s="607">
        <v>109018</v>
      </c>
      <c r="M53" s="607">
        <v>1034108.5</v>
      </c>
      <c r="N53" s="607">
        <v>67680</v>
      </c>
      <c r="O53" s="607">
        <v>567762</v>
      </c>
      <c r="P53" s="607">
        <v>41338</v>
      </c>
      <c r="Q53" s="608">
        <v>466348</v>
      </c>
      <c r="R53" s="449">
        <v>37.918999999999997</v>
      </c>
      <c r="S53" s="609">
        <v>45.097000000000001</v>
      </c>
    </row>
    <row r="54" spans="1:19" ht="8.1" customHeight="1">
      <c r="A54" s="395"/>
      <c r="B54" s="283"/>
      <c r="C54" s="283"/>
      <c r="D54" s="388" t="s">
        <v>1177</v>
      </c>
      <c r="E54" s="283"/>
      <c r="G54" s="389"/>
      <c r="H54" s="606"/>
      <c r="I54" s="606"/>
      <c r="J54" s="538"/>
      <c r="K54" s="539"/>
      <c r="L54" s="607"/>
      <c r="M54" s="607"/>
      <c r="N54" s="607"/>
      <c r="O54" s="607"/>
      <c r="P54" s="607"/>
      <c r="Q54" s="608"/>
      <c r="R54" s="449"/>
      <c r="S54" s="609"/>
    </row>
    <row r="55" spans="1:19" ht="8.1" customHeight="1">
      <c r="A55" s="395"/>
      <c r="B55" s="283"/>
      <c r="C55" s="283"/>
      <c r="D55" s="283"/>
      <c r="E55" s="388" t="s">
        <v>1178</v>
      </c>
      <c r="G55" s="389"/>
      <c r="H55" s="606">
        <v>265</v>
      </c>
      <c r="I55" s="606">
        <v>265.54545454545456</v>
      </c>
      <c r="J55" s="538">
        <v>23559</v>
      </c>
      <c r="K55" s="539">
        <v>23545.363636363636</v>
      </c>
      <c r="L55" s="607">
        <v>766114</v>
      </c>
      <c r="M55" s="607">
        <v>7413806.5</v>
      </c>
      <c r="N55" s="607">
        <v>509418</v>
      </c>
      <c r="O55" s="607">
        <v>4694793.5</v>
      </c>
      <c r="P55" s="607">
        <v>256697</v>
      </c>
      <c r="Q55" s="608">
        <v>2719012.5</v>
      </c>
      <c r="R55" s="449">
        <v>33.506</v>
      </c>
      <c r="S55" s="609">
        <v>36.674999999999997</v>
      </c>
    </row>
    <row r="56" spans="1:19" ht="3" customHeight="1">
      <c r="A56" s="395"/>
      <c r="B56" s="283"/>
      <c r="C56" s="283"/>
      <c r="D56" s="283"/>
      <c r="E56" s="283"/>
      <c r="F56" s="388"/>
      <c r="G56" s="389"/>
      <c r="H56" s="606"/>
      <c r="I56" s="606"/>
      <c r="J56" s="538"/>
      <c r="K56" s="539"/>
      <c r="L56" s="607"/>
      <c r="M56" s="607"/>
      <c r="N56" s="607"/>
      <c r="O56" s="607"/>
      <c r="P56" s="607"/>
      <c r="Q56" s="608"/>
      <c r="R56" s="449"/>
      <c r="S56" s="609"/>
    </row>
    <row r="57" spans="1:19" ht="8.1" customHeight="1">
      <c r="A57" s="404"/>
      <c r="B57" s="405" t="s">
        <v>1187</v>
      </c>
      <c r="C57" s="10"/>
      <c r="D57" s="10"/>
      <c r="E57" s="10"/>
      <c r="G57" s="389"/>
      <c r="H57" s="606">
        <v>133</v>
      </c>
      <c r="I57" s="606">
        <v>132.18181818181819</v>
      </c>
      <c r="J57" s="538">
        <v>15237</v>
      </c>
      <c r="K57" s="539">
        <v>15079.09090909091</v>
      </c>
      <c r="L57" s="607">
        <v>678015</v>
      </c>
      <c r="M57" s="607">
        <v>6584312.5</v>
      </c>
      <c r="N57" s="607">
        <v>496712</v>
      </c>
      <c r="O57" s="607">
        <v>4840576.5</v>
      </c>
      <c r="P57" s="607">
        <v>181303</v>
      </c>
      <c r="Q57" s="608">
        <v>1743737</v>
      </c>
      <c r="R57" s="449">
        <v>26.74</v>
      </c>
      <c r="S57" s="609">
        <v>26.483000000000001</v>
      </c>
    </row>
    <row r="58" spans="1:19" ht="8.1" customHeight="1">
      <c r="A58" s="404"/>
      <c r="B58" s="10"/>
      <c r="C58" s="10"/>
      <c r="D58" s="405" t="s">
        <v>1188</v>
      </c>
      <c r="E58" s="292"/>
      <c r="G58" s="389"/>
      <c r="H58" s="606">
        <v>78</v>
      </c>
      <c r="I58" s="606">
        <v>77.727272727272734</v>
      </c>
      <c r="J58" s="538">
        <v>5603</v>
      </c>
      <c r="K58" s="539">
        <v>5481.636363636364</v>
      </c>
      <c r="L58" s="607">
        <v>346117</v>
      </c>
      <c r="M58" s="607">
        <v>3403677.5</v>
      </c>
      <c r="N58" s="607">
        <v>299445</v>
      </c>
      <c r="O58" s="607">
        <v>2930442</v>
      </c>
      <c r="P58" s="607">
        <v>46672</v>
      </c>
      <c r="Q58" s="608">
        <v>473235.5</v>
      </c>
      <c r="R58" s="449">
        <v>13.484</v>
      </c>
      <c r="S58" s="609">
        <v>13.904</v>
      </c>
    </row>
    <row r="59" spans="1:19" ht="8.25" customHeight="1">
      <c r="A59" s="404"/>
      <c r="B59" s="10"/>
      <c r="C59" s="10"/>
      <c r="D59" s="405" t="s">
        <v>1189</v>
      </c>
      <c r="E59" s="10"/>
      <c r="G59" s="389"/>
      <c r="H59" s="606">
        <v>55</v>
      </c>
      <c r="I59" s="606">
        <v>54.454545454545453</v>
      </c>
      <c r="J59" s="538">
        <v>9634</v>
      </c>
      <c r="K59" s="539">
        <v>9597.454545454546</v>
      </c>
      <c r="L59" s="607">
        <v>331898</v>
      </c>
      <c r="M59" s="607">
        <v>3180635.5</v>
      </c>
      <c r="N59" s="607">
        <v>197267</v>
      </c>
      <c r="O59" s="607">
        <v>1910134</v>
      </c>
      <c r="P59" s="607">
        <v>134631</v>
      </c>
      <c r="Q59" s="608">
        <v>1270503.5</v>
      </c>
      <c r="R59" s="449">
        <v>40.564</v>
      </c>
      <c r="S59" s="609">
        <v>39.945</v>
      </c>
    </row>
    <row r="60" spans="1:19" ht="3" customHeight="1">
      <c r="A60" s="404"/>
      <c r="B60" s="10"/>
      <c r="C60" s="10"/>
      <c r="D60" s="10"/>
      <c r="E60" s="10"/>
      <c r="F60" s="388"/>
      <c r="G60" s="389"/>
      <c r="H60" s="606"/>
      <c r="I60" s="606"/>
      <c r="J60" s="538"/>
      <c r="K60" s="539"/>
      <c r="L60" s="607"/>
      <c r="M60" s="607"/>
      <c r="N60" s="607"/>
      <c r="O60" s="607"/>
      <c r="P60" s="607"/>
      <c r="Q60" s="608"/>
      <c r="R60" s="449"/>
      <c r="S60" s="609"/>
    </row>
    <row r="61" spans="1:19" ht="9" customHeight="1">
      <c r="A61" s="386"/>
      <c r="B61" s="387" t="s">
        <v>1143</v>
      </c>
      <c r="C61" s="283"/>
      <c r="D61" s="283"/>
      <c r="E61" s="283"/>
      <c r="G61" s="389"/>
      <c r="H61" s="599">
        <v>468</v>
      </c>
      <c r="I61" s="611">
        <v>465.09090909090907</v>
      </c>
      <c r="J61" s="533">
        <v>54472</v>
      </c>
      <c r="K61" s="529">
        <v>54070</v>
      </c>
      <c r="L61" s="600">
        <v>1665431</v>
      </c>
      <c r="M61" s="600">
        <v>18224161.5</v>
      </c>
      <c r="N61" s="600">
        <v>1423932</v>
      </c>
      <c r="O61" s="600">
        <v>15816478</v>
      </c>
      <c r="P61" s="600">
        <v>241499</v>
      </c>
      <c r="Q61" s="601">
        <v>2407680.5</v>
      </c>
      <c r="R61" s="602">
        <v>14.500999999999999</v>
      </c>
      <c r="S61" s="603">
        <v>13.211</v>
      </c>
    </row>
    <row r="62" spans="1:19" ht="8.1" customHeight="1">
      <c r="A62" s="395"/>
      <c r="B62" s="388" t="s">
        <v>1190</v>
      </c>
      <c r="C62" s="283"/>
      <c r="D62" s="283"/>
      <c r="E62" s="283"/>
      <c r="G62" s="389"/>
      <c r="I62" s="419"/>
      <c r="K62" s="419"/>
      <c r="Q62" s="419"/>
      <c r="S62" s="403"/>
    </row>
    <row r="63" spans="1:19" ht="7.5" customHeight="1">
      <c r="A63" s="395"/>
      <c r="B63" s="283"/>
      <c r="C63" s="283"/>
      <c r="D63" s="388" t="s">
        <v>1191</v>
      </c>
      <c r="E63" s="283"/>
      <c r="G63" s="389"/>
      <c r="H63" s="606">
        <v>34</v>
      </c>
      <c r="I63" s="610">
        <v>34.636363636363633</v>
      </c>
      <c r="J63" s="541">
        <v>2427</v>
      </c>
      <c r="K63" s="539">
        <v>2378.6363636363635</v>
      </c>
      <c r="L63" s="607">
        <v>193682</v>
      </c>
      <c r="M63" s="607">
        <v>1637647</v>
      </c>
      <c r="N63" s="607">
        <v>137039</v>
      </c>
      <c r="O63" s="607">
        <v>1223604.5</v>
      </c>
      <c r="P63" s="607">
        <v>56643</v>
      </c>
      <c r="Q63" s="608">
        <v>414043</v>
      </c>
      <c r="R63" s="449">
        <v>29.245000000000001</v>
      </c>
      <c r="S63" s="609">
        <v>25.283000000000001</v>
      </c>
    </row>
    <row r="64" spans="1:19" ht="8.1" customHeight="1">
      <c r="A64" s="395"/>
      <c r="B64" s="283"/>
      <c r="C64" s="283"/>
      <c r="D64" s="388" t="s">
        <v>1192</v>
      </c>
      <c r="E64" s="283"/>
      <c r="G64" s="389"/>
      <c r="H64" s="606">
        <v>157</v>
      </c>
      <c r="I64" s="606">
        <v>156.54545454545453</v>
      </c>
      <c r="J64" s="538">
        <v>22101</v>
      </c>
      <c r="K64" s="539">
        <v>21912.545454545456</v>
      </c>
      <c r="L64" s="607">
        <v>541462</v>
      </c>
      <c r="M64" s="607">
        <v>6586712</v>
      </c>
      <c r="N64" s="607">
        <v>468551</v>
      </c>
      <c r="O64" s="607">
        <v>5681752</v>
      </c>
      <c r="P64" s="607">
        <v>72911</v>
      </c>
      <c r="Q64" s="608">
        <v>904963</v>
      </c>
      <c r="R64" s="449">
        <v>13.465999999999999</v>
      </c>
      <c r="S64" s="609">
        <v>13.739000000000001</v>
      </c>
    </row>
    <row r="65" spans="1:19" ht="8.1" customHeight="1">
      <c r="A65" s="395"/>
      <c r="B65" s="283"/>
      <c r="C65" s="283"/>
      <c r="D65" s="388" t="s">
        <v>1193</v>
      </c>
      <c r="E65" s="283"/>
      <c r="G65" s="389"/>
      <c r="H65" s="606"/>
      <c r="I65" s="606"/>
      <c r="J65" s="538"/>
      <c r="K65" s="539"/>
      <c r="L65" s="607"/>
      <c r="M65" s="607"/>
      <c r="N65" s="607"/>
      <c r="O65" s="607"/>
      <c r="P65" s="607"/>
      <c r="Q65" s="608"/>
      <c r="R65" s="449"/>
      <c r="S65" s="609"/>
    </row>
    <row r="66" spans="1:19" ht="7.5" customHeight="1">
      <c r="A66" s="395"/>
      <c r="B66" s="283"/>
      <c r="C66" s="283"/>
      <c r="D66" s="283"/>
      <c r="E66" s="388" t="s">
        <v>1194</v>
      </c>
      <c r="G66" s="389"/>
      <c r="H66" s="606">
        <v>221</v>
      </c>
      <c r="I66" s="606">
        <v>220.90909090909091</v>
      </c>
      <c r="J66" s="538">
        <v>25526</v>
      </c>
      <c r="K66" s="539">
        <v>25527.272727272728</v>
      </c>
      <c r="L66" s="607">
        <v>703521</v>
      </c>
      <c r="M66" s="607">
        <v>8089271</v>
      </c>
      <c r="N66" s="607">
        <v>643710</v>
      </c>
      <c r="O66" s="607">
        <v>7439447</v>
      </c>
      <c r="P66" s="607">
        <v>59811</v>
      </c>
      <c r="Q66" s="608">
        <v>649822</v>
      </c>
      <c r="R66" s="449">
        <v>8.5020000000000007</v>
      </c>
      <c r="S66" s="609">
        <v>8.0329999999999995</v>
      </c>
    </row>
    <row r="67" spans="1:19" ht="3" customHeight="1">
      <c r="A67" s="395"/>
      <c r="B67" s="283"/>
      <c r="C67" s="283"/>
      <c r="D67" s="283"/>
      <c r="E67" s="283"/>
      <c r="F67" s="388"/>
      <c r="G67" s="389"/>
      <c r="H67" s="606"/>
      <c r="I67" s="606"/>
      <c r="J67" s="538"/>
      <c r="K67" s="539"/>
      <c r="L67" s="607"/>
      <c r="M67" s="607"/>
      <c r="N67" s="607"/>
      <c r="O67" s="607"/>
      <c r="P67" s="607"/>
      <c r="Q67" s="608"/>
      <c r="R67" s="449"/>
      <c r="S67" s="609"/>
    </row>
    <row r="68" spans="1:19" ht="10.5" customHeight="1">
      <c r="A68" s="395"/>
      <c r="B68" s="417" t="s">
        <v>1195</v>
      </c>
      <c r="C68" s="417"/>
      <c r="D68" s="417"/>
      <c r="E68" s="417"/>
      <c r="F68" s="418"/>
      <c r="G68" s="402"/>
      <c r="H68" s="599"/>
      <c r="I68" s="599"/>
      <c r="J68" s="528"/>
      <c r="K68" s="529"/>
      <c r="L68" s="600"/>
      <c r="M68" s="600"/>
      <c r="N68" s="600"/>
      <c r="O68" s="600"/>
      <c r="P68" s="600"/>
      <c r="Q68" s="601"/>
      <c r="R68" s="602"/>
      <c r="S68" s="603"/>
    </row>
    <row r="69" spans="1:19" ht="10.5" customHeight="1">
      <c r="A69" s="612"/>
      <c r="B69" s="2361"/>
      <c r="C69" s="613"/>
      <c r="D69" s="613"/>
      <c r="E69" s="613"/>
      <c r="F69" s="2362"/>
      <c r="G69" s="2363" t="s">
        <v>311</v>
      </c>
      <c r="H69" s="614">
        <v>3641</v>
      </c>
      <c r="I69" s="614">
        <v>3645.8181818181815</v>
      </c>
      <c r="J69" s="615">
        <v>531114</v>
      </c>
      <c r="K69" s="616">
        <v>526918.72727272729</v>
      </c>
      <c r="L69" s="617">
        <v>16215677</v>
      </c>
      <c r="M69" s="617">
        <v>158188922.5</v>
      </c>
      <c r="N69" s="617">
        <v>12321800</v>
      </c>
      <c r="O69" s="617">
        <v>119545434.5</v>
      </c>
      <c r="P69" s="617">
        <v>3893877</v>
      </c>
      <c r="Q69" s="618">
        <v>38643483.5</v>
      </c>
      <c r="R69" s="619">
        <v>24.013000000000002</v>
      </c>
      <c r="S69" s="620">
        <v>24.428999999999998</v>
      </c>
    </row>
    <row r="70" spans="1:19" s="506" customFormat="1" ht="10.5" customHeight="1">
      <c r="A70" s="301" t="s">
        <v>1371</v>
      </c>
      <c r="B70" s="505"/>
      <c r="C70" s="505"/>
      <c r="D70" s="505"/>
      <c r="E70" s="505"/>
      <c r="F70" s="505"/>
      <c r="G70" s="505"/>
      <c r="H70" s="505"/>
      <c r="I70" s="505"/>
      <c r="J70" s="505"/>
      <c r="K70" s="505"/>
      <c r="L70" s="505"/>
      <c r="M70" s="505"/>
      <c r="N70" s="505"/>
      <c r="O70" s="505"/>
      <c r="P70" s="505"/>
      <c r="Q70" s="505"/>
      <c r="R70" s="505"/>
      <c r="S70" s="505"/>
    </row>
    <row r="71" spans="1:19" s="506" customFormat="1" ht="10.5" customHeight="1">
      <c r="A71" s="301" t="s">
        <v>1372</v>
      </c>
    </row>
    <row r="72" spans="1:19" s="506" customFormat="1" ht="10.5" customHeight="1">
      <c r="A72" s="301" t="s">
        <v>2363</v>
      </c>
    </row>
    <row r="73" spans="1:19" s="506" customFormat="1" ht="10.5" customHeight="1">
      <c r="A73" s="301" t="s">
        <v>2364</v>
      </c>
      <c r="B73" s="301"/>
      <c r="Q73" s="312"/>
      <c r="R73" s="312"/>
    </row>
    <row r="74" spans="1:19">
      <c r="A74" s="621" t="s">
        <v>2252</v>
      </c>
      <c r="B74" s="429"/>
      <c r="C74" s="429"/>
      <c r="D74" s="429"/>
      <c r="E74" s="429"/>
      <c r="F74" s="429"/>
      <c r="G74" s="429"/>
      <c r="H74" s="429"/>
      <c r="I74" s="429"/>
      <c r="J74" s="429"/>
      <c r="K74" s="296"/>
      <c r="L74" s="296"/>
      <c r="M74" s="296"/>
    </row>
    <row r="75" spans="1:19">
      <c r="A75" s="141" t="s">
        <v>1363</v>
      </c>
      <c r="I75" s="144" t="s">
        <v>1196</v>
      </c>
    </row>
  </sheetData>
  <mergeCells count="5">
    <mergeCell ref="B3:G8"/>
    <mergeCell ref="H3:I5"/>
    <mergeCell ref="J3:K5"/>
    <mergeCell ref="R3:S5"/>
    <mergeCell ref="L4:M5"/>
  </mergeCells>
  <hyperlinks>
    <hyperlink ref="A75" location="Inhaltsverzeichnis!A1" display="Zurück zum Inhaltsverzeichnis"/>
  </hyperlinks>
  <pageMargins left="0.78740157480314965" right="0.78740157480314965" top="0.39370078740157483" bottom="0.19685039370078741" header="0.19685039370078741" footer="0.19685039370078741"/>
  <pageSetup paperSize="9" scale="97" orientation="portrait" r:id="rId1"/>
  <headerFooter alignWithMargins="0">
    <oddFooter>&amp;L&amp;D / &amp;T&amp;R&amp;A</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5">
    <tabColor rgb="FFF9E03A"/>
  </sheetPr>
  <dimension ref="B1:U80"/>
  <sheetViews>
    <sheetView showGridLines="0" zoomScale="140" zoomScaleNormal="140" workbookViewId="0"/>
  </sheetViews>
  <sheetFormatPr baseColWidth="10" defaultRowHeight="16.5"/>
  <cols>
    <col min="1" max="4" width="0.5703125" style="144" customWidth="1"/>
    <col min="5" max="6" width="0.28515625" style="144" customWidth="1"/>
    <col min="7" max="7" width="18.42578125" style="144" customWidth="1"/>
    <col min="8" max="8" width="2.42578125" style="144" customWidth="1"/>
    <col min="9" max="9" width="5" style="144" customWidth="1"/>
    <col min="10" max="10" width="5.140625" style="144" customWidth="1"/>
    <col min="11" max="12" width="5.42578125" style="144" customWidth="1"/>
    <col min="13" max="14" width="6.28515625" style="144" customWidth="1"/>
    <col min="15" max="16" width="5.42578125" style="144" customWidth="1"/>
    <col min="17" max="17" width="4.5703125" style="144" customWidth="1"/>
    <col min="18" max="18" width="5" style="144" customWidth="1"/>
    <col min="19" max="19" width="4.7109375" style="144" customWidth="1"/>
    <col min="20" max="20" width="5.140625" style="144" customWidth="1"/>
    <col min="21" max="16384" width="11.42578125" style="144"/>
  </cols>
  <sheetData>
    <row r="1" spans="2:20" ht="18.95" customHeight="1">
      <c r="B1" s="510"/>
      <c r="C1" s="510"/>
      <c r="D1" s="510"/>
      <c r="E1" s="510"/>
      <c r="F1" s="510"/>
      <c r="G1" s="511" t="s">
        <v>1217</v>
      </c>
      <c r="H1" s="511"/>
      <c r="I1" s="510"/>
      <c r="J1" s="510"/>
      <c r="K1" s="510"/>
      <c r="L1" s="510"/>
      <c r="M1" s="510"/>
      <c r="N1" s="510"/>
      <c r="O1" s="510"/>
      <c r="P1" s="510"/>
      <c r="Q1" s="510"/>
      <c r="R1" s="510"/>
      <c r="S1" s="510"/>
      <c r="T1" s="510"/>
    </row>
    <row r="2" spans="2:20" ht="18.95" customHeight="1">
      <c r="B2" s="512"/>
      <c r="C2" s="513" t="s">
        <v>1218</v>
      </c>
      <c r="D2" s="514"/>
      <c r="E2" s="514"/>
      <c r="F2" s="514"/>
      <c r="G2" s="515"/>
      <c r="H2" s="515"/>
      <c r="I2" s="514"/>
      <c r="J2" s="514"/>
      <c r="K2" s="514"/>
      <c r="L2" s="514"/>
      <c r="M2" s="514"/>
      <c r="N2" s="514"/>
      <c r="O2" s="514"/>
      <c r="P2" s="514"/>
      <c r="Q2" s="514"/>
      <c r="R2" s="514"/>
      <c r="S2" s="514"/>
      <c r="T2" s="514"/>
    </row>
    <row r="3" spans="2:20" ht="12" customHeight="1">
      <c r="B3" s="2520" t="s">
        <v>1199</v>
      </c>
      <c r="C3" s="2521"/>
      <c r="D3" s="2521"/>
      <c r="E3" s="2521"/>
      <c r="F3" s="2521"/>
      <c r="G3" s="2521"/>
      <c r="H3" s="2412"/>
      <c r="I3" s="2526" t="s">
        <v>1200</v>
      </c>
      <c r="J3" s="2527"/>
      <c r="K3" s="2530" t="s">
        <v>1863</v>
      </c>
      <c r="L3" s="2531"/>
      <c r="M3" s="2497" t="s">
        <v>1864</v>
      </c>
      <c r="N3" s="2531"/>
      <c r="O3" s="2497" t="s">
        <v>1865</v>
      </c>
      <c r="P3" s="2412"/>
      <c r="Q3" s="2491" t="s">
        <v>1201</v>
      </c>
      <c r="R3" s="2412"/>
      <c r="S3" s="2497" t="s">
        <v>1202</v>
      </c>
      <c r="T3" s="2498"/>
    </row>
    <row r="4" spans="2:20" ht="12" customHeight="1">
      <c r="B4" s="2522"/>
      <c r="C4" s="2523"/>
      <c r="D4" s="2523"/>
      <c r="E4" s="2523"/>
      <c r="F4" s="2523"/>
      <c r="G4" s="2523"/>
      <c r="H4" s="2519"/>
      <c r="I4" s="2528"/>
      <c r="J4" s="2528"/>
      <c r="K4" s="2532"/>
      <c r="L4" s="2533"/>
      <c r="M4" s="2532"/>
      <c r="N4" s="2533"/>
      <c r="O4" s="2499"/>
      <c r="P4" s="2519"/>
      <c r="Q4" s="2524"/>
      <c r="R4" s="2519"/>
      <c r="S4" s="2499"/>
      <c r="T4" s="2500"/>
    </row>
    <row r="5" spans="2:20" ht="12" customHeight="1">
      <c r="B5" s="2522"/>
      <c r="C5" s="2523"/>
      <c r="D5" s="2523"/>
      <c r="E5" s="2523"/>
      <c r="F5" s="2523"/>
      <c r="G5" s="2523"/>
      <c r="H5" s="2519"/>
      <c r="I5" s="2529"/>
      <c r="J5" s="2528"/>
      <c r="K5" s="2515" t="s">
        <v>30</v>
      </c>
      <c r="L5" s="2516"/>
      <c r="M5" s="2516"/>
      <c r="N5" s="2517"/>
      <c r="O5" s="2501"/>
      <c r="P5" s="2414"/>
      <c r="Q5" s="2525"/>
      <c r="R5" s="2414"/>
      <c r="S5" s="2501"/>
      <c r="T5" s="2502"/>
    </row>
    <row r="6" spans="2:20" ht="12" customHeight="1">
      <c r="B6" s="2522"/>
      <c r="C6" s="2523"/>
      <c r="D6" s="2523"/>
      <c r="E6" s="2523"/>
      <c r="F6" s="2523"/>
      <c r="G6" s="2523"/>
      <c r="H6" s="2524"/>
      <c r="I6" s="2505" t="s">
        <v>18</v>
      </c>
      <c r="J6" s="2518" t="s">
        <v>1153</v>
      </c>
      <c r="K6" s="2505" t="s">
        <v>18</v>
      </c>
      <c r="L6" s="2518" t="s">
        <v>1153</v>
      </c>
      <c r="M6" s="2505" t="s">
        <v>18</v>
      </c>
      <c r="N6" s="2518" t="s">
        <v>1125</v>
      </c>
      <c r="O6" s="2505" t="s">
        <v>18</v>
      </c>
      <c r="P6" s="2518" t="s">
        <v>1125</v>
      </c>
      <c r="Q6" s="2505" t="s">
        <v>18</v>
      </c>
      <c r="R6" s="2518" t="s">
        <v>1125</v>
      </c>
      <c r="S6" s="2505" t="s">
        <v>18</v>
      </c>
      <c r="T6" s="2507" t="s">
        <v>1125</v>
      </c>
    </row>
    <row r="7" spans="2:20" ht="12" customHeight="1">
      <c r="B7" s="2522"/>
      <c r="C7" s="2523"/>
      <c r="D7" s="2523"/>
      <c r="E7" s="2523"/>
      <c r="F7" s="2523"/>
      <c r="G7" s="2523"/>
      <c r="H7" s="2524"/>
      <c r="I7" s="2506"/>
      <c r="J7" s="2519"/>
      <c r="K7" s="2506"/>
      <c r="L7" s="2519"/>
      <c r="M7" s="2506"/>
      <c r="N7" s="2519"/>
      <c r="O7" s="2506"/>
      <c r="P7" s="2519"/>
      <c r="Q7" s="2506"/>
      <c r="R7" s="2519"/>
      <c r="S7" s="2506"/>
      <c r="T7" s="2508"/>
    </row>
    <row r="8" spans="2:20" ht="12" customHeight="1">
      <c r="B8" s="2522"/>
      <c r="C8" s="2523"/>
      <c r="D8" s="2523"/>
      <c r="E8" s="2523"/>
      <c r="F8" s="2523"/>
      <c r="G8" s="2523"/>
      <c r="H8" s="2524"/>
      <c r="I8" s="2509">
        <v>2024</v>
      </c>
      <c r="J8" s="2510"/>
      <c r="K8" s="2510"/>
      <c r="L8" s="2510"/>
      <c r="M8" s="2510"/>
      <c r="N8" s="2510"/>
      <c r="O8" s="2510"/>
      <c r="P8" s="2510"/>
      <c r="Q8" s="2510"/>
      <c r="R8" s="2510"/>
      <c r="S8" s="2510"/>
      <c r="T8" s="2511"/>
    </row>
    <row r="9" spans="2:20" ht="12" customHeight="1">
      <c r="B9" s="2413"/>
      <c r="C9" s="2525"/>
      <c r="D9" s="2525"/>
      <c r="E9" s="2525"/>
      <c r="F9" s="2525"/>
      <c r="G9" s="2525"/>
      <c r="H9" s="2414"/>
      <c r="I9" s="516" t="s">
        <v>1154</v>
      </c>
      <c r="J9" s="517"/>
      <c r="K9" s="517"/>
      <c r="L9" s="517"/>
      <c r="M9" s="516" t="s">
        <v>1203</v>
      </c>
      <c r="N9" s="518"/>
      <c r="O9" s="517" t="s">
        <v>1204</v>
      </c>
      <c r="P9" s="518"/>
      <c r="Q9" s="517" t="s">
        <v>1205</v>
      </c>
      <c r="R9" s="518"/>
      <c r="S9" s="516" t="s">
        <v>1155</v>
      </c>
      <c r="T9" s="519"/>
    </row>
    <row r="10" spans="2:20" ht="3" customHeight="1">
      <c r="B10" s="445"/>
      <c r="C10" s="388"/>
      <c r="D10" s="388"/>
      <c r="E10" s="388"/>
      <c r="F10" s="388"/>
      <c r="G10" s="388"/>
      <c r="H10" s="389"/>
      <c r="I10" s="520"/>
      <c r="J10" s="521"/>
      <c r="K10" s="522"/>
      <c r="L10" s="522"/>
      <c r="M10" s="522"/>
      <c r="N10" s="521"/>
      <c r="O10" s="522"/>
      <c r="P10" s="521"/>
      <c r="Q10" s="523"/>
      <c r="R10" s="524"/>
      <c r="S10" s="525"/>
      <c r="T10" s="526"/>
    </row>
    <row r="11" spans="2:20" ht="9" customHeight="1">
      <c r="B11" s="527" t="s">
        <v>1206</v>
      </c>
      <c r="C11" s="388"/>
      <c r="D11" s="388"/>
      <c r="E11" s="388"/>
      <c r="F11" s="388"/>
      <c r="G11" s="388"/>
      <c r="H11" s="389"/>
      <c r="I11" s="528">
        <v>2348</v>
      </c>
      <c r="J11" s="529">
        <v>2353.818181818182</v>
      </c>
      <c r="K11" s="530">
        <v>501505</v>
      </c>
      <c r="L11" s="530">
        <v>496992</v>
      </c>
      <c r="M11" s="531">
        <v>2131706</v>
      </c>
      <c r="N11" s="532">
        <v>18506734</v>
      </c>
      <c r="O11" s="533">
        <v>63820</v>
      </c>
      <c r="P11" s="529">
        <v>688276</v>
      </c>
      <c r="Q11" s="534">
        <v>33.4</v>
      </c>
      <c r="R11" s="535">
        <v>26.89</v>
      </c>
      <c r="S11" s="536">
        <v>13.36</v>
      </c>
      <c r="T11" s="537">
        <v>10.92</v>
      </c>
    </row>
    <row r="12" spans="2:20" ht="3" customHeight="1">
      <c r="B12" s="445"/>
      <c r="C12" s="388"/>
      <c r="D12" s="388"/>
      <c r="E12" s="388"/>
      <c r="F12" s="388"/>
      <c r="G12" s="388"/>
      <c r="H12" s="389"/>
      <c r="I12" s="538"/>
      <c r="J12" s="539"/>
      <c r="K12" s="530"/>
      <c r="L12" s="540"/>
      <c r="M12" s="531"/>
      <c r="N12" s="539"/>
      <c r="O12" s="541"/>
      <c r="P12" s="539"/>
      <c r="Q12" s="542"/>
      <c r="R12" s="543"/>
      <c r="S12" s="544"/>
      <c r="T12" s="526"/>
    </row>
    <row r="13" spans="2:20" ht="8.1" customHeight="1">
      <c r="B13" s="445"/>
      <c r="C13" s="388" t="s">
        <v>1129</v>
      </c>
      <c r="D13" s="388"/>
      <c r="E13" s="388"/>
      <c r="F13" s="388"/>
      <c r="H13" s="389"/>
      <c r="I13" s="538">
        <v>494</v>
      </c>
      <c r="J13" s="539">
        <v>498.27272727272725</v>
      </c>
      <c r="K13" s="540">
        <v>122271</v>
      </c>
      <c r="L13" s="540">
        <v>122538.72727272728</v>
      </c>
      <c r="M13" s="545">
        <v>394237</v>
      </c>
      <c r="N13" s="546">
        <v>3881490</v>
      </c>
      <c r="O13" s="541">
        <v>16965</v>
      </c>
      <c r="P13" s="539">
        <v>184985</v>
      </c>
      <c r="Q13" s="542">
        <v>23.24</v>
      </c>
      <c r="R13" s="543">
        <v>20.98</v>
      </c>
      <c r="S13" s="544">
        <v>10.45</v>
      </c>
      <c r="T13" s="526">
        <v>9.5299999999999994</v>
      </c>
    </row>
    <row r="14" spans="2:20" ht="8.1" customHeight="1">
      <c r="B14" s="445"/>
      <c r="C14" s="388"/>
      <c r="D14" s="388"/>
      <c r="E14" s="388" t="s">
        <v>1157</v>
      </c>
      <c r="F14" s="388"/>
      <c r="H14" s="389"/>
      <c r="I14" s="538">
        <v>111</v>
      </c>
      <c r="J14" s="539">
        <v>112.90909090909091</v>
      </c>
      <c r="K14" s="540">
        <v>33241</v>
      </c>
      <c r="L14" s="540">
        <v>33768.63636363636</v>
      </c>
      <c r="M14" s="545">
        <v>107945</v>
      </c>
      <c r="N14" s="546">
        <v>1083174</v>
      </c>
      <c r="O14" s="541">
        <v>5073</v>
      </c>
      <c r="P14" s="539">
        <v>53965</v>
      </c>
      <c r="Q14" s="542">
        <v>21.28</v>
      </c>
      <c r="R14" s="543">
        <v>20.07</v>
      </c>
      <c r="S14" s="544">
        <v>6.54</v>
      </c>
      <c r="T14" s="526">
        <v>6.15</v>
      </c>
    </row>
    <row r="15" spans="2:20" ht="8.1" customHeight="1">
      <c r="B15" s="445"/>
      <c r="C15" s="388"/>
      <c r="D15" s="388"/>
      <c r="E15" s="388" t="s">
        <v>1158</v>
      </c>
      <c r="F15" s="388"/>
      <c r="H15" s="389"/>
      <c r="I15" s="538">
        <v>32</v>
      </c>
      <c r="J15" s="539">
        <v>32</v>
      </c>
      <c r="K15" s="540">
        <v>17522</v>
      </c>
      <c r="L15" s="540">
        <v>17614.18181818182</v>
      </c>
      <c r="M15" s="545">
        <v>54165</v>
      </c>
      <c r="N15" s="546">
        <v>549345</v>
      </c>
      <c r="O15" s="541">
        <v>2393</v>
      </c>
      <c r="P15" s="539">
        <v>27189</v>
      </c>
      <c r="Q15" s="542">
        <v>22.63</v>
      </c>
      <c r="R15" s="543">
        <v>20.2</v>
      </c>
      <c r="S15" s="544">
        <v>11.68</v>
      </c>
      <c r="T15" s="526">
        <v>11.02</v>
      </c>
    </row>
    <row r="16" spans="2:20" ht="8.1" customHeight="1">
      <c r="B16" s="445"/>
      <c r="C16" s="388"/>
      <c r="D16" s="388"/>
      <c r="E16" s="388" t="s">
        <v>1159</v>
      </c>
      <c r="F16" s="388"/>
      <c r="H16" s="389"/>
      <c r="I16" s="538">
        <v>351</v>
      </c>
      <c r="J16" s="539">
        <v>353.36363636363637</v>
      </c>
      <c r="K16" s="540">
        <v>71508</v>
      </c>
      <c r="L16" s="540">
        <v>71155.909090909088</v>
      </c>
      <c r="M16" s="545">
        <v>232128</v>
      </c>
      <c r="N16" s="546">
        <v>2248973</v>
      </c>
      <c r="O16" s="541">
        <v>9499</v>
      </c>
      <c r="P16" s="539">
        <v>103832</v>
      </c>
      <c r="Q16" s="542">
        <v>24.44</v>
      </c>
      <c r="R16" s="543">
        <v>21.66</v>
      </c>
      <c r="S16" s="544">
        <v>13.98</v>
      </c>
      <c r="T16" s="526">
        <v>12.42</v>
      </c>
    </row>
    <row r="17" spans="2:20" ht="3" customHeight="1">
      <c r="B17" s="445"/>
      <c r="C17" s="388"/>
      <c r="D17" s="388"/>
      <c r="E17" s="388"/>
      <c r="F17" s="388"/>
      <c r="G17" s="388"/>
      <c r="H17" s="389"/>
      <c r="I17" s="538"/>
      <c r="J17" s="539"/>
      <c r="K17" s="540"/>
      <c r="L17" s="540"/>
      <c r="M17" s="545"/>
      <c r="N17" s="546"/>
      <c r="O17" s="541"/>
      <c r="P17" s="539"/>
      <c r="Q17" s="542"/>
      <c r="R17" s="543"/>
      <c r="S17" s="544"/>
      <c r="T17" s="526"/>
    </row>
    <row r="18" spans="2:20" ht="9.9499999999999993" customHeight="1">
      <c r="B18" s="445"/>
      <c r="C18" s="547" t="s">
        <v>1130</v>
      </c>
      <c r="D18" s="388"/>
      <c r="E18" s="388"/>
      <c r="F18" s="388"/>
      <c r="H18" s="389"/>
      <c r="I18" s="538">
        <v>24</v>
      </c>
      <c r="J18" s="539">
        <v>24.09090909090909</v>
      </c>
      <c r="K18" s="540">
        <v>4603</v>
      </c>
      <c r="L18" s="540">
        <v>4596.272727272727</v>
      </c>
      <c r="M18" s="545">
        <v>14514</v>
      </c>
      <c r="N18" s="546">
        <v>142988</v>
      </c>
      <c r="O18" s="541">
        <v>615</v>
      </c>
      <c r="P18" s="539">
        <v>6518</v>
      </c>
      <c r="Q18" s="542">
        <v>23.6</v>
      </c>
      <c r="R18" s="543">
        <v>21.94</v>
      </c>
      <c r="S18" s="544">
        <v>9.15</v>
      </c>
      <c r="T18" s="526">
        <v>8.58</v>
      </c>
    </row>
    <row r="19" spans="2:20" ht="3" customHeight="1">
      <c r="B19" s="445"/>
      <c r="C19" s="388"/>
      <c r="D19" s="388"/>
      <c r="E19" s="388"/>
      <c r="F19" s="388"/>
      <c r="G19" s="388"/>
      <c r="H19" s="389"/>
      <c r="I19" s="538"/>
      <c r="J19" s="539"/>
      <c r="K19" s="540"/>
      <c r="L19" s="540"/>
      <c r="M19" s="545"/>
      <c r="N19" s="546"/>
      <c r="O19" s="541"/>
      <c r="P19" s="539"/>
      <c r="Q19" s="542"/>
      <c r="R19" s="543"/>
      <c r="S19" s="544"/>
      <c r="T19" s="526"/>
    </row>
    <row r="20" spans="2:20" ht="9.9499999999999993" customHeight="1">
      <c r="B20" s="445"/>
      <c r="C20" s="388" t="s">
        <v>1131</v>
      </c>
      <c r="D20" s="388"/>
      <c r="E20" s="388"/>
      <c r="F20" s="388"/>
      <c r="H20" s="389"/>
      <c r="I20" s="538">
        <v>165</v>
      </c>
      <c r="J20" s="539">
        <v>164.81818181818181</v>
      </c>
      <c r="K20" s="540">
        <v>30555</v>
      </c>
      <c r="L20" s="540">
        <v>30282.81818181818</v>
      </c>
      <c r="M20" s="545">
        <v>153977</v>
      </c>
      <c r="N20" s="546">
        <v>1263306</v>
      </c>
      <c r="O20" s="541">
        <v>4135</v>
      </c>
      <c r="P20" s="539">
        <v>44989</v>
      </c>
      <c r="Q20" s="542">
        <v>37.24</v>
      </c>
      <c r="R20" s="543">
        <v>28.08</v>
      </c>
      <c r="S20" s="544">
        <v>13.59</v>
      </c>
      <c r="T20" s="526">
        <v>10.32</v>
      </c>
    </row>
    <row r="21" spans="2:20" ht="8.1" customHeight="1">
      <c r="B21" s="445"/>
      <c r="C21" s="388"/>
      <c r="D21" s="388"/>
      <c r="E21" s="388" t="s">
        <v>1160</v>
      </c>
      <c r="F21" s="388"/>
      <c r="H21" s="389"/>
      <c r="I21" s="538">
        <v>27</v>
      </c>
      <c r="J21" s="539">
        <v>27</v>
      </c>
      <c r="K21" s="540">
        <v>7146</v>
      </c>
      <c r="L21" s="540">
        <v>7022.181818181818</v>
      </c>
      <c r="M21" s="545">
        <v>38164</v>
      </c>
      <c r="N21" s="546">
        <v>281450</v>
      </c>
      <c r="O21" s="541">
        <v>967</v>
      </c>
      <c r="P21" s="539">
        <v>10439</v>
      </c>
      <c r="Q21" s="542">
        <v>39.47</v>
      </c>
      <c r="R21" s="543">
        <v>26.96</v>
      </c>
      <c r="S21" s="544">
        <v>15.61</v>
      </c>
      <c r="T21" s="526">
        <v>10.54</v>
      </c>
    </row>
    <row r="22" spans="2:20" ht="8.1" customHeight="1">
      <c r="B22" s="445"/>
      <c r="C22" s="388"/>
      <c r="D22" s="388"/>
      <c r="E22" s="388" t="s">
        <v>1207</v>
      </c>
      <c r="F22" s="388"/>
      <c r="H22" s="389"/>
      <c r="I22" s="538">
        <v>37</v>
      </c>
      <c r="J22" s="539">
        <v>37</v>
      </c>
      <c r="K22" s="540">
        <v>5700</v>
      </c>
      <c r="L22" s="540">
        <v>5614.909090909091</v>
      </c>
      <c r="M22" s="545">
        <v>32975</v>
      </c>
      <c r="N22" s="546">
        <v>257565</v>
      </c>
      <c r="O22" s="541">
        <v>764</v>
      </c>
      <c r="P22" s="539">
        <v>8138</v>
      </c>
      <c r="Q22" s="542">
        <v>43.16</v>
      </c>
      <c r="R22" s="543">
        <v>31.65</v>
      </c>
      <c r="S22" s="544">
        <v>12.41</v>
      </c>
      <c r="T22" s="526">
        <v>8.6999999999999993</v>
      </c>
    </row>
    <row r="23" spans="2:20" ht="8.1" customHeight="1">
      <c r="B23" s="445"/>
      <c r="C23" s="388"/>
      <c r="D23" s="388"/>
      <c r="E23" s="388" t="s">
        <v>1162</v>
      </c>
      <c r="F23" s="388"/>
      <c r="H23" s="389"/>
      <c r="I23" s="538">
        <v>101</v>
      </c>
      <c r="J23" s="539">
        <v>100.81818181818181</v>
      </c>
      <c r="K23" s="540">
        <v>17709</v>
      </c>
      <c r="L23" s="540">
        <v>17645.727272727272</v>
      </c>
      <c r="M23" s="545">
        <v>82838</v>
      </c>
      <c r="N23" s="546">
        <v>724292</v>
      </c>
      <c r="O23" s="541">
        <v>2404</v>
      </c>
      <c r="P23" s="539">
        <v>26415</v>
      </c>
      <c r="Q23" s="542">
        <v>34.46</v>
      </c>
      <c r="R23" s="543">
        <v>27.42</v>
      </c>
      <c r="S23" s="544">
        <v>13.3</v>
      </c>
      <c r="T23" s="526">
        <v>10.96</v>
      </c>
    </row>
    <row r="24" spans="2:20" ht="3" customHeight="1">
      <c r="B24" s="445"/>
      <c r="C24" s="388"/>
      <c r="D24" s="388"/>
      <c r="E24" s="388"/>
      <c r="F24" s="388"/>
      <c r="G24" s="388"/>
      <c r="H24" s="389"/>
      <c r="I24" s="538"/>
      <c r="J24" s="539"/>
      <c r="K24" s="540"/>
      <c r="L24" s="540"/>
      <c r="M24" s="545"/>
      <c r="N24" s="546"/>
      <c r="O24" s="541"/>
      <c r="P24" s="539"/>
      <c r="Q24" s="542"/>
      <c r="R24" s="543"/>
      <c r="S24" s="544"/>
      <c r="T24" s="526"/>
    </row>
    <row r="25" spans="2:20" ht="8.1" customHeight="1">
      <c r="B25" s="445"/>
      <c r="C25" s="388" t="s">
        <v>1163</v>
      </c>
      <c r="D25" s="388"/>
      <c r="E25" s="388"/>
      <c r="F25" s="388"/>
      <c r="H25" s="389"/>
      <c r="I25" s="538"/>
      <c r="J25" s="539"/>
      <c r="K25" s="540"/>
      <c r="L25" s="540"/>
      <c r="M25" s="545"/>
      <c r="N25" s="546"/>
      <c r="O25" s="541"/>
      <c r="P25" s="539"/>
      <c r="Q25" s="542"/>
      <c r="R25" s="543"/>
      <c r="S25" s="544"/>
      <c r="T25" s="526"/>
    </row>
    <row r="26" spans="2:20" ht="8.1" customHeight="1">
      <c r="B26" s="445"/>
      <c r="C26" s="388"/>
      <c r="D26" s="388" t="s">
        <v>1164</v>
      </c>
      <c r="E26" s="388"/>
      <c r="F26" s="388"/>
      <c r="H26" s="389"/>
      <c r="I26" s="538">
        <v>33</v>
      </c>
      <c r="J26" s="539">
        <v>32.81818181818182</v>
      </c>
      <c r="K26" s="540">
        <v>4470</v>
      </c>
      <c r="L26" s="540">
        <v>4397.727272727273</v>
      </c>
      <c r="M26" s="545">
        <v>28032</v>
      </c>
      <c r="N26" s="546">
        <v>246923</v>
      </c>
      <c r="O26" s="541">
        <v>599</v>
      </c>
      <c r="P26" s="539">
        <v>6384</v>
      </c>
      <c r="Q26" s="542">
        <v>46.8</v>
      </c>
      <c r="R26" s="543">
        <v>38.68</v>
      </c>
      <c r="S26" s="544">
        <v>6.77</v>
      </c>
      <c r="T26" s="526">
        <v>5.51</v>
      </c>
    </row>
    <row r="27" spans="2:20" ht="8.1" customHeight="1">
      <c r="B27" s="445"/>
      <c r="C27" s="388"/>
      <c r="D27" s="388"/>
      <c r="E27" s="388" t="s">
        <v>1165</v>
      </c>
      <c r="F27" s="388"/>
      <c r="H27" s="389"/>
      <c r="I27" s="538">
        <v>27</v>
      </c>
      <c r="J27" s="539">
        <v>26.818181818181817</v>
      </c>
      <c r="K27" s="540">
        <v>3560</v>
      </c>
      <c r="L27" s="540">
        <v>3483.7272727272725</v>
      </c>
      <c r="M27" s="545">
        <v>24247</v>
      </c>
      <c r="N27" s="546">
        <v>205860</v>
      </c>
      <c r="O27" s="541">
        <v>470</v>
      </c>
      <c r="P27" s="539">
        <v>5036</v>
      </c>
      <c r="Q27" s="542">
        <v>51.59</v>
      </c>
      <c r="R27" s="543">
        <v>40.880000000000003</v>
      </c>
      <c r="S27" s="544">
        <v>6.67</v>
      </c>
      <c r="T27" s="526">
        <v>5.15</v>
      </c>
    </row>
    <row r="28" spans="2:20" ht="8.1" customHeight="1">
      <c r="B28" s="445"/>
      <c r="C28" s="388"/>
      <c r="D28" s="388"/>
      <c r="E28" s="388" t="s">
        <v>1208</v>
      </c>
      <c r="F28" s="388"/>
      <c r="H28" s="389"/>
      <c r="I28" s="538"/>
      <c r="J28" s="539"/>
      <c r="K28" s="540"/>
      <c r="L28" s="540"/>
      <c r="M28" s="545"/>
      <c r="N28" s="546"/>
      <c r="O28" s="541"/>
      <c r="P28" s="539"/>
      <c r="Q28" s="542"/>
      <c r="R28" s="543"/>
      <c r="S28" s="544"/>
      <c r="T28" s="526"/>
    </row>
    <row r="29" spans="2:20" ht="8.1" customHeight="1">
      <c r="B29" s="445"/>
      <c r="C29" s="388"/>
      <c r="D29" s="388"/>
      <c r="E29" s="388"/>
      <c r="F29" s="388" t="s">
        <v>1209</v>
      </c>
      <c r="H29" s="389"/>
      <c r="I29" s="538">
        <v>6</v>
      </c>
      <c r="J29" s="539">
        <v>6</v>
      </c>
      <c r="K29" s="540">
        <v>910</v>
      </c>
      <c r="L29" s="540">
        <v>914</v>
      </c>
      <c r="M29" s="545">
        <v>3785</v>
      </c>
      <c r="N29" s="546">
        <v>41061</v>
      </c>
      <c r="O29" s="541">
        <v>128</v>
      </c>
      <c r="P29" s="539">
        <v>1345</v>
      </c>
      <c r="Q29" s="542">
        <v>29.57</v>
      </c>
      <c r="R29" s="543">
        <v>30.53</v>
      </c>
      <c r="S29" s="544">
        <v>7.5</v>
      </c>
      <c r="T29" s="526">
        <v>8.48</v>
      </c>
    </row>
    <row r="30" spans="2:20" ht="3" customHeight="1">
      <c r="B30" s="445"/>
      <c r="C30" s="388"/>
      <c r="D30" s="388"/>
      <c r="E30" s="388"/>
      <c r="F30" s="388"/>
      <c r="G30" s="388"/>
      <c r="H30" s="389"/>
      <c r="I30" s="538"/>
      <c r="J30" s="539"/>
      <c r="K30" s="540"/>
      <c r="L30" s="540"/>
      <c r="M30" s="545"/>
      <c r="N30" s="546"/>
      <c r="O30" s="541"/>
      <c r="P30" s="539"/>
      <c r="Q30" s="542"/>
      <c r="R30" s="543"/>
      <c r="S30" s="544"/>
      <c r="T30" s="526"/>
    </row>
    <row r="31" spans="2:20" ht="8.1" customHeight="1">
      <c r="B31" s="445"/>
      <c r="C31" s="388" t="s">
        <v>1133</v>
      </c>
      <c r="D31" s="388"/>
      <c r="E31" s="388"/>
      <c r="F31" s="388"/>
      <c r="H31" s="389"/>
      <c r="I31" s="538">
        <v>175</v>
      </c>
      <c r="J31" s="539">
        <v>174.27272727272728</v>
      </c>
      <c r="K31" s="540">
        <v>45618</v>
      </c>
      <c r="L31" s="540">
        <v>45252.545454545456</v>
      </c>
      <c r="M31" s="545">
        <v>298645</v>
      </c>
      <c r="N31" s="546">
        <v>2303153</v>
      </c>
      <c r="O31" s="541">
        <v>5639</v>
      </c>
      <c r="P31" s="539">
        <v>62055</v>
      </c>
      <c r="Q31" s="542">
        <v>52.96</v>
      </c>
      <c r="R31" s="543">
        <v>37.11</v>
      </c>
      <c r="S31" s="544">
        <v>9.3699999999999992</v>
      </c>
      <c r="T31" s="526">
        <v>6.51</v>
      </c>
    </row>
    <row r="32" spans="2:20" ht="8.1" customHeight="1">
      <c r="B32" s="445"/>
      <c r="C32" s="388"/>
      <c r="E32" s="388" t="s">
        <v>1168</v>
      </c>
      <c r="F32" s="388"/>
      <c r="H32" s="389"/>
      <c r="I32" s="538">
        <v>164</v>
      </c>
      <c r="J32" s="539">
        <v>163.27272727272728</v>
      </c>
      <c r="K32" s="540">
        <v>42171</v>
      </c>
      <c r="L32" s="540">
        <v>41762.909090909088</v>
      </c>
      <c r="M32" s="545">
        <v>280493</v>
      </c>
      <c r="N32" s="546">
        <v>2147142</v>
      </c>
      <c r="O32" s="541">
        <v>5177</v>
      </c>
      <c r="P32" s="539">
        <v>56922</v>
      </c>
      <c r="Q32" s="542">
        <v>54.18</v>
      </c>
      <c r="R32" s="543">
        <v>37.72</v>
      </c>
      <c r="S32" s="544">
        <v>8.98</v>
      </c>
      <c r="T32" s="526">
        <v>6.33</v>
      </c>
    </row>
    <row r="33" spans="2:20" ht="8.1" customHeight="1">
      <c r="B33" s="445"/>
      <c r="C33" s="388"/>
      <c r="D33" s="388"/>
      <c r="E33" s="388" t="s">
        <v>1169</v>
      </c>
      <c r="F33" s="388"/>
      <c r="H33" s="389"/>
      <c r="I33" s="538">
        <v>11</v>
      </c>
      <c r="J33" s="539">
        <v>11</v>
      </c>
      <c r="K33" s="540">
        <v>3447</v>
      </c>
      <c r="L33" s="540">
        <v>3489.6363636363635</v>
      </c>
      <c r="M33" s="545">
        <v>18152</v>
      </c>
      <c r="N33" s="546">
        <v>156011</v>
      </c>
      <c r="O33" s="541">
        <v>462</v>
      </c>
      <c r="P33" s="539">
        <v>5132</v>
      </c>
      <c r="Q33" s="542">
        <v>39.29</v>
      </c>
      <c r="R33" s="543">
        <v>30.4</v>
      </c>
      <c r="S33" s="544">
        <v>27.93</v>
      </c>
      <c r="T33" s="526">
        <v>10.81</v>
      </c>
    </row>
    <row r="34" spans="2:20" ht="3" customHeight="1">
      <c r="B34" s="445"/>
      <c r="C34" s="388"/>
      <c r="D34" s="388"/>
      <c r="E34" s="388"/>
      <c r="F34" s="388"/>
      <c r="G34" s="388"/>
      <c r="H34" s="389"/>
      <c r="I34" s="538"/>
      <c r="J34" s="541"/>
      <c r="K34" s="538"/>
      <c r="L34" s="540"/>
      <c r="M34" s="545"/>
      <c r="N34" s="546"/>
      <c r="O34" s="541"/>
      <c r="P34" s="541"/>
      <c r="Q34" s="548"/>
      <c r="R34" s="542"/>
      <c r="S34" s="549"/>
      <c r="T34" s="526"/>
    </row>
    <row r="35" spans="2:20" ht="8.1" customHeight="1">
      <c r="B35" s="445"/>
      <c r="C35" s="388" t="s">
        <v>1210</v>
      </c>
      <c r="D35" s="388"/>
      <c r="E35" s="388"/>
      <c r="F35" s="388"/>
      <c r="H35" s="389"/>
      <c r="I35" s="538"/>
      <c r="J35" s="539"/>
      <c r="K35" s="540"/>
      <c r="L35" s="540"/>
      <c r="M35" s="545"/>
      <c r="N35" s="546"/>
      <c r="O35" s="541"/>
      <c r="P35" s="539"/>
      <c r="Q35" s="542"/>
      <c r="R35" s="543"/>
      <c r="S35" s="549"/>
      <c r="T35" s="526"/>
    </row>
    <row r="36" spans="2:20" ht="8.1" customHeight="1">
      <c r="B36" s="445"/>
      <c r="C36" s="388"/>
      <c r="D36" s="388" t="s">
        <v>1171</v>
      </c>
      <c r="E36" s="388"/>
      <c r="F36" s="388"/>
      <c r="H36" s="389"/>
      <c r="I36" s="538">
        <v>75</v>
      </c>
      <c r="J36" s="541">
        <v>74.545454545454547</v>
      </c>
      <c r="K36" s="550">
        <v>14081</v>
      </c>
      <c r="L36" s="540">
        <v>13892.90909090909</v>
      </c>
      <c r="M36" s="545">
        <v>77779</v>
      </c>
      <c r="N36" s="546">
        <v>642064</v>
      </c>
      <c r="O36" s="541">
        <v>1801</v>
      </c>
      <c r="P36" s="541">
        <v>19171</v>
      </c>
      <c r="Q36" s="548">
        <v>43.19</v>
      </c>
      <c r="R36" s="543">
        <v>33.49</v>
      </c>
      <c r="S36" s="544">
        <v>12.35</v>
      </c>
      <c r="T36" s="526">
        <v>9.5</v>
      </c>
    </row>
    <row r="37" spans="2:20" ht="8.1" customHeight="1">
      <c r="B37" s="445"/>
      <c r="C37" s="388"/>
      <c r="D37" s="388"/>
      <c r="E37" s="388" t="s">
        <v>1172</v>
      </c>
      <c r="F37" s="388"/>
      <c r="H37" s="389"/>
      <c r="I37" s="538">
        <v>58</v>
      </c>
      <c r="J37" s="539">
        <v>57.909090909090907</v>
      </c>
      <c r="K37" s="540">
        <v>10803</v>
      </c>
      <c r="L37" s="540">
        <v>10670.545454545454</v>
      </c>
      <c r="M37" s="545">
        <v>52476</v>
      </c>
      <c r="N37" s="546">
        <v>449503</v>
      </c>
      <c r="O37" s="541">
        <v>1351</v>
      </c>
      <c r="P37" s="539">
        <v>14574</v>
      </c>
      <c r="Q37" s="542">
        <v>38.840000000000003</v>
      </c>
      <c r="R37" s="543">
        <v>30.84</v>
      </c>
      <c r="S37" s="544">
        <v>11.83</v>
      </c>
      <c r="T37" s="526">
        <v>9.42</v>
      </c>
    </row>
    <row r="38" spans="2:20" ht="8.1" customHeight="1">
      <c r="B38" s="445"/>
      <c r="C38" s="388"/>
      <c r="D38" s="388"/>
      <c r="E38" s="388" t="s">
        <v>1173</v>
      </c>
      <c r="F38" s="388"/>
      <c r="H38" s="389"/>
      <c r="I38" s="538">
        <v>17</v>
      </c>
      <c r="J38" s="539">
        <v>16.636363636363637</v>
      </c>
      <c r="K38" s="540">
        <v>3278</v>
      </c>
      <c r="L38" s="540">
        <v>3222.3636363636365</v>
      </c>
      <c r="M38" s="545">
        <v>25302</v>
      </c>
      <c r="N38" s="546">
        <v>192560</v>
      </c>
      <c r="O38" s="541">
        <v>450</v>
      </c>
      <c r="P38" s="539">
        <v>4597</v>
      </c>
      <c r="Q38" s="542">
        <v>56.23</v>
      </c>
      <c r="R38" s="543">
        <v>41.89</v>
      </c>
      <c r="S38" s="544">
        <v>13.58</v>
      </c>
      <c r="T38" s="526">
        <v>9.69</v>
      </c>
    </row>
    <row r="39" spans="2:20" ht="3" customHeight="1">
      <c r="B39" s="445"/>
      <c r="C39" s="388"/>
      <c r="D39" s="388"/>
      <c r="E39" s="388"/>
      <c r="F39" s="388"/>
      <c r="G39" s="388"/>
      <c r="H39" s="389"/>
      <c r="I39" s="538"/>
      <c r="J39" s="541"/>
      <c r="K39" s="550"/>
      <c r="L39" s="540"/>
      <c r="M39" s="545"/>
      <c r="N39" s="546"/>
      <c r="O39" s="541"/>
      <c r="P39" s="541"/>
      <c r="Q39" s="548"/>
      <c r="R39" s="542"/>
      <c r="S39" s="549"/>
      <c r="T39" s="526"/>
    </row>
    <row r="40" spans="2:20" ht="8.1" customHeight="1">
      <c r="B40" s="445"/>
      <c r="C40" s="388" t="s">
        <v>1211</v>
      </c>
      <c r="D40" s="388"/>
      <c r="E40" s="388"/>
      <c r="F40" s="388"/>
      <c r="H40" s="389"/>
      <c r="I40" s="538">
        <v>864</v>
      </c>
      <c r="J40" s="539">
        <v>865.81818181818187</v>
      </c>
      <c r="K40" s="540">
        <v>150046</v>
      </c>
      <c r="L40" s="540">
        <v>147745.18181818182</v>
      </c>
      <c r="M40" s="545">
        <v>438198</v>
      </c>
      <c r="N40" s="546">
        <v>4159826</v>
      </c>
      <c r="O40" s="541">
        <v>17271</v>
      </c>
      <c r="P40" s="539">
        <v>185732</v>
      </c>
      <c r="Q40" s="542">
        <v>25.37</v>
      </c>
      <c r="R40" s="543">
        <v>22.4</v>
      </c>
      <c r="S40" s="549">
        <v>22.36</v>
      </c>
      <c r="T40" s="526">
        <v>20.37</v>
      </c>
    </row>
    <row r="41" spans="2:20" ht="8.1" customHeight="1">
      <c r="B41" s="445"/>
      <c r="C41" s="388"/>
      <c r="D41" s="388"/>
      <c r="E41" s="388" t="s">
        <v>1174</v>
      </c>
      <c r="F41" s="388"/>
      <c r="H41" s="389"/>
      <c r="I41" s="538">
        <v>794</v>
      </c>
      <c r="J41" s="539">
        <v>796</v>
      </c>
      <c r="K41" s="540">
        <v>135404</v>
      </c>
      <c r="L41" s="540">
        <v>133956.72727272726</v>
      </c>
      <c r="M41" s="545">
        <v>363179</v>
      </c>
      <c r="N41" s="546">
        <v>3612263</v>
      </c>
      <c r="O41" s="541">
        <v>15426</v>
      </c>
      <c r="P41" s="539">
        <v>166756</v>
      </c>
      <c r="Q41" s="542">
        <v>23.54</v>
      </c>
      <c r="R41" s="543">
        <v>21.66</v>
      </c>
      <c r="S41" s="544">
        <v>22.95</v>
      </c>
      <c r="T41" s="526">
        <v>21.77</v>
      </c>
    </row>
    <row r="42" spans="2:20" ht="8.1" customHeight="1">
      <c r="B42" s="445"/>
      <c r="C42" s="388"/>
      <c r="D42" s="388"/>
      <c r="E42" s="388" t="s">
        <v>1175</v>
      </c>
      <c r="F42" s="388"/>
      <c r="H42" s="389"/>
      <c r="I42" s="538">
        <v>59</v>
      </c>
      <c r="J42" s="539">
        <v>59</v>
      </c>
      <c r="K42" s="540">
        <v>13353</v>
      </c>
      <c r="L42" s="540">
        <v>12548.636363636364</v>
      </c>
      <c r="M42" s="545">
        <v>68248</v>
      </c>
      <c r="N42" s="546">
        <v>499314</v>
      </c>
      <c r="O42" s="541">
        <v>1669</v>
      </c>
      <c r="P42" s="539">
        <v>17175</v>
      </c>
      <c r="Q42" s="542">
        <v>40.89</v>
      </c>
      <c r="R42" s="543">
        <v>29.07</v>
      </c>
      <c r="S42" s="544">
        <v>20.69</v>
      </c>
      <c r="T42" s="526">
        <v>14.85</v>
      </c>
    </row>
    <row r="43" spans="2:20" ht="8.1" customHeight="1">
      <c r="B43" s="445"/>
      <c r="C43" s="388"/>
      <c r="D43" s="388"/>
      <c r="E43" s="388" t="s">
        <v>1212</v>
      </c>
      <c r="F43" s="388"/>
      <c r="H43" s="389"/>
      <c r="I43" s="538">
        <v>11</v>
      </c>
      <c r="J43" s="539">
        <v>10.818181818181818</v>
      </c>
      <c r="K43" s="540">
        <v>1289</v>
      </c>
      <c r="L43" s="540">
        <v>1239.8181818181818</v>
      </c>
      <c r="M43" s="545">
        <v>6771</v>
      </c>
      <c r="N43" s="546">
        <v>48247</v>
      </c>
      <c r="O43" s="541">
        <v>176</v>
      </c>
      <c r="P43" s="539">
        <v>1799</v>
      </c>
      <c r="Q43" s="542">
        <v>38.47</v>
      </c>
      <c r="R43" s="543">
        <v>26.82</v>
      </c>
      <c r="S43" s="544">
        <v>14.36</v>
      </c>
      <c r="T43" s="526">
        <v>10.36</v>
      </c>
    </row>
    <row r="44" spans="2:20" ht="3" customHeight="1">
      <c r="B44" s="445"/>
      <c r="C44" s="388"/>
      <c r="D44" s="388"/>
      <c r="E44" s="388"/>
      <c r="F44" s="388"/>
      <c r="G44" s="388"/>
      <c r="H44" s="389"/>
      <c r="I44" s="538"/>
      <c r="J44" s="541"/>
      <c r="K44" s="550"/>
      <c r="L44" s="540"/>
      <c r="M44" s="545"/>
      <c r="N44" s="546"/>
      <c r="O44" s="541"/>
      <c r="P44" s="541"/>
      <c r="Q44" s="548"/>
      <c r="R44" s="542"/>
      <c r="S44" s="549"/>
      <c r="T44" s="526"/>
    </row>
    <row r="45" spans="2:20" ht="8.1" customHeight="1">
      <c r="B45" s="445"/>
      <c r="C45" s="388" t="s">
        <v>1177</v>
      </c>
      <c r="D45" s="388"/>
      <c r="E45" s="388"/>
      <c r="F45" s="388"/>
      <c r="H45" s="389"/>
      <c r="I45" s="538"/>
      <c r="J45" s="539"/>
      <c r="K45" s="540"/>
      <c r="L45" s="540"/>
      <c r="M45" s="545"/>
      <c r="N45" s="539"/>
      <c r="O45" s="541"/>
      <c r="P45" s="539"/>
      <c r="Q45" s="542"/>
      <c r="R45" s="543"/>
      <c r="S45" s="544"/>
      <c r="T45" s="526"/>
    </row>
    <row r="46" spans="2:20" ht="8.1" customHeight="1">
      <c r="B46" s="445"/>
      <c r="C46" s="388"/>
      <c r="D46" s="388" t="s">
        <v>1178</v>
      </c>
      <c r="E46" s="388"/>
      <c r="F46" s="388"/>
      <c r="H46" s="389"/>
      <c r="I46" s="538">
        <v>423</v>
      </c>
      <c r="J46" s="539">
        <v>424</v>
      </c>
      <c r="K46" s="540">
        <v>114026</v>
      </c>
      <c r="L46" s="540">
        <v>112517.45454545454</v>
      </c>
      <c r="M46" s="545">
        <v>647547</v>
      </c>
      <c r="N46" s="546">
        <v>5158366</v>
      </c>
      <c r="O46" s="541">
        <v>14660</v>
      </c>
      <c r="P46" s="539">
        <v>155122</v>
      </c>
      <c r="Q46" s="542">
        <v>44.17</v>
      </c>
      <c r="R46" s="543">
        <v>33.25</v>
      </c>
      <c r="S46" s="544">
        <v>16.350000000000001</v>
      </c>
      <c r="T46" s="526">
        <v>13.01</v>
      </c>
    </row>
    <row r="47" spans="2:20" ht="8.1" customHeight="1">
      <c r="B47" s="445"/>
      <c r="C47" s="388"/>
      <c r="D47" s="388"/>
      <c r="E47" s="388" t="s">
        <v>1179</v>
      </c>
      <c r="F47" s="388"/>
      <c r="H47" s="389"/>
      <c r="I47" s="538">
        <v>22</v>
      </c>
      <c r="J47" s="539">
        <v>22</v>
      </c>
      <c r="K47" s="540">
        <v>5962</v>
      </c>
      <c r="L47" s="540">
        <v>5534.727272727273</v>
      </c>
      <c r="M47" s="545">
        <v>47023</v>
      </c>
      <c r="N47" s="546">
        <v>368724</v>
      </c>
      <c r="O47" s="541">
        <v>837</v>
      </c>
      <c r="P47" s="539">
        <v>7487</v>
      </c>
      <c r="Q47" s="542">
        <v>56.18</v>
      </c>
      <c r="R47" s="543">
        <v>49.25</v>
      </c>
      <c r="S47" s="544">
        <v>14.68</v>
      </c>
      <c r="T47" s="526">
        <v>9.94</v>
      </c>
    </row>
    <row r="48" spans="2:20" ht="8.1" customHeight="1">
      <c r="B48" s="445"/>
      <c r="C48" s="388"/>
      <c r="D48" s="388"/>
      <c r="E48" s="388" t="s">
        <v>1180</v>
      </c>
      <c r="F48" s="388"/>
      <c r="H48" s="389"/>
      <c r="I48" s="538">
        <v>120</v>
      </c>
      <c r="J48" s="539">
        <v>120.81818181818181</v>
      </c>
      <c r="K48" s="540">
        <v>39630</v>
      </c>
      <c r="L48" s="540">
        <v>38962.727272727272</v>
      </c>
      <c r="M48" s="545">
        <v>219047</v>
      </c>
      <c r="N48" s="546">
        <v>1641875</v>
      </c>
      <c r="O48" s="541">
        <v>4901</v>
      </c>
      <c r="P48" s="539">
        <v>50702</v>
      </c>
      <c r="Q48" s="542">
        <v>44.69</v>
      </c>
      <c r="R48" s="543">
        <v>32.380000000000003</v>
      </c>
      <c r="S48" s="544">
        <v>16.68</v>
      </c>
      <c r="T48" s="526">
        <v>13.8</v>
      </c>
    </row>
    <row r="49" spans="2:20" ht="8.1" customHeight="1">
      <c r="B49" s="445"/>
      <c r="C49" s="388"/>
      <c r="D49" s="388"/>
      <c r="E49" s="388" t="s">
        <v>1213</v>
      </c>
      <c r="F49" s="388"/>
      <c r="H49" s="389"/>
      <c r="I49" s="538"/>
      <c r="J49" s="539"/>
      <c r="K49" s="540"/>
      <c r="L49" s="540"/>
      <c r="M49" s="545"/>
      <c r="N49" s="539"/>
      <c r="O49" s="541"/>
      <c r="P49" s="539"/>
      <c r="Q49" s="542"/>
      <c r="R49" s="543"/>
      <c r="S49" s="544"/>
      <c r="T49" s="526"/>
    </row>
    <row r="50" spans="2:20" ht="8.1" customHeight="1">
      <c r="B50" s="445"/>
      <c r="C50" s="388"/>
      <c r="D50" s="388"/>
      <c r="E50" s="388"/>
      <c r="F50" s="388" t="s">
        <v>1214</v>
      </c>
      <c r="H50" s="389"/>
      <c r="I50" s="538">
        <v>46</v>
      </c>
      <c r="J50" s="539">
        <v>46</v>
      </c>
      <c r="K50" s="540">
        <v>10646</v>
      </c>
      <c r="L50" s="540">
        <v>10517.09090909091</v>
      </c>
      <c r="M50" s="545">
        <v>56554</v>
      </c>
      <c r="N50" s="546">
        <v>478294</v>
      </c>
      <c r="O50" s="541">
        <v>1398</v>
      </c>
      <c r="P50" s="539">
        <v>15114</v>
      </c>
      <c r="Q50" s="542">
        <v>40.450000000000003</v>
      </c>
      <c r="R50" s="543">
        <v>31.65</v>
      </c>
      <c r="S50" s="544">
        <v>10</v>
      </c>
      <c r="T50" s="526">
        <v>8.89</v>
      </c>
    </row>
    <row r="51" spans="2:20" ht="8.1" customHeight="1">
      <c r="B51" s="445"/>
      <c r="C51" s="388"/>
      <c r="D51" s="388"/>
      <c r="E51" s="388" t="s">
        <v>1183</v>
      </c>
      <c r="F51" s="388"/>
      <c r="H51" s="389"/>
      <c r="I51" s="538">
        <v>56</v>
      </c>
      <c r="J51" s="539">
        <v>56</v>
      </c>
      <c r="K51" s="540">
        <v>12667</v>
      </c>
      <c r="L51" s="540">
        <v>12646.90909090909</v>
      </c>
      <c r="M51" s="545">
        <v>67765</v>
      </c>
      <c r="N51" s="546">
        <v>604709</v>
      </c>
      <c r="O51" s="541">
        <v>1754</v>
      </c>
      <c r="P51" s="539">
        <v>19059</v>
      </c>
      <c r="Q51" s="542">
        <v>38.630000000000003</v>
      </c>
      <c r="R51" s="543">
        <v>31.73</v>
      </c>
      <c r="S51" s="544">
        <v>17.79</v>
      </c>
      <c r="T51" s="526">
        <v>14.9</v>
      </c>
    </row>
    <row r="52" spans="2:20" ht="8.1" customHeight="1">
      <c r="B52" s="445"/>
      <c r="C52" s="388"/>
      <c r="D52" s="388"/>
      <c r="E52" s="388" t="s">
        <v>1184</v>
      </c>
      <c r="F52" s="388"/>
      <c r="H52" s="389"/>
      <c r="I52" s="538">
        <v>54</v>
      </c>
      <c r="J52" s="539">
        <v>54.454545454545453</v>
      </c>
      <c r="K52" s="540">
        <v>17918</v>
      </c>
      <c r="L52" s="540">
        <v>17757.090909090908</v>
      </c>
      <c r="M52" s="545">
        <v>81408</v>
      </c>
      <c r="N52" s="546">
        <v>703228</v>
      </c>
      <c r="O52" s="541">
        <v>2278</v>
      </c>
      <c r="P52" s="539">
        <v>24878</v>
      </c>
      <c r="Q52" s="542">
        <v>35.74</v>
      </c>
      <c r="R52" s="543">
        <v>28.27</v>
      </c>
      <c r="S52" s="544">
        <v>16.149999999999999</v>
      </c>
      <c r="T52" s="526">
        <v>13.1</v>
      </c>
    </row>
    <row r="53" spans="2:20" ht="8.1" customHeight="1">
      <c r="B53" s="445"/>
      <c r="C53" s="388"/>
      <c r="D53" s="388"/>
      <c r="E53" s="388" t="s">
        <v>1185</v>
      </c>
      <c r="F53" s="388"/>
      <c r="H53" s="389"/>
      <c r="I53" s="538"/>
      <c r="J53" s="539"/>
      <c r="K53" s="540"/>
      <c r="L53" s="540"/>
      <c r="M53" s="545"/>
      <c r="N53" s="546"/>
      <c r="O53" s="541"/>
      <c r="P53" s="539"/>
      <c r="Q53" s="542"/>
      <c r="R53" s="543"/>
      <c r="S53" s="544"/>
      <c r="T53" s="526"/>
    </row>
    <row r="54" spans="2:20" ht="8.1" customHeight="1">
      <c r="B54" s="445"/>
      <c r="C54" s="388"/>
      <c r="D54" s="388"/>
      <c r="E54" s="388"/>
      <c r="F54" s="388" t="s">
        <v>1186</v>
      </c>
      <c r="H54" s="389"/>
      <c r="I54" s="538">
        <v>12</v>
      </c>
      <c r="J54" s="539">
        <v>12</v>
      </c>
      <c r="K54" s="540">
        <v>3119</v>
      </c>
      <c r="L54" s="540">
        <v>3135</v>
      </c>
      <c r="M54" s="545">
        <v>20889</v>
      </c>
      <c r="N54" s="546">
        <v>152635</v>
      </c>
      <c r="O54" s="541">
        <v>386</v>
      </c>
      <c r="P54" s="539">
        <v>4174</v>
      </c>
      <c r="Q54" s="542">
        <v>54.12</v>
      </c>
      <c r="R54" s="543">
        <v>36.57</v>
      </c>
      <c r="S54" s="544">
        <v>19.88</v>
      </c>
      <c r="T54" s="526">
        <v>14.22</v>
      </c>
    </row>
    <row r="55" spans="2:20" ht="8.1" customHeight="1">
      <c r="B55" s="445"/>
      <c r="C55" s="388"/>
      <c r="D55" s="388"/>
      <c r="E55" s="388" t="s">
        <v>1177</v>
      </c>
      <c r="F55" s="388"/>
      <c r="H55" s="389"/>
      <c r="I55" s="538"/>
      <c r="J55" s="539"/>
      <c r="K55" s="540"/>
      <c r="L55" s="540"/>
      <c r="M55" s="545"/>
      <c r="N55" s="546"/>
      <c r="O55" s="541"/>
      <c r="P55" s="539"/>
      <c r="Q55" s="542"/>
      <c r="R55" s="543"/>
      <c r="S55" s="544"/>
      <c r="T55" s="526"/>
    </row>
    <row r="56" spans="2:20" ht="8.1" customHeight="1">
      <c r="B56" s="445"/>
      <c r="C56" s="388"/>
      <c r="D56" s="388"/>
      <c r="E56" s="388"/>
      <c r="F56" s="388" t="s">
        <v>1178</v>
      </c>
      <c r="H56" s="389"/>
      <c r="I56" s="538">
        <v>113</v>
      </c>
      <c r="J56" s="539">
        <v>112.72727272727273</v>
      </c>
      <c r="K56" s="540">
        <v>24084</v>
      </c>
      <c r="L56" s="540">
        <v>23963.909090909092</v>
      </c>
      <c r="M56" s="545">
        <v>154861</v>
      </c>
      <c r="N56" s="546">
        <v>1208908</v>
      </c>
      <c r="O56" s="541">
        <v>3105</v>
      </c>
      <c r="P56" s="539">
        <v>33708</v>
      </c>
      <c r="Q56" s="542">
        <v>49.87</v>
      </c>
      <c r="R56" s="543">
        <v>35.86</v>
      </c>
      <c r="S56" s="544">
        <v>20.059999999999999</v>
      </c>
      <c r="T56" s="526">
        <v>14.81</v>
      </c>
    </row>
    <row r="57" spans="2:20" ht="3" customHeight="1">
      <c r="B57" s="445"/>
      <c r="C57" s="388"/>
      <c r="D57" s="388"/>
      <c r="E57" s="388"/>
      <c r="F57" s="388"/>
      <c r="G57" s="388"/>
      <c r="H57" s="389"/>
      <c r="I57" s="538"/>
      <c r="J57" s="539"/>
      <c r="K57" s="540"/>
      <c r="L57" s="540"/>
      <c r="M57" s="545"/>
      <c r="N57" s="546"/>
      <c r="O57" s="541"/>
      <c r="P57" s="539"/>
      <c r="Q57" s="542"/>
      <c r="R57" s="543"/>
      <c r="S57" s="544"/>
      <c r="T57" s="526"/>
    </row>
    <row r="58" spans="2:20" ht="9.9499999999999993" customHeight="1">
      <c r="B58" s="445"/>
      <c r="C58" s="388" t="s">
        <v>1187</v>
      </c>
      <c r="D58" s="388"/>
      <c r="E58" s="388"/>
      <c r="F58" s="388"/>
      <c r="H58" s="389"/>
      <c r="I58" s="538">
        <v>95</v>
      </c>
      <c r="J58" s="541">
        <v>95.181818181818187</v>
      </c>
      <c r="K58" s="550">
        <v>15835</v>
      </c>
      <c r="L58" s="540">
        <v>15768.363636363636</v>
      </c>
      <c r="M58" s="545">
        <v>78777</v>
      </c>
      <c r="N58" s="546">
        <v>708618</v>
      </c>
      <c r="O58" s="541">
        <v>2136</v>
      </c>
      <c r="P58" s="541">
        <v>23322</v>
      </c>
      <c r="Q58" s="548">
        <v>36.880000000000003</v>
      </c>
      <c r="R58" s="542">
        <v>30.38</v>
      </c>
      <c r="S58" s="549">
        <v>10.7</v>
      </c>
      <c r="T58" s="526">
        <v>8.7200000000000006</v>
      </c>
    </row>
    <row r="59" spans="2:20" ht="8.1" customHeight="1">
      <c r="B59" s="445"/>
      <c r="C59" s="388"/>
      <c r="D59" s="388" t="s">
        <v>1188</v>
      </c>
      <c r="E59" s="388"/>
      <c r="F59" s="388"/>
      <c r="H59" s="389"/>
      <c r="I59" s="538">
        <v>50</v>
      </c>
      <c r="J59" s="541">
        <v>50.363636363636367</v>
      </c>
      <c r="K59" s="550">
        <v>5480</v>
      </c>
      <c r="L59" s="540">
        <v>5462.818181818182</v>
      </c>
      <c r="M59" s="545">
        <v>26494</v>
      </c>
      <c r="N59" s="546">
        <v>229995</v>
      </c>
      <c r="O59" s="541">
        <v>742</v>
      </c>
      <c r="P59" s="541">
        <v>8137</v>
      </c>
      <c r="Q59" s="548">
        <v>35.71</v>
      </c>
      <c r="R59" s="542">
        <v>28.27</v>
      </c>
      <c r="S59" s="549">
        <v>7.46</v>
      </c>
      <c r="T59" s="526">
        <v>5.89</v>
      </c>
    </row>
    <row r="60" spans="2:20" ht="8.1" customHeight="1">
      <c r="B60" s="445"/>
      <c r="C60" s="388"/>
      <c r="D60" s="388" t="s">
        <v>1189</v>
      </c>
      <c r="E60" s="388"/>
      <c r="F60" s="388"/>
      <c r="H60" s="389"/>
      <c r="I60" s="538">
        <v>45</v>
      </c>
      <c r="J60" s="541">
        <v>44.81818181818182</v>
      </c>
      <c r="K60" s="550">
        <v>10355</v>
      </c>
      <c r="L60" s="540">
        <v>10305.545454545454</v>
      </c>
      <c r="M60" s="545">
        <v>52283</v>
      </c>
      <c r="N60" s="546">
        <v>478623</v>
      </c>
      <c r="O60" s="541">
        <v>1394</v>
      </c>
      <c r="P60" s="541">
        <v>15184</v>
      </c>
      <c r="Q60" s="548">
        <v>37.51</v>
      </c>
      <c r="R60" s="542">
        <v>31.52</v>
      </c>
      <c r="S60" s="549">
        <v>13.72</v>
      </c>
      <c r="T60" s="526">
        <v>11.33</v>
      </c>
    </row>
    <row r="61" spans="2:20" ht="3" customHeight="1">
      <c r="B61" s="445"/>
      <c r="C61" s="388"/>
      <c r="D61" s="388"/>
      <c r="E61" s="388"/>
      <c r="F61" s="388"/>
      <c r="G61" s="388"/>
      <c r="H61" s="389"/>
      <c r="I61" s="538"/>
      <c r="J61" s="539"/>
      <c r="K61" s="540"/>
      <c r="L61" s="540"/>
      <c r="M61" s="545"/>
      <c r="N61" s="539"/>
      <c r="O61" s="541"/>
      <c r="P61" s="539"/>
      <c r="Q61" s="542"/>
      <c r="R61" s="543"/>
      <c r="S61" s="549"/>
      <c r="T61" s="526"/>
    </row>
    <row r="62" spans="2:20" ht="9" customHeight="1">
      <c r="B62" s="527" t="s">
        <v>1143</v>
      </c>
      <c r="C62" s="388"/>
      <c r="D62" s="388"/>
      <c r="E62" s="388"/>
      <c r="F62" s="388"/>
      <c r="H62" s="389"/>
      <c r="I62" s="528">
        <v>313</v>
      </c>
      <c r="J62" s="529">
        <v>313.09090909090907</v>
      </c>
      <c r="K62" s="530">
        <v>55268</v>
      </c>
      <c r="L62" s="530">
        <v>54813.181818181816</v>
      </c>
      <c r="M62" s="531">
        <v>352159</v>
      </c>
      <c r="N62" s="532">
        <v>2713651</v>
      </c>
      <c r="O62" s="533">
        <v>6806</v>
      </c>
      <c r="P62" s="529">
        <v>75586</v>
      </c>
      <c r="Q62" s="534">
        <v>51.74</v>
      </c>
      <c r="R62" s="535">
        <v>35.9</v>
      </c>
      <c r="S62" s="536">
        <v>19.61</v>
      </c>
      <c r="T62" s="537">
        <v>12.83</v>
      </c>
    </row>
    <row r="63" spans="2:20" ht="8.25" customHeight="1">
      <c r="B63" s="445"/>
      <c r="C63" s="388" t="s">
        <v>1190</v>
      </c>
      <c r="D63" s="388"/>
      <c r="E63" s="388"/>
      <c r="F63" s="388"/>
      <c r="H63" s="389"/>
      <c r="I63" s="538"/>
      <c r="J63" s="539"/>
      <c r="K63" s="540"/>
      <c r="L63" s="540"/>
      <c r="M63" s="545"/>
      <c r="N63" s="546"/>
      <c r="O63" s="541"/>
      <c r="P63" s="539"/>
      <c r="Q63" s="542"/>
      <c r="R63" s="543"/>
      <c r="S63" s="544"/>
      <c r="T63" s="526"/>
    </row>
    <row r="64" spans="2:20" ht="7.5" customHeight="1">
      <c r="B64" s="445"/>
      <c r="C64" s="388"/>
      <c r="D64" s="388" t="s">
        <v>1215</v>
      </c>
      <c r="E64" s="388"/>
      <c r="F64" s="388"/>
      <c r="H64" s="389"/>
      <c r="I64" s="538">
        <v>21</v>
      </c>
      <c r="J64" s="539">
        <v>20.727272727272727</v>
      </c>
      <c r="K64" s="540">
        <v>2317</v>
      </c>
      <c r="L64" s="540">
        <v>2259.3636363636365</v>
      </c>
      <c r="M64" s="545">
        <v>13911</v>
      </c>
      <c r="N64" s="546">
        <v>104339</v>
      </c>
      <c r="O64" s="541">
        <v>293</v>
      </c>
      <c r="P64" s="539">
        <v>3236</v>
      </c>
      <c r="Q64" s="542">
        <v>47.48</v>
      </c>
      <c r="R64" s="543">
        <v>32.24</v>
      </c>
      <c r="S64" s="544">
        <v>7.27</v>
      </c>
      <c r="T64" s="526">
        <v>6.03</v>
      </c>
    </row>
    <row r="65" spans="2:21" ht="7.5" customHeight="1">
      <c r="B65" s="445"/>
      <c r="C65" s="388"/>
      <c r="D65" s="388" t="s">
        <v>1192</v>
      </c>
      <c r="E65" s="388"/>
      <c r="F65" s="388"/>
      <c r="H65" s="389"/>
      <c r="I65" s="538">
        <v>141</v>
      </c>
      <c r="J65" s="539">
        <v>141.18181818181819</v>
      </c>
      <c r="K65" s="540">
        <v>23070</v>
      </c>
      <c r="L65" s="540">
        <v>22963.272727272728</v>
      </c>
      <c r="M65" s="545">
        <v>147301</v>
      </c>
      <c r="N65" s="546">
        <v>1182724</v>
      </c>
      <c r="O65" s="541">
        <v>2812</v>
      </c>
      <c r="P65" s="539">
        <v>31564</v>
      </c>
      <c r="Q65" s="542">
        <v>52.38</v>
      </c>
      <c r="R65" s="543">
        <v>37.47</v>
      </c>
      <c r="S65" s="544">
        <v>25.25</v>
      </c>
      <c r="T65" s="526">
        <v>15.19</v>
      </c>
      <c r="U65" s="551"/>
    </row>
    <row r="66" spans="2:21" ht="7.5" customHeight="1">
      <c r="B66" s="445"/>
      <c r="C66" s="388"/>
      <c r="D66" s="388" t="s">
        <v>1216</v>
      </c>
      <c r="E66" s="388"/>
      <c r="F66" s="388"/>
      <c r="H66" s="389"/>
      <c r="I66" s="552" t="s">
        <v>7</v>
      </c>
      <c r="J66" s="553" t="s">
        <v>7</v>
      </c>
      <c r="K66" s="530" t="s">
        <v>7</v>
      </c>
      <c r="L66" s="530" t="s">
        <v>7</v>
      </c>
      <c r="M66" s="531" t="s">
        <v>7</v>
      </c>
      <c r="N66" s="553" t="s">
        <v>7</v>
      </c>
      <c r="O66" s="554" t="s">
        <v>7</v>
      </c>
      <c r="P66" s="553" t="s">
        <v>7</v>
      </c>
      <c r="Q66" s="554" t="s">
        <v>7</v>
      </c>
      <c r="R66" s="553" t="s">
        <v>7</v>
      </c>
      <c r="S66" s="555" t="s">
        <v>7</v>
      </c>
      <c r="T66" s="556" t="s">
        <v>7</v>
      </c>
    </row>
    <row r="67" spans="2:21" ht="8.1" customHeight="1">
      <c r="B67" s="445"/>
      <c r="C67" s="388"/>
      <c r="D67" s="388" t="s">
        <v>1193</v>
      </c>
      <c r="E67" s="388"/>
      <c r="F67" s="388"/>
      <c r="H67" s="389"/>
      <c r="I67" s="538"/>
      <c r="J67" s="539"/>
      <c r="K67" s="540"/>
      <c r="L67" s="540"/>
      <c r="M67" s="545"/>
      <c r="N67" s="546"/>
      <c r="O67" s="541"/>
      <c r="P67" s="539"/>
      <c r="Q67" s="542"/>
      <c r="R67" s="543"/>
      <c r="S67" s="544"/>
      <c r="T67" s="526"/>
    </row>
    <row r="68" spans="2:21" ht="9.9499999999999993" customHeight="1">
      <c r="B68" s="445"/>
      <c r="C68" s="388"/>
      <c r="D68" s="388"/>
      <c r="E68" s="388" t="s">
        <v>1194</v>
      </c>
      <c r="F68" s="388"/>
      <c r="G68" s="388"/>
      <c r="H68" s="389"/>
      <c r="I68" s="538">
        <v>128</v>
      </c>
      <c r="J68" s="539">
        <v>128.18181818181819</v>
      </c>
      <c r="K68" s="557">
        <v>25808</v>
      </c>
      <c r="L68" s="540">
        <v>25605.090909090908</v>
      </c>
      <c r="M68" s="545">
        <v>166205</v>
      </c>
      <c r="N68" s="546">
        <v>1244919</v>
      </c>
      <c r="O68" s="541">
        <v>3206</v>
      </c>
      <c r="P68" s="539">
        <v>35545</v>
      </c>
      <c r="Q68" s="542">
        <v>51.84</v>
      </c>
      <c r="R68" s="543">
        <v>35.020000000000003</v>
      </c>
      <c r="S68" s="544">
        <v>21.77</v>
      </c>
      <c r="T68" s="526">
        <v>13.38</v>
      </c>
    </row>
    <row r="69" spans="2:21" ht="3" customHeight="1">
      <c r="B69" s="558"/>
      <c r="C69" s="408"/>
      <c r="D69" s="408"/>
      <c r="E69" s="408"/>
      <c r="F69" s="408"/>
      <c r="G69" s="408"/>
      <c r="H69" s="409"/>
      <c r="I69" s="559"/>
      <c r="J69" s="560"/>
      <c r="K69" s="561"/>
      <c r="L69" s="562"/>
      <c r="M69" s="563"/>
      <c r="N69" s="560"/>
      <c r="O69" s="563"/>
      <c r="P69" s="560"/>
      <c r="Q69" s="564"/>
      <c r="R69" s="565"/>
      <c r="S69" s="566"/>
      <c r="T69" s="567"/>
    </row>
    <row r="70" spans="2:21" ht="3" customHeight="1">
      <c r="B70" s="445"/>
      <c r="C70" s="388"/>
      <c r="D70" s="388"/>
      <c r="E70" s="388"/>
      <c r="F70" s="388"/>
      <c r="G70" s="388"/>
      <c r="H70" s="389"/>
      <c r="I70" s="538"/>
      <c r="J70" s="539"/>
      <c r="K70" s="557"/>
      <c r="L70" s="540"/>
      <c r="M70" s="541"/>
      <c r="N70" s="539"/>
      <c r="O70" s="541"/>
      <c r="P70" s="539"/>
      <c r="Q70" s="542"/>
      <c r="R70" s="543"/>
      <c r="S70" s="544"/>
      <c r="T70" s="526"/>
    </row>
    <row r="71" spans="2:21" ht="8.1" customHeight="1">
      <c r="B71" s="527"/>
      <c r="C71" s="2512" t="s">
        <v>1195</v>
      </c>
      <c r="D71" s="2513"/>
      <c r="E71" s="2513"/>
      <c r="F71" s="2513"/>
      <c r="G71" s="2513"/>
      <c r="H71" s="2514"/>
      <c r="I71" s="528"/>
      <c r="J71" s="529"/>
      <c r="K71" s="568"/>
      <c r="L71" s="530"/>
      <c r="M71" s="533"/>
      <c r="N71" s="529"/>
      <c r="O71" s="533"/>
      <c r="P71" s="529"/>
      <c r="Q71" s="534"/>
      <c r="R71" s="535"/>
      <c r="S71" s="536"/>
      <c r="T71" s="537"/>
    </row>
    <row r="72" spans="2:21" ht="7.5" customHeight="1">
      <c r="B72" s="527"/>
      <c r="C72" s="388"/>
      <c r="D72" s="387"/>
      <c r="E72" s="387"/>
      <c r="F72" s="387"/>
      <c r="G72" s="422"/>
      <c r="H72" s="423" t="s">
        <v>311</v>
      </c>
      <c r="I72" s="528">
        <v>2661</v>
      </c>
      <c r="J72" s="529">
        <v>2666.909090909091</v>
      </c>
      <c r="K72" s="530">
        <v>556773</v>
      </c>
      <c r="L72" s="530">
        <v>551805.18181818177</v>
      </c>
      <c r="M72" s="531">
        <v>2483865</v>
      </c>
      <c r="N72" s="532">
        <v>21220385</v>
      </c>
      <c r="O72" s="533">
        <v>70626</v>
      </c>
      <c r="P72" s="529">
        <v>763862</v>
      </c>
      <c r="Q72" s="534">
        <v>35.17</v>
      </c>
      <c r="R72" s="535">
        <v>27.78</v>
      </c>
      <c r="S72" s="536">
        <v>13.99</v>
      </c>
      <c r="T72" s="537">
        <v>11.13</v>
      </c>
      <c r="U72" s="569"/>
    </row>
    <row r="73" spans="2:21" ht="3" customHeight="1">
      <c r="B73" s="570"/>
      <c r="C73" s="482"/>
      <c r="D73" s="482"/>
      <c r="E73" s="482"/>
      <c r="F73" s="482"/>
      <c r="G73" s="482"/>
      <c r="H73" s="483"/>
      <c r="I73" s="571"/>
      <c r="J73" s="572"/>
      <c r="K73" s="573"/>
      <c r="L73" s="573"/>
      <c r="M73" s="573"/>
      <c r="N73" s="572"/>
      <c r="O73" s="573"/>
      <c r="P73" s="572"/>
      <c r="Q73" s="574"/>
      <c r="R73" s="575"/>
      <c r="S73" s="576"/>
      <c r="T73" s="577"/>
    </row>
    <row r="74" spans="2:21" ht="3" customHeight="1">
      <c r="B74" s="578"/>
      <c r="C74" s="578"/>
      <c r="D74" s="578"/>
      <c r="E74" s="578"/>
      <c r="F74" s="578"/>
      <c r="G74" s="578"/>
      <c r="H74" s="578"/>
      <c r="I74" s="578"/>
      <c r="J74" s="578"/>
      <c r="K74" s="578"/>
      <c r="L74" s="578"/>
      <c r="M74" s="578"/>
      <c r="N74" s="578"/>
      <c r="O74" s="578"/>
      <c r="P74" s="578"/>
      <c r="Q74" s="578"/>
      <c r="R74" s="578"/>
      <c r="S74" s="578"/>
      <c r="T74" s="578"/>
    </row>
    <row r="75" spans="2:21" ht="8.1" customHeight="1">
      <c r="B75" s="82" t="s">
        <v>1369</v>
      </c>
      <c r="C75" s="578"/>
      <c r="D75" s="578"/>
      <c r="E75" s="578"/>
      <c r="F75" s="578"/>
      <c r="G75" s="578"/>
      <c r="H75" s="578"/>
      <c r="I75" s="578"/>
      <c r="J75" s="578"/>
      <c r="K75" s="578"/>
      <c r="L75" s="578"/>
      <c r="M75" s="578"/>
      <c r="N75" s="578"/>
      <c r="O75" s="578"/>
      <c r="P75" s="578"/>
      <c r="Q75" s="578"/>
      <c r="R75" s="578"/>
      <c r="S75" s="578"/>
      <c r="T75" s="578"/>
    </row>
    <row r="76" spans="2:21" ht="9.9499999999999993" customHeight="1">
      <c r="B76" s="82" t="s">
        <v>1370</v>
      </c>
      <c r="C76" s="578"/>
      <c r="D76" s="578"/>
      <c r="E76" s="578"/>
      <c r="F76" s="578"/>
      <c r="G76" s="578"/>
      <c r="H76" s="578"/>
      <c r="I76" s="578"/>
      <c r="J76" s="578"/>
      <c r="K76" s="578"/>
      <c r="L76" s="578"/>
      <c r="M76" s="578"/>
      <c r="N76" s="578"/>
      <c r="O76" s="578"/>
      <c r="P76" s="578"/>
      <c r="Q76" s="578"/>
      <c r="R76" s="578"/>
      <c r="S76" s="578"/>
    </row>
    <row r="77" spans="2:21" ht="9" customHeight="1">
      <c r="B77" s="580" t="s">
        <v>2252</v>
      </c>
    </row>
    <row r="78" spans="2:21" ht="10.5" customHeight="1">
      <c r="B78" s="141" t="s">
        <v>1363</v>
      </c>
      <c r="C78" s="429"/>
      <c r="D78" s="429"/>
      <c r="E78" s="429"/>
      <c r="F78" s="429"/>
      <c r="G78" s="429"/>
      <c r="H78" s="429"/>
      <c r="I78" s="429"/>
      <c r="J78" s="429"/>
      <c r="K78" s="429"/>
      <c r="L78" s="429"/>
      <c r="M78" s="429"/>
      <c r="N78" s="429"/>
    </row>
    <row r="79" spans="2:21">
      <c r="B79" s="429"/>
    </row>
    <row r="80" spans="2:21">
      <c r="L80" s="579"/>
    </row>
  </sheetData>
  <mergeCells count="22">
    <mergeCell ref="K3:L4"/>
    <mergeCell ref="M3:N4"/>
    <mergeCell ref="O3:P5"/>
    <mergeCell ref="Q3:R5"/>
    <mergeCell ref="Q6:Q7"/>
    <mergeCell ref="R6:R7"/>
    <mergeCell ref="S6:S7"/>
    <mergeCell ref="T6:T7"/>
    <mergeCell ref="I8:T8"/>
    <mergeCell ref="C71:H71"/>
    <mergeCell ref="S3:T5"/>
    <mergeCell ref="K5:N5"/>
    <mergeCell ref="I6:I7"/>
    <mergeCell ref="J6:J7"/>
    <mergeCell ref="K6:K7"/>
    <mergeCell ref="L6:L7"/>
    <mergeCell ref="M6:M7"/>
    <mergeCell ref="N6:N7"/>
    <mergeCell ref="O6:O7"/>
    <mergeCell ref="P6:P7"/>
    <mergeCell ref="B3:H9"/>
    <mergeCell ref="I3:J5"/>
  </mergeCells>
  <hyperlinks>
    <hyperlink ref="B78" location="Inhaltsverzeichnis!A1" display="Zurück zum Inhaltsverzeichnis"/>
  </hyperlinks>
  <pageMargins left="0.78740157480314965" right="0.78740157480314965" top="0.39370078740157483" bottom="0.19685039370078741" header="0.19685039370078741" footer="0.19685039370078741"/>
  <pageSetup paperSize="9" scale="97" orientation="portrait" r:id="rId1"/>
  <headerFooter alignWithMargins="0">
    <oddFooter>&amp;L&amp;D&amp;T&amp;R&amp;A</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6">
    <tabColor rgb="FFF9E03A"/>
    <pageSetUpPr fitToPage="1"/>
  </sheetPr>
  <dimension ref="A1:R76"/>
  <sheetViews>
    <sheetView showGridLines="0" zoomScale="145" zoomScaleNormal="145" workbookViewId="0"/>
  </sheetViews>
  <sheetFormatPr baseColWidth="10" defaultRowHeight="16.5"/>
  <cols>
    <col min="1" max="6" width="0.5703125" style="144" customWidth="1"/>
    <col min="7" max="7" width="16.42578125" style="144" customWidth="1"/>
    <col min="8" max="8" width="4" style="144" customWidth="1"/>
    <col min="9" max="12" width="6.7109375" style="144" customWidth="1"/>
    <col min="13" max="13" width="6.28515625" style="144" customWidth="1"/>
    <col min="14" max="14" width="6.42578125" style="144" customWidth="1"/>
    <col min="15" max="16" width="5.28515625" style="144" customWidth="1"/>
    <col min="17" max="18" width="6.42578125" style="144" customWidth="1"/>
    <col min="19" max="16384" width="11.42578125" style="144"/>
  </cols>
  <sheetData>
    <row r="1" spans="2:18" ht="15.75" customHeight="1">
      <c r="B1" s="433"/>
      <c r="C1" s="433"/>
      <c r="D1" s="433"/>
      <c r="E1" s="433"/>
      <c r="F1" s="433"/>
      <c r="G1" s="434" t="s">
        <v>1219</v>
      </c>
      <c r="H1" s="434"/>
      <c r="I1" s="435"/>
      <c r="J1" s="435"/>
      <c r="K1" s="435"/>
      <c r="L1" s="435"/>
      <c r="M1" s="435"/>
      <c r="N1" s="435"/>
      <c r="O1" s="435"/>
      <c r="P1" s="435"/>
      <c r="Q1" s="435"/>
      <c r="R1" s="435"/>
    </row>
    <row r="2" spans="2:18" ht="15" customHeight="1">
      <c r="B2" s="436" t="s">
        <v>1221</v>
      </c>
      <c r="C2" s="435"/>
      <c r="D2" s="435"/>
      <c r="E2" s="435"/>
      <c r="F2" s="435"/>
      <c r="G2" s="434"/>
      <c r="H2" s="434"/>
      <c r="I2" s="435"/>
      <c r="J2" s="435"/>
      <c r="K2" s="435"/>
      <c r="L2" s="435"/>
      <c r="M2" s="435"/>
      <c r="N2" s="435"/>
      <c r="O2" s="435"/>
      <c r="P2" s="435"/>
      <c r="Q2" s="435"/>
      <c r="R2" s="435"/>
    </row>
    <row r="3" spans="2:18" ht="12" customHeight="1">
      <c r="B3" s="2520" t="s">
        <v>1149</v>
      </c>
      <c r="C3" s="2491"/>
      <c r="D3" s="2491"/>
      <c r="E3" s="2491"/>
      <c r="F3" s="2491"/>
      <c r="G3" s="2491"/>
      <c r="H3" s="2492"/>
      <c r="I3" s="437" t="s">
        <v>1859</v>
      </c>
      <c r="J3" s="437"/>
      <c r="K3" s="437"/>
      <c r="L3" s="437"/>
      <c r="M3" s="437"/>
      <c r="N3" s="438"/>
      <c r="O3" s="2536" t="s">
        <v>1151</v>
      </c>
      <c r="P3" s="2412"/>
      <c r="Q3" s="2537" t="s">
        <v>1220</v>
      </c>
      <c r="R3" s="2498"/>
    </row>
    <row r="4" spans="2:18" ht="12" customHeight="1">
      <c r="B4" s="2534"/>
      <c r="C4" s="2493"/>
      <c r="D4" s="2493"/>
      <c r="E4" s="2493"/>
      <c r="F4" s="2493"/>
      <c r="G4" s="2493"/>
      <c r="H4" s="2494"/>
      <c r="I4" s="2538" t="s">
        <v>30</v>
      </c>
      <c r="J4" s="2504"/>
      <c r="K4" s="439" t="s">
        <v>1121</v>
      </c>
      <c r="L4" s="440"/>
      <c r="M4" s="440"/>
      <c r="N4" s="441"/>
      <c r="O4" s="2524"/>
      <c r="P4" s="2519"/>
      <c r="Q4" s="2499"/>
      <c r="R4" s="2500"/>
    </row>
    <row r="5" spans="2:18" ht="12" customHeight="1">
      <c r="B5" s="2534"/>
      <c r="C5" s="2493"/>
      <c r="D5" s="2493"/>
      <c r="E5" s="2493"/>
      <c r="F5" s="2493"/>
      <c r="G5" s="2493"/>
      <c r="H5" s="2494"/>
      <c r="I5" s="2525"/>
      <c r="J5" s="2414"/>
      <c r="K5" s="442" t="s">
        <v>1861</v>
      </c>
      <c r="L5" s="443"/>
      <c r="M5" s="442" t="s">
        <v>1152</v>
      </c>
      <c r="N5" s="443"/>
      <c r="O5" s="2525"/>
      <c r="P5" s="2414"/>
      <c r="Q5" s="2501"/>
      <c r="R5" s="2502"/>
    </row>
    <row r="6" spans="2:18" ht="10.5" customHeight="1">
      <c r="B6" s="2534"/>
      <c r="C6" s="2493"/>
      <c r="D6" s="2493"/>
      <c r="E6" s="2493"/>
      <c r="F6" s="2493"/>
      <c r="G6" s="2493"/>
      <c r="H6" s="2494"/>
      <c r="I6" s="2518" t="s">
        <v>195</v>
      </c>
      <c r="J6" s="2505" t="s">
        <v>1125</v>
      </c>
      <c r="K6" s="2518" t="s">
        <v>195</v>
      </c>
      <c r="L6" s="2505" t="s">
        <v>1125</v>
      </c>
      <c r="M6" s="2518" t="s">
        <v>18</v>
      </c>
      <c r="N6" s="2505" t="s">
        <v>1125</v>
      </c>
      <c r="O6" s="2518" t="s">
        <v>18</v>
      </c>
      <c r="P6" s="2505" t="s">
        <v>1125</v>
      </c>
      <c r="Q6" s="2518" t="s">
        <v>18</v>
      </c>
      <c r="R6" s="2507" t="s">
        <v>1125</v>
      </c>
    </row>
    <row r="7" spans="2:18" ht="10.5" customHeight="1">
      <c r="B7" s="2534"/>
      <c r="C7" s="2493"/>
      <c r="D7" s="2493"/>
      <c r="E7" s="2493"/>
      <c r="F7" s="2493"/>
      <c r="G7" s="2493"/>
      <c r="H7" s="2494"/>
      <c r="I7" s="2539"/>
      <c r="J7" s="2540"/>
      <c r="K7" s="2539"/>
      <c r="L7" s="2540"/>
      <c r="M7" s="2539"/>
      <c r="N7" s="2540"/>
      <c r="O7" s="2539"/>
      <c r="P7" s="2540"/>
      <c r="Q7" s="2539"/>
      <c r="R7" s="2541"/>
    </row>
    <row r="8" spans="2:18" ht="11.25" customHeight="1">
      <c r="B8" s="2534"/>
      <c r="C8" s="2493"/>
      <c r="D8" s="2493"/>
      <c r="E8" s="2493"/>
      <c r="F8" s="2493"/>
      <c r="G8" s="2493"/>
      <c r="H8" s="2494"/>
      <c r="I8" s="2542">
        <v>2024</v>
      </c>
      <c r="J8" s="2543"/>
      <c r="K8" s="2543"/>
      <c r="L8" s="2543"/>
      <c r="M8" s="2543"/>
      <c r="N8" s="2543"/>
      <c r="O8" s="2543"/>
      <c r="P8" s="2543"/>
      <c r="Q8" s="2543"/>
      <c r="R8" s="2544"/>
    </row>
    <row r="9" spans="2:18" ht="12" customHeight="1">
      <c r="B9" s="2535"/>
      <c r="C9" s="2495"/>
      <c r="D9" s="2495"/>
      <c r="E9" s="2495"/>
      <c r="F9" s="2495"/>
      <c r="G9" s="2495"/>
      <c r="H9" s="2496"/>
      <c r="I9" s="440" t="s">
        <v>1862</v>
      </c>
      <c r="J9" s="440"/>
      <c r="K9" s="440"/>
      <c r="L9" s="440"/>
      <c r="M9" s="440"/>
      <c r="N9" s="441"/>
      <c r="O9" s="440" t="s">
        <v>1155</v>
      </c>
      <c r="P9" s="440"/>
      <c r="Q9" s="439" t="s">
        <v>1203</v>
      </c>
      <c r="R9" s="444"/>
    </row>
    <row r="10" spans="2:18" ht="3" customHeight="1">
      <c r="B10" s="445"/>
      <c r="C10" s="388"/>
      <c r="D10" s="388"/>
      <c r="E10" s="388"/>
      <c r="F10" s="388"/>
      <c r="G10" s="388"/>
      <c r="H10" s="389"/>
      <c r="I10" s="446"/>
      <c r="J10" s="447"/>
      <c r="K10" s="447"/>
      <c r="L10" s="447"/>
      <c r="M10" s="447"/>
      <c r="N10" s="448"/>
      <c r="O10" s="449"/>
      <c r="P10" s="449"/>
      <c r="Q10" s="450"/>
      <c r="R10" s="451"/>
    </row>
    <row r="11" spans="2:18" ht="9.75" customHeight="1">
      <c r="B11" s="386"/>
      <c r="C11" s="387" t="s">
        <v>1156</v>
      </c>
      <c r="D11" s="283"/>
      <c r="E11" s="283"/>
      <c r="F11" s="283"/>
      <c r="G11" s="388"/>
      <c r="H11" s="389"/>
      <c r="I11" s="452">
        <v>15954959</v>
      </c>
      <c r="J11" s="453">
        <v>169442224</v>
      </c>
      <c r="K11" s="453">
        <v>11993768</v>
      </c>
      <c r="L11" s="453">
        <v>126224501</v>
      </c>
      <c r="M11" s="453">
        <v>3961191</v>
      </c>
      <c r="N11" s="453">
        <v>43217723</v>
      </c>
      <c r="O11" s="454">
        <v>24.827000000000002</v>
      </c>
      <c r="P11" s="455">
        <v>25.506</v>
      </c>
      <c r="Q11" s="456">
        <v>31.814</v>
      </c>
      <c r="R11" s="457">
        <v>340.93599999999998</v>
      </c>
    </row>
    <row r="12" spans="2:18" ht="3" customHeight="1">
      <c r="B12" s="395"/>
      <c r="C12" s="283"/>
      <c r="D12" s="283"/>
      <c r="E12" s="283"/>
      <c r="F12" s="283"/>
      <c r="G12" s="388"/>
      <c r="H12" s="389"/>
      <c r="I12" s="458"/>
      <c r="J12" s="459"/>
      <c r="K12" s="459"/>
      <c r="L12" s="459"/>
      <c r="M12" s="459"/>
      <c r="N12" s="459"/>
      <c r="O12" s="460"/>
      <c r="P12" s="461"/>
      <c r="Q12" s="462"/>
      <c r="R12" s="463"/>
    </row>
    <row r="13" spans="2:18" ht="8.1" customHeight="1">
      <c r="B13" s="395"/>
      <c r="C13" s="388" t="s">
        <v>1129</v>
      </c>
      <c r="D13" s="283"/>
      <c r="E13" s="283"/>
      <c r="F13" s="283"/>
      <c r="H13" s="389"/>
      <c r="I13" s="458">
        <v>3773321</v>
      </c>
      <c r="J13" s="459">
        <v>40716607</v>
      </c>
      <c r="K13" s="459">
        <v>3163931</v>
      </c>
      <c r="L13" s="459">
        <v>34224901</v>
      </c>
      <c r="M13" s="459">
        <v>609390</v>
      </c>
      <c r="N13" s="459">
        <v>6491706</v>
      </c>
      <c r="O13" s="460">
        <v>16.149999999999999</v>
      </c>
      <c r="P13" s="461">
        <v>15.944000000000001</v>
      </c>
      <c r="Q13" s="462">
        <v>30.86</v>
      </c>
      <c r="R13" s="463">
        <v>332.27499999999998</v>
      </c>
    </row>
    <row r="14" spans="2:18" ht="8.1" customHeight="1">
      <c r="B14" s="395"/>
      <c r="C14" s="283"/>
      <c r="E14" s="388" t="s">
        <v>1157</v>
      </c>
      <c r="F14" s="388"/>
      <c r="H14" s="389"/>
      <c r="I14" s="458">
        <v>1649401</v>
      </c>
      <c r="J14" s="459">
        <v>17616990</v>
      </c>
      <c r="K14" s="459">
        <v>1277436</v>
      </c>
      <c r="L14" s="459">
        <v>13747139</v>
      </c>
      <c r="M14" s="459">
        <v>371965</v>
      </c>
      <c r="N14" s="459">
        <v>3869850</v>
      </c>
      <c r="O14" s="460">
        <v>22.552</v>
      </c>
      <c r="P14" s="461">
        <v>21.966999999999999</v>
      </c>
      <c r="Q14" s="462">
        <v>49.619</v>
      </c>
      <c r="R14" s="463">
        <v>521.697</v>
      </c>
    </row>
    <row r="15" spans="2:18" ht="7.5" customHeight="1">
      <c r="B15" s="395"/>
      <c r="C15" s="283"/>
      <c r="D15" s="283"/>
      <c r="E15" s="388" t="s">
        <v>1158</v>
      </c>
      <c r="F15" s="388"/>
      <c r="H15" s="389"/>
      <c r="I15" s="458">
        <v>463796</v>
      </c>
      <c r="J15" s="459">
        <v>4985087</v>
      </c>
      <c r="K15" s="459">
        <v>403533</v>
      </c>
      <c r="L15" s="459">
        <v>4332481</v>
      </c>
      <c r="M15" s="459">
        <v>60263</v>
      </c>
      <c r="N15" s="459">
        <v>652606</v>
      </c>
      <c r="O15" s="460">
        <v>12.993</v>
      </c>
      <c r="P15" s="461">
        <v>13.090999999999999</v>
      </c>
      <c r="Q15" s="462">
        <v>26.469000000000001</v>
      </c>
      <c r="R15" s="463">
        <v>283.01600000000002</v>
      </c>
    </row>
    <row r="16" spans="2:18" ht="7.5" customHeight="1">
      <c r="B16" s="395"/>
      <c r="C16" s="283"/>
      <c r="D16" s="283"/>
      <c r="E16" s="388" t="s">
        <v>1159</v>
      </c>
      <c r="F16" s="388"/>
      <c r="H16" s="389"/>
      <c r="I16" s="458">
        <v>1660125</v>
      </c>
      <c r="J16" s="459">
        <v>18114528</v>
      </c>
      <c r="K16" s="459">
        <v>1482962</v>
      </c>
      <c r="L16" s="459">
        <v>16145278</v>
      </c>
      <c r="M16" s="459">
        <v>177162</v>
      </c>
      <c r="N16" s="459">
        <v>1969251</v>
      </c>
      <c r="O16" s="460">
        <v>10.672000000000001</v>
      </c>
      <c r="P16" s="461">
        <v>10.871</v>
      </c>
      <c r="Q16" s="462">
        <v>23.216000000000001</v>
      </c>
      <c r="R16" s="463">
        <v>254.57499999999999</v>
      </c>
    </row>
    <row r="17" spans="2:18" ht="3" customHeight="1">
      <c r="B17" s="395"/>
      <c r="C17" s="283"/>
      <c r="D17" s="283"/>
      <c r="E17" s="283"/>
      <c r="F17" s="283"/>
      <c r="G17" s="388"/>
      <c r="H17" s="389"/>
      <c r="I17" s="464"/>
      <c r="J17" s="465"/>
      <c r="K17" s="465"/>
      <c r="L17" s="459"/>
      <c r="M17" s="465"/>
      <c r="N17" s="465"/>
      <c r="O17" s="466"/>
      <c r="P17" s="467"/>
      <c r="Q17" s="468"/>
      <c r="R17" s="463"/>
    </row>
    <row r="18" spans="2:18" ht="9.75" customHeight="1">
      <c r="B18" s="395"/>
      <c r="C18" s="388" t="s">
        <v>1130</v>
      </c>
      <c r="D18" s="283"/>
      <c r="E18" s="283"/>
      <c r="F18" s="283"/>
      <c r="H18" s="389"/>
      <c r="I18" s="458">
        <v>158568</v>
      </c>
      <c r="J18" s="459">
        <v>1666026</v>
      </c>
      <c r="K18" s="459">
        <v>115160</v>
      </c>
      <c r="L18" s="459">
        <v>1239165</v>
      </c>
      <c r="M18" s="459">
        <v>43408</v>
      </c>
      <c r="N18" s="459">
        <v>426862</v>
      </c>
      <c r="O18" s="460">
        <v>27.375</v>
      </c>
      <c r="P18" s="461">
        <v>25.622</v>
      </c>
      <c r="Q18" s="462">
        <v>34.448999999999998</v>
      </c>
      <c r="R18" s="463">
        <v>362.47300000000001</v>
      </c>
    </row>
    <row r="19" spans="2:18" ht="3" customHeight="1">
      <c r="B19" s="395"/>
      <c r="C19" s="283"/>
      <c r="D19" s="283"/>
      <c r="E19" s="283"/>
      <c r="F19" s="283"/>
      <c r="G19" s="388"/>
      <c r="H19" s="389"/>
      <c r="I19" s="458"/>
      <c r="J19" s="459"/>
      <c r="K19" s="459"/>
      <c r="L19" s="459"/>
      <c r="M19" s="459"/>
      <c r="N19" s="459"/>
      <c r="O19" s="460"/>
      <c r="P19" s="461"/>
      <c r="Q19" s="462"/>
      <c r="R19" s="463"/>
    </row>
    <row r="20" spans="2:18" ht="8.1" customHeight="1">
      <c r="B20" s="395"/>
      <c r="C20" s="388" t="s">
        <v>1131</v>
      </c>
      <c r="D20" s="283"/>
      <c r="E20" s="283"/>
      <c r="F20" s="283"/>
      <c r="H20" s="389"/>
      <c r="I20" s="458">
        <v>1133038</v>
      </c>
      <c r="J20" s="459">
        <v>12237612</v>
      </c>
      <c r="K20" s="459">
        <v>886349</v>
      </c>
      <c r="L20" s="459">
        <v>9460870</v>
      </c>
      <c r="M20" s="459">
        <v>246690</v>
      </c>
      <c r="N20" s="459">
        <v>2776741</v>
      </c>
      <c r="O20" s="460">
        <v>21.771999999999998</v>
      </c>
      <c r="P20" s="461">
        <v>22.69</v>
      </c>
      <c r="Q20" s="462">
        <v>37.082000000000001</v>
      </c>
      <c r="R20" s="463">
        <v>404.11099999999999</v>
      </c>
    </row>
    <row r="21" spans="2:18" ht="8.1" customHeight="1">
      <c r="B21" s="395"/>
      <c r="C21" s="283"/>
      <c r="D21" s="283"/>
      <c r="E21" s="388" t="s">
        <v>1160</v>
      </c>
      <c r="F21" s="388"/>
      <c r="H21" s="389"/>
      <c r="I21" s="458">
        <v>244487</v>
      </c>
      <c r="J21" s="459">
        <v>2669978</v>
      </c>
      <c r="K21" s="459">
        <v>193892</v>
      </c>
      <c r="L21" s="459">
        <v>2123035</v>
      </c>
      <c r="M21" s="459">
        <v>50595</v>
      </c>
      <c r="N21" s="459">
        <v>546943</v>
      </c>
      <c r="O21" s="460">
        <v>20.693999999999999</v>
      </c>
      <c r="P21" s="461">
        <v>20.484999999999999</v>
      </c>
      <c r="Q21" s="462">
        <v>34.213000000000001</v>
      </c>
      <c r="R21" s="463">
        <v>380.221</v>
      </c>
    </row>
    <row r="22" spans="2:18" ht="7.5" customHeight="1">
      <c r="B22" s="395"/>
      <c r="C22" s="283"/>
      <c r="D22" s="283"/>
      <c r="E22" s="388" t="s">
        <v>1161</v>
      </c>
      <c r="F22" s="388"/>
      <c r="H22" s="389"/>
      <c r="I22" s="458">
        <v>265776</v>
      </c>
      <c r="J22" s="459">
        <v>2961513</v>
      </c>
      <c r="K22" s="459">
        <v>192497</v>
      </c>
      <c r="L22" s="459">
        <v>2153590</v>
      </c>
      <c r="M22" s="459">
        <v>73279</v>
      </c>
      <c r="N22" s="459">
        <v>807924</v>
      </c>
      <c r="O22" s="460">
        <v>27.571999999999999</v>
      </c>
      <c r="P22" s="461">
        <v>27.280999999999999</v>
      </c>
      <c r="Q22" s="462">
        <v>46.627000000000002</v>
      </c>
      <c r="R22" s="463">
        <v>527.43700000000001</v>
      </c>
    </row>
    <row r="23" spans="2:18" ht="8.1" customHeight="1">
      <c r="B23" s="395"/>
      <c r="C23" s="283"/>
      <c r="D23" s="283"/>
      <c r="E23" s="388" t="s">
        <v>1162</v>
      </c>
      <c r="F23" s="388"/>
      <c r="H23" s="389"/>
      <c r="I23" s="458">
        <v>622775</v>
      </c>
      <c r="J23" s="459">
        <v>6606121</v>
      </c>
      <c r="K23" s="459">
        <v>499959</v>
      </c>
      <c r="L23" s="459">
        <v>5184244</v>
      </c>
      <c r="M23" s="459">
        <v>122815</v>
      </c>
      <c r="N23" s="459">
        <v>1421876</v>
      </c>
      <c r="O23" s="460">
        <v>19.721</v>
      </c>
      <c r="P23" s="461">
        <v>21.524000000000001</v>
      </c>
      <c r="Q23" s="462">
        <v>35.167000000000002</v>
      </c>
      <c r="R23" s="463">
        <v>374.375</v>
      </c>
    </row>
    <row r="24" spans="2:18" ht="3" customHeight="1">
      <c r="B24" s="395"/>
      <c r="C24" s="283"/>
      <c r="D24" s="283"/>
      <c r="E24" s="283"/>
      <c r="F24" s="283"/>
      <c r="G24" s="388"/>
      <c r="H24" s="389"/>
      <c r="I24" s="458"/>
      <c r="J24" s="459"/>
      <c r="K24" s="459"/>
      <c r="L24" s="459"/>
      <c r="M24" s="459"/>
      <c r="N24" s="459"/>
      <c r="O24" s="460"/>
      <c r="P24" s="461"/>
      <c r="Q24" s="462"/>
      <c r="R24" s="463"/>
    </row>
    <row r="25" spans="2:18" ht="8.1" customHeight="1">
      <c r="B25" s="395"/>
      <c r="C25" s="388" t="s">
        <v>1163</v>
      </c>
      <c r="D25" s="283"/>
      <c r="E25" s="283"/>
      <c r="F25" s="283"/>
      <c r="H25" s="389"/>
      <c r="I25" s="458"/>
      <c r="J25" s="459"/>
      <c r="K25" s="459"/>
      <c r="L25" s="459"/>
      <c r="M25" s="459"/>
      <c r="N25" s="459"/>
      <c r="O25" s="460"/>
      <c r="P25" s="461"/>
      <c r="Q25" s="462"/>
      <c r="R25" s="463"/>
    </row>
    <row r="26" spans="2:18" ht="8.1" customHeight="1">
      <c r="B26" s="395"/>
      <c r="C26" s="283"/>
      <c r="D26" s="388" t="s">
        <v>1164</v>
      </c>
      <c r="E26" s="283"/>
      <c r="F26" s="283"/>
      <c r="H26" s="389"/>
      <c r="I26" s="458">
        <v>414095</v>
      </c>
      <c r="J26" s="459">
        <v>4480264</v>
      </c>
      <c r="K26" s="459">
        <v>252717</v>
      </c>
      <c r="L26" s="459">
        <v>2706248</v>
      </c>
      <c r="M26" s="459">
        <v>161378</v>
      </c>
      <c r="N26" s="459">
        <v>1774014</v>
      </c>
      <c r="O26" s="460">
        <v>38.970999999999997</v>
      </c>
      <c r="P26" s="461">
        <v>39.595999999999997</v>
      </c>
      <c r="Q26" s="462">
        <v>92.638999999999996</v>
      </c>
      <c r="R26" s="463">
        <v>1018.768</v>
      </c>
    </row>
    <row r="27" spans="2:18" ht="8.1" customHeight="1">
      <c r="B27" s="395"/>
      <c r="C27" s="283"/>
      <c r="D27" s="283"/>
      <c r="E27" s="388" t="s">
        <v>1165</v>
      </c>
      <c r="F27" s="388"/>
      <c r="H27" s="389"/>
      <c r="I27" s="458">
        <v>363619</v>
      </c>
      <c r="J27" s="459">
        <v>3996199</v>
      </c>
      <c r="K27" s="459">
        <v>209308</v>
      </c>
      <c r="L27" s="459">
        <v>2289935</v>
      </c>
      <c r="M27" s="459">
        <v>154311</v>
      </c>
      <c r="N27" s="459">
        <v>1706263</v>
      </c>
      <c r="O27" s="460">
        <v>42.438000000000002</v>
      </c>
      <c r="P27" s="461">
        <v>42.697000000000003</v>
      </c>
      <c r="Q27" s="462">
        <v>102.14</v>
      </c>
      <c r="R27" s="463">
        <v>1147.104</v>
      </c>
    </row>
    <row r="28" spans="2:18" ht="8.1" customHeight="1">
      <c r="B28" s="395"/>
      <c r="C28" s="283"/>
      <c r="D28" s="283"/>
      <c r="E28" s="388" t="s">
        <v>1166</v>
      </c>
      <c r="F28" s="388"/>
      <c r="H28" s="389"/>
      <c r="I28" s="458"/>
      <c r="J28" s="459"/>
      <c r="K28" s="459"/>
      <c r="L28" s="459"/>
      <c r="M28" s="459"/>
      <c r="N28" s="459"/>
      <c r="O28" s="460"/>
      <c r="P28" s="461"/>
      <c r="Q28" s="462"/>
      <c r="R28" s="463"/>
    </row>
    <row r="29" spans="2:18" ht="7.5" customHeight="1">
      <c r="B29" s="395"/>
      <c r="C29" s="283"/>
      <c r="D29" s="283"/>
      <c r="E29" s="283"/>
      <c r="F29" s="388" t="s">
        <v>1167</v>
      </c>
      <c r="H29" s="389"/>
      <c r="I29" s="458">
        <v>50476</v>
      </c>
      <c r="J29" s="459">
        <v>484065</v>
      </c>
      <c r="K29" s="459">
        <v>43409</v>
      </c>
      <c r="L29" s="459">
        <v>416313</v>
      </c>
      <c r="M29" s="459">
        <v>7067</v>
      </c>
      <c r="N29" s="459">
        <v>67752</v>
      </c>
      <c r="O29" s="460">
        <v>14.000999999999999</v>
      </c>
      <c r="P29" s="461">
        <v>13.996</v>
      </c>
      <c r="Q29" s="462">
        <v>55.468000000000004</v>
      </c>
      <c r="R29" s="463">
        <v>529.61199999999997</v>
      </c>
    </row>
    <row r="30" spans="2:18" ht="3" customHeight="1">
      <c r="B30" s="395"/>
      <c r="C30" s="283"/>
      <c r="D30" s="283"/>
      <c r="E30" s="283"/>
      <c r="F30" s="283"/>
      <c r="G30" s="388"/>
      <c r="H30" s="389"/>
      <c r="I30" s="458"/>
      <c r="J30" s="459"/>
      <c r="K30" s="459"/>
      <c r="L30" s="459"/>
      <c r="M30" s="459"/>
      <c r="N30" s="459"/>
      <c r="O30" s="460"/>
      <c r="P30" s="461"/>
      <c r="Q30" s="462"/>
      <c r="R30" s="463"/>
    </row>
    <row r="31" spans="2:18" ht="8.1" customHeight="1">
      <c r="B31" s="395"/>
      <c r="C31" s="388" t="s">
        <v>1133</v>
      </c>
      <c r="D31" s="283"/>
      <c r="E31" s="283"/>
      <c r="F31" s="283"/>
      <c r="H31" s="389"/>
      <c r="I31" s="458">
        <v>3188557</v>
      </c>
      <c r="J31" s="459">
        <v>35382504</v>
      </c>
      <c r="K31" s="459">
        <v>2248275</v>
      </c>
      <c r="L31" s="459">
        <v>24271961</v>
      </c>
      <c r="M31" s="459">
        <v>940282</v>
      </c>
      <c r="N31" s="459">
        <v>11110543</v>
      </c>
      <c r="O31" s="460">
        <v>29.489000000000001</v>
      </c>
      <c r="P31" s="461">
        <v>31.401</v>
      </c>
      <c r="Q31" s="462">
        <v>69.897000000000006</v>
      </c>
      <c r="R31" s="463">
        <v>781.89</v>
      </c>
    </row>
    <row r="32" spans="2:18" ht="8.1" customHeight="1">
      <c r="B32" s="395"/>
      <c r="C32" s="283"/>
      <c r="E32" s="388" t="s">
        <v>1168</v>
      </c>
      <c r="F32" s="283"/>
      <c r="H32" s="389"/>
      <c r="I32" s="458">
        <v>3123568</v>
      </c>
      <c r="J32" s="459">
        <v>33938887</v>
      </c>
      <c r="K32" s="459">
        <v>2191238</v>
      </c>
      <c r="L32" s="459">
        <v>23040927</v>
      </c>
      <c r="M32" s="459">
        <v>932329</v>
      </c>
      <c r="N32" s="459">
        <v>10897957</v>
      </c>
      <c r="O32" s="460">
        <v>29.847999999999999</v>
      </c>
      <c r="P32" s="461">
        <v>32.110999999999997</v>
      </c>
      <c r="Q32" s="462">
        <v>74.069000000000003</v>
      </c>
      <c r="R32" s="463">
        <v>812.65599999999995</v>
      </c>
    </row>
    <row r="33" spans="2:18" ht="7.5" customHeight="1">
      <c r="B33" s="395"/>
      <c r="C33" s="283"/>
      <c r="D33" s="283"/>
      <c r="E33" s="388" t="s">
        <v>1169</v>
      </c>
      <c r="F33" s="283"/>
      <c r="H33" s="389"/>
      <c r="I33" s="458">
        <v>64990</v>
      </c>
      <c r="J33" s="459">
        <v>1443618</v>
      </c>
      <c r="K33" s="459">
        <v>57037</v>
      </c>
      <c r="L33" s="459">
        <v>1231031</v>
      </c>
      <c r="M33" s="459">
        <v>7953</v>
      </c>
      <c r="N33" s="459">
        <v>212587</v>
      </c>
      <c r="O33" s="460">
        <v>12.237</v>
      </c>
      <c r="P33" s="461">
        <v>14.726000000000001</v>
      </c>
      <c r="Q33" s="462">
        <v>18.853999999999999</v>
      </c>
      <c r="R33" s="463">
        <v>413.68700000000001</v>
      </c>
    </row>
    <row r="34" spans="2:18" ht="3" customHeight="1">
      <c r="B34" s="395"/>
      <c r="C34" s="283"/>
      <c r="D34" s="283"/>
      <c r="E34" s="283"/>
      <c r="F34" s="283"/>
      <c r="G34" s="388"/>
      <c r="H34" s="389"/>
      <c r="I34" s="469"/>
      <c r="J34" s="469"/>
      <c r="K34" s="469"/>
      <c r="L34" s="459"/>
      <c r="M34" s="469"/>
      <c r="N34" s="469"/>
      <c r="O34" s="470"/>
      <c r="P34" s="471"/>
      <c r="Q34" s="470"/>
      <c r="R34" s="463"/>
    </row>
    <row r="35" spans="2:18" ht="8.1" customHeight="1">
      <c r="B35" s="395"/>
      <c r="C35" s="388" t="s">
        <v>1170</v>
      </c>
      <c r="D35" s="283"/>
      <c r="E35" s="283"/>
      <c r="F35" s="283"/>
      <c r="H35" s="389"/>
      <c r="I35" s="458"/>
      <c r="J35" s="459"/>
      <c r="K35" s="459"/>
      <c r="L35" s="459"/>
      <c r="M35" s="459"/>
      <c r="N35" s="459"/>
      <c r="O35" s="460"/>
      <c r="P35" s="461"/>
      <c r="Q35" s="462"/>
      <c r="R35" s="463"/>
    </row>
    <row r="36" spans="2:18" ht="8.1" customHeight="1">
      <c r="B36" s="395"/>
      <c r="C36" s="283"/>
      <c r="D36" s="388" t="s">
        <v>1171</v>
      </c>
      <c r="F36" s="283"/>
      <c r="H36" s="389"/>
      <c r="I36" s="458">
        <v>630029</v>
      </c>
      <c r="J36" s="459">
        <v>6757249</v>
      </c>
      <c r="K36" s="459">
        <v>392451</v>
      </c>
      <c r="L36" s="459">
        <v>4207557</v>
      </c>
      <c r="M36" s="459">
        <v>237578</v>
      </c>
      <c r="N36" s="459">
        <v>2549692</v>
      </c>
      <c r="O36" s="460">
        <v>37.709000000000003</v>
      </c>
      <c r="P36" s="461">
        <v>37.732999999999997</v>
      </c>
      <c r="Q36" s="462">
        <v>44.743000000000002</v>
      </c>
      <c r="R36" s="463">
        <v>486.38099999999997</v>
      </c>
    </row>
    <row r="37" spans="2:18" ht="8.1" customHeight="1">
      <c r="B37" s="395"/>
      <c r="C37" s="283"/>
      <c r="D37" s="283"/>
      <c r="E37" s="388" t="s">
        <v>1172</v>
      </c>
      <c r="F37" s="283"/>
      <c r="H37" s="389"/>
      <c r="I37" s="458">
        <v>443687</v>
      </c>
      <c r="J37" s="459">
        <v>4771008</v>
      </c>
      <c r="K37" s="459">
        <v>323948</v>
      </c>
      <c r="L37" s="459">
        <v>3465274</v>
      </c>
      <c r="M37" s="459">
        <v>119739</v>
      </c>
      <c r="N37" s="459">
        <v>1305732</v>
      </c>
      <c r="O37" s="460">
        <v>26.986999999999998</v>
      </c>
      <c r="P37" s="461">
        <v>27.367999999999999</v>
      </c>
      <c r="Q37" s="462">
        <v>41.070999999999998</v>
      </c>
      <c r="R37" s="463">
        <v>447.11900000000003</v>
      </c>
    </row>
    <row r="38" spans="2:18" ht="7.5" customHeight="1">
      <c r="B38" s="404"/>
      <c r="C38" s="10"/>
      <c r="D38" s="10"/>
      <c r="E38" s="405" t="s">
        <v>1173</v>
      </c>
      <c r="F38" s="10"/>
      <c r="H38" s="389"/>
      <c r="I38" s="458">
        <v>186341</v>
      </c>
      <c r="J38" s="459">
        <v>1986238</v>
      </c>
      <c r="K38" s="459">
        <v>68503</v>
      </c>
      <c r="L38" s="459">
        <v>742282</v>
      </c>
      <c r="M38" s="459">
        <v>117838</v>
      </c>
      <c r="N38" s="459">
        <v>1243956</v>
      </c>
      <c r="O38" s="460">
        <v>63.238</v>
      </c>
      <c r="P38" s="461">
        <v>62.628999999999998</v>
      </c>
      <c r="Q38" s="462">
        <v>56.845999999999997</v>
      </c>
      <c r="R38" s="463">
        <v>616.39200000000005</v>
      </c>
    </row>
    <row r="39" spans="2:18" ht="2.25" customHeight="1">
      <c r="B39" s="404"/>
      <c r="C39" s="10"/>
      <c r="D39" s="10"/>
      <c r="E39" s="10"/>
      <c r="F39" s="10"/>
      <c r="G39" s="388"/>
      <c r="H39" s="389"/>
      <c r="I39" s="458"/>
      <c r="J39" s="459"/>
      <c r="K39" s="459"/>
      <c r="L39" s="459"/>
      <c r="M39" s="459"/>
      <c r="N39" s="459"/>
      <c r="O39" s="460"/>
      <c r="P39" s="461"/>
      <c r="Q39" s="462"/>
      <c r="R39" s="463"/>
    </row>
    <row r="40" spans="2:18" ht="8.1" customHeight="1">
      <c r="B40" s="404"/>
      <c r="C40" s="405" t="s">
        <v>1135</v>
      </c>
      <c r="D40" s="10"/>
      <c r="E40" s="10"/>
      <c r="F40" s="10"/>
      <c r="H40" s="389"/>
      <c r="I40" s="458">
        <v>1959693</v>
      </c>
      <c r="J40" s="459">
        <v>20420432</v>
      </c>
      <c r="K40" s="459">
        <v>1739206</v>
      </c>
      <c r="L40" s="459">
        <v>18068463</v>
      </c>
      <c r="M40" s="459">
        <v>220487</v>
      </c>
      <c r="N40" s="459">
        <v>2351969</v>
      </c>
      <c r="O40" s="460">
        <v>11.250999999999999</v>
      </c>
      <c r="P40" s="461">
        <v>11.518000000000001</v>
      </c>
      <c r="Q40" s="462">
        <v>13.061</v>
      </c>
      <c r="R40" s="463">
        <v>138.214</v>
      </c>
    </row>
    <row r="41" spans="2:18" ht="8.1" customHeight="1">
      <c r="B41" s="404"/>
      <c r="C41" s="10"/>
      <c r="D41" s="10"/>
      <c r="E41" s="405" t="s">
        <v>1174</v>
      </c>
      <c r="F41" s="292"/>
      <c r="H41" s="389"/>
      <c r="I41" s="458">
        <v>1582650</v>
      </c>
      <c r="J41" s="459">
        <v>16592655</v>
      </c>
      <c r="K41" s="459">
        <v>1468055</v>
      </c>
      <c r="L41" s="459">
        <v>15395235</v>
      </c>
      <c r="M41" s="459">
        <v>114595</v>
      </c>
      <c r="N41" s="459">
        <v>1197422</v>
      </c>
      <c r="O41" s="460">
        <v>7.2409999999999997</v>
      </c>
      <c r="P41" s="461">
        <v>7.2169999999999996</v>
      </c>
      <c r="Q41" s="462">
        <v>11.688000000000001</v>
      </c>
      <c r="R41" s="463">
        <v>123.866</v>
      </c>
    </row>
    <row r="42" spans="2:18" ht="7.5" customHeight="1">
      <c r="B42" s="404"/>
      <c r="C42" s="10"/>
      <c r="D42" s="10"/>
      <c r="E42" s="405" t="s">
        <v>1175</v>
      </c>
      <c r="F42" s="10"/>
      <c r="H42" s="389"/>
      <c r="I42" s="458">
        <v>329896</v>
      </c>
      <c r="J42" s="459">
        <v>3362265</v>
      </c>
      <c r="K42" s="459">
        <v>232846</v>
      </c>
      <c r="L42" s="459">
        <v>2303067</v>
      </c>
      <c r="M42" s="459">
        <v>97049</v>
      </c>
      <c r="N42" s="459">
        <v>1059197</v>
      </c>
      <c r="O42" s="460">
        <v>29.417999999999999</v>
      </c>
      <c r="P42" s="461">
        <v>31.501999999999999</v>
      </c>
      <c r="Q42" s="462">
        <v>24.706</v>
      </c>
      <c r="R42" s="463">
        <v>267.93900000000002</v>
      </c>
    </row>
    <row r="43" spans="2:18" ht="8.1" customHeight="1">
      <c r="B43" s="404"/>
      <c r="C43" s="10"/>
      <c r="D43" s="10"/>
      <c r="E43" s="405" t="s">
        <v>1176</v>
      </c>
      <c r="F43" s="10"/>
      <c r="H43" s="389"/>
      <c r="I43" s="458">
        <v>47148</v>
      </c>
      <c r="J43" s="459">
        <v>465511</v>
      </c>
      <c r="K43" s="459">
        <v>38306</v>
      </c>
      <c r="L43" s="459">
        <v>370164</v>
      </c>
      <c r="M43" s="459">
        <v>8843</v>
      </c>
      <c r="N43" s="459">
        <v>95349</v>
      </c>
      <c r="O43" s="460">
        <v>18.756</v>
      </c>
      <c r="P43" s="461">
        <v>20.483000000000001</v>
      </c>
      <c r="Q43" s="462">
        <v>36.576999999999998</v>
      </c>
      <c r="R43" s="463">
        <v>375.46699999999998</v>
      </c>
    </row>
    <row r="44" spans="2:18" ht="2.25" customHeight="1">
      <c r="B44" s="404"/>
      <c r="C44" s="10"/>
      <c r="D44" s="10"/>
      <c r="E44" s="10"/>
      <c r="F44" s="10"/>
      <c r="G44" s="388"/>
      <c r="H44" s="389"/>
      <c r="I44" s="458"/>
      <c r="J44" s="459"/>
      <c r="K44" s="459"/>
      <c r="L44" s="459"/>
      <c r="M44" s="459"/>
      <c r="N44" s="459"/>
      <c r="O44" s="460"/>
      <c r="P44" s="461"/>
      <c r="Q44" s="462"/>
      <c r="R44" s="463"/>
    </row>
    <row r="45" spans="2:18" ht="8.1" customHeight="1">
      <c r="B45" s="404"/>
      <c r="C45" s="405" t="s">
        <v>1177</v>
      </c>
      <c r="D45" s="10"/>
      <c r="E45" s="10"/>
      <c r="F45" s="10"/>
      <c r="H45" s="389"/>
      <c r="I45" s="458"/>
      <c r="J45" s="459"/>
      <c r="K45" s="459"/>
      <c r="L45" s="459"/>
      <c r="M45" s="459"/>
      <c r="N45" s="459"/>
      <c r="O45" s="460"/>
      <c r="P45" s="461"/>
      <c r="Q45" s="462"/>
      <c r="R45" s="463"/>
    </row>
    <row r="46" spans="2:18" ht="8.1" customHeight="1">
      <c r="B46" s="395"/>
      <c r="C46" s="283"/>
      <c r="D46" s="388" t="s">
        <v>1178</v>
      </c>
      <c r="E46" s="283"/>
      <c r="F46" s="283"/>
      <c r="H46" s="389"/>
      <c r="I46" s="458">
        <v>3961583</v>
      </c>
      <c r="J46" s="459">
        <v>39653348</v>
      </c>
      <c r="K46" s="459">
        <v>2650134</v>
      </c>
      <c r="L46" s="459">
        <v>25959901</v>
      </c>
      <c r="M46" s="459">
        <v>1311449</v>
      </c>
      <c r="N46" s="459">
        <v>13693444</v>
      </c>
      <c r="O46" s="460">
        <v>33.103999999999999</v>
      </c>
      <c r="P46" s="461">
        <v>34.533000000000001</v>
      </c>
      <c r="Q46" s="462">
        <v>34.743000000000002</v>
      </c>
      <c r="R46" s="463">
        <v>352.42</v>
      </c>
    </row>
    <row r="47" spans="2:18" ht="8.1" customHeight="1">
      <c r="B47" s="395"/>
      <c r="C47" s="283"/>
      <c r="D47" s="283"/>
      <c r="E47" s="388" t="s">
        <v>1179</v>
      </c>
      <c r="F47" s="283"/>
      <c r="H47" s="389"/>
      <c r="I47" s="458">
        <v>320415</v>
      </c>
      <c r="J47" s="459">
        <v>3710187</v>
      </c>
      <c r="K47" s="459">
        <v>226177</v>
      </c>
      <c r="L47" s="459">
        <v>2676867</v>
      </c>
      <c r="M47" s="459">
        <v>94238</v>
      </c>
      <c r="N47" s="459">
        <v>1033321</v>
      </c>
      <c r="O47" s="460">
        <v>29.411000000000001</v>
      </c>
      <c r="P47" s="461">
        <v>27.850999999999999</v>
      </c>
      <c r="Q47" s="462">
        <v>53.743000000000002</v>
      </c>
      <c r="R47" s="463">
        <v>670.34699999999998</v>
      </c>
    </row>
    <row r="48" spans="2:18" ht="8.1" customHeight="1">
      <c r="B48" s="395"/>
      <c r="C48" s="283"/>
      <c r="D48" s="283"/>
      <c r="E48" s="388" t="s">
        <v>1180</v>
      </c>
      <c r="F48" s="283"/>
      <c r="H48" s="389"/>
      <c r="I48" s="458">
        <v>1313317</v>
      </c>
      <c r="J48" s="459">
        <v>11899819</v>
      </c>
      <c r="K48" s="459">
        <v>725552</v>
      </c>
      <c r="L48" s="459">
        <v>6294284</v>
      </c>
      <c r="M48" s="459">
        <v>587765</v>
      </c>
      <c r="N48" s="459">
        <v>5605534</v>
      </c>
      <c r="O48" s="460">
        <v>44.753999999999998</v>
      </c>
      <c r="P48" s="461">
        <v>47.106000000000002</v>
      </c>
      <c r="Q48" s="462">
        <v>33.139000000000003</v>
      </c>
      <c r="R48" s="463">
        <v>305.41500000000002</v>
      </c>
    </row>
    <row r="49" spans="1:18" ht="8.1" customHeight="1">
      <c r="B49" s="395"/>
      <c r="C49" s="283"/>
      <c r="D49" s="283"/>
      <c r="E49" s="388" t="s">
        <v>1181</v>
      </c>
      <c r="F49" s="283"/>
      <c r="H49" s="389"/>
      <c r="I49" s="458"/>
      <c r="J49" s="459"/>
      <c r="K49" s="459"/>
      <c r="L49" s="459"/>
      <c r="M49" s="459"/>
      <c r="N49" s="459"/>
      <c r="O49" s="460"/>
      <c r="P49" s="461"/>
      <c r="Q49" s="462"/>
      <c r="R49" s="463"/>
    </row>
    <row r="50" spans="1:18" ht="8.1" customHeight="1">
      <c r="B50" s="395"/>
      <c r="C50" s="283"/>
      <c r="D50" s="283"/>
      <c r="E50" s="283"/>
      <c r="F50" s="388" t="s">
        <v>1182</v>
      </c>
      <c r="H50" s="389"/>
      <c r="I50" s="458">
        <v>565507</v>
      </c>
      <c r="J50" s="459">
        <v>5382614</v>
      </c>
      <c r="K50" s="459">
        <v>393744</v>
      </c>
      <c r="L50" s="459">
        <v>3488255</v>
      </c>
      <c r="M50" s="459">
        <v>171763</v>
      </c>
      <c r="N50" s="459">
        <v>1894358</v>
      </c>
      <c r="O50" s="460">
        <v>30.373000000000001</v>
      </c>
      <c r="P50" s="461">
        <v>35.194000000000003</v>
      </c>
      <c r="Q50" s="462">
        <v>53.119</v>
      </c>
      <c r="R50" s="463">
        <v>511.79700000000003</v>
      </c>
    </row>
    <row r="51" spans="1:18" ht="8.1" customHeight="1">
      <c r="B51" s="395"/>
      <c r="C51" s="283"/>
      <c r="D51" s="283"/>
      <c r="E51" s="388" t="s">
        <v>1183</v>
      </c>
      <c r="F51" s="283"/>
      <c r="H51" s="389"/>
      <c r="I51" s="458">
        <v>380889</v>
      </c>
      <c r="J51" s="459">
        <v>4058420</v>
      </c>
      <c r="K51" s="459">
        <v>298284</v>
      </c>
      <c r="L51" s="459">
        <v>3196573</v>
      </c>
      <c r="M51" s="459">
        <v>82605</v>
      </c>
      <c r="N51" s="459">
        <v>861847</v>
      </c>
      <c r="O51" s="460">
        <v>21.687000000000001</v>
      </c>
      <c r="P51" s="461">
        <v>21.236000000000001</v>
      </c>
      <c r="Q51" s="462">
        <v>30.068999999999999</v>
      </c>
      <c r="R51" s="463">
        <v>320.90199999999999</v>
      </c>
    </row>
    <row r="52" spans="1:18" ht="8.1" customHeight="1">
      <c r="B52" s="395"/>
      <c r="C52" s="283"/>
      <c r="D52" s="283"/>
      <c r="E52" s="388" t="s">
        <v>1184</v>
      </c>
      <c r="F52" s="283"/>
      <c r="H52" s="389"/>
      <c r="I52" s="458">
        <v>504208</v>
      </c>
      <c r="J52" s="459">
        <v>5366505</v>
      </c>
      <c r="K52" s="459">
        <v>422140</v>
      </c>
      <c r="L52" s="459">
        <v>4485274</v>
      </c>
      <c r="M52" s="459">
        <v>82069</v>
      </c>
      <c r="N52" s="459">
        <v>881232</v>
      </c>
      <c r="O52" s="460">
        <v>16.277000000000001</v>
      </c>
      <c r="P52" s="461">
        <v>16.420999999999999</v>
      </c>
      <c r="Q52" s="462">
        <v>28.14</v>
      </c>
      <c r="R52" s="463">
        <v>302.21800000000002</v>
      </c>
    </row>
    <row r="53" spans="1:18" ht="8.1" customHeight="1">
      <c r="A53" s="292"/>
      <c r="B53" s="395"/>
      <c r="C53" s="283"/>
      <c r="D53" s="283"/>
      <c r="E53" s="283" t="s">
        <v>1185</v>
      </c>
      <c r="F53" s="283"/>
      <c r="H53" s="389"/>
      <c r="I53" s="469"/>
      <c r="J53" s="459"/>
      <c r="K53" s="459"/>
      <c r="L53" s="459"/>
      <c r="M53" s="469"/>
      <c r="N53" s="459"/>
      <c r="O53" s="470"/>
      <c r="P53" s="471"/>
      <c r="Q53" s="462"/>
      <c r="R53" s="463"/>
    </row>
    <row r="54" spans="1:18" ht="8.1" customHeight="1">
      <c r="A54" s="292"/>
      <c r="B54" s="395"/>
      <c r="C54" s="283"/>
      <c r="D54" s="283"/>
      <c r="E54" s="283"/>
      <c r="F54" s="388" t="s">
        <v>1186</v>
      </c>
      <c r="H54" s="389"/>
      <c r="I54" s="458">
        <v>105079</v>
      </c>
      <c r="J54" s="459">
        <v>1073393</v>
      </c>
      <c r="K54" s="459">
        <v>65053</v>
      </c>
      <c r="L54" s="459">
        <v>593455</v>
      </c>
      <c r="M54" s="459">
        <v>40025</v>
      </c>
      <c r="N54" s="459">
        <v>479939</v>
      </c>
      <c r="O54" s="460">
        <v>38.090000000000003</v>
      </c>
      <c r="P54" s="461">
        <v>44.712000000000003</v>
      </c>
      <c r="Q54" s="462">
        <v>33.69</v>
      </c>
      <c r="R54" s="463">
        <v>342.39</v>
      </c>
    </row>
    <row r="55" spans="1:18" s="292" customFormat="1" ht="8.1" customHeight="1">
      <c r="B55" s="395"/>
      <c r="C55" s="283"/>
      <c r="D55" s="283"/>
      <c r="E55" s="388" t="s">
        <v>1177</v>
      </c>
      <c r="F55" s="283"/>
      <c r="G55" s="144"/>
      <c r="H55" s="389"/>
      <c r="I55" s="472"/>
      <c r="J55" s="472"/>
      <c r="K55" s="472"/>
      <c r="L55" s="459"/>
      <c r="M55" s="472"/>
      <c r="N55" s="459"/>
      <c r="O55" s="473"/>
      <c r="P55" s="474"/>
      <c r="Q55" s="462"/>
      <c r="R55" s="475"/>
    </row>
    <row r="56" spans="1:18" s="292" customFormat="1" ht="8.1" customHeight="1">
      <c r="B56" s="395"/>
      <c r="C56" s="283"/>
      <c r="D56" s="283"/>
      <c r="E56" s="283"/>
      <c r="F56" s="388" t="s">
        <v>1178</v>
      </c>
      <c r="G56" s="144"/>
      <c r="H56" s="389"/>
      <c r="I56" s="458">
        <v>772168</v>
      </c>
      <c r="J56" s="459">
        <v>8162410</v>
      </c>
      <c r="K56" s="459">
        <v>519184</v>
      </c>
      <c r="L56" s="459">
        <v>5225196</v>
      </c>
      <c r="M56" s="459">
        <v>252984</v>
      </c>
      <c r="N56" s="459">
        <v>2937214</v>
      </c>
      <c r="O56" s="460">
        <v>32.762999999999998</v>
      </c>
      <c r="P56" s="461">
        <v>35.984999999999999</v>
      </c>
      <c r="Q56" s="462">
        <v>32.061</v>
      </c>
      <c r="R56" s="463">
        <v>340.613</v>
      </c>
    </row>
    <row r="57" spans="1:18" s="292" customFormat="1" ht="3" customHeight="1">
      <c r="B57" s="395"/>
      <c r="C57" s="283"/>
      <c r="D57" s="283"/>
      <c r="E57" s="283"/>
      <c r="F57" s="283"/>
      <c r="G57" s="388"/>
      <c r="H57" s="389"/>
      <c r="I57" s="476"/>
      <c r="J57" s="477"/>
      <c r="K57" s="477"/>
      <c r="L57" s="459"/>
      <c r="M57" s="477"/>
      <c r="N57" s="478"/>
      <c r="O57" s="479"/>
      <c r="P57" s="480"/>
      <c r="Q57" s="468"/>
      <c r="R57" s="463"/>
    </row>
    <row r="58" spans="1:18" s="292" customFormat="1" ht="6.75" customHeight="1">
      <c r="B58" s="404"/>
      <c r="C58" s="405" t="s">
        <v>1187</v>
      </c>
      <c r="D58" s="10"/>
      <c r="E58" s="10"/>
      <c r="F58" s="10"/>
      <c r="G58" s="144"/>
      <c r="H58" s="389"/>
      <c r="I58" s="458">
        <v>736074</v>
      </c>
      <c r="J58" s="459">
        <v>8128189</v>
      </c>
      <c r="K58" s="459">
        <v>545545</v>
      </c>
      <c r="L58" s="459">
        <v>6085438</v>
      </c>
      <c r="M58" s="459">
        <v>190530</v>
      </c>
      <c r="N58" s="459">
        <v>2042752</v>
      </c>
      <c r="O58" s="460">
        <v>25.885000000000002</v>
      </c>
      <c r="P58" s="461">
        <v>25.132000000000001</v>
      </c>
      <c r="Q58" s="462">
        <v>46.484000000000002</v>
      </c>
      <c r="R58" s="463">
        <v>515.47400000000005</v>
      </c>
    </row>
    <row r="59" spans="1:18" s="292" customFormat="1" ht="8.1" customHeight="1">
      <c r="B59" s="404"/>
      <c r="C59" s="10"/>
      <c r="D59" s="10"/>
      <c r="E59" s="405" t="s">
        <v>1188</v>
      </c>
      <c r="G59" s="144"/>
      <c r="H59" s="389"/>
      <c r="I59" s="458">
        <v>354930</v>
      </c>
      <c r="J59" s="459">
        <v>3903373</v>
      </c>
      <c r="K59" s="459">
        <v>320706</v>
      </c>
      <c r="L59" s="459">
        <v>3517893</v>
      </c>
      <c r="M59" s="459">
        <v>34224</v>
      </c>
      <c r="N59" s="459">
        <v>385479</v>
      </c>
      <c r="O59" s="460">
        <v>9.6419999999999995</v>
      </c>
      <c r="P59" s="461">
        <v>9.8759999999999994</v>
      </c>
      <c r="Q59" s="462">
        <v>64.768000000000001</v>
      </c>
      <c r="R59" s="463">
        <v>714.53499999999997</v>
      </c>
    </row>
    <row r="60" spans="1:18" s="292" customFormat="1" ht="7.5" customHeight="1">
      <c r="B60" s="404"/>
      <c r="C60" s="10"/>
      <c r="D60" s="10"/>
      <c r="E60" s="405" t="s">
        <v>1189</v>
      </c>
      <c r="F60" s="10"/>
      <c r="G60" s="144"/>
      <c r="H60" s="389"/>
      <c r="I60" s="458">
        <v>381144</v>
      </c>
      <c r="J60" s="459">
        <v>4224815</v>
      </c>
      <c r="K60" s="459">
        <v>224838</v>
      </c>
      <c r="L60" s="459">
        <v>2567544</v>
      </c>
      <c r="M60" s="459">
        <v>156306</v>
      </c>
      <c r="N60" s="459">
        <v>1657273</v>
      </c>
      <c r="O60" s="460">
        <v>41.01</v>
      </c>
      <c r="P60" s="461">
        <v>39.226999999999997</v>
      </c>
      <c r="Q60" s="462">
        <v>36.808</v>
      </c>
      <c r="R60" s="463">
        <v>409.95499999999998</v>
      </c>
    </row>
    <row r="61" spans="1:18" s="292" customFormat="1" ht="3" customHeight="1">
      <c r="B61" s="404"/>
      <c r="C61" s="10"/>
      <c r="D61" s="10"/>
      <c r="E61" s="10"/>
      <c r="F61" s="10"/>
      <c r="G61" s="388"/>
      <c r="H61" s="389"/>
      <c r="I61" s="458"/>
      <c r="J61" s="459"/>
      <c r="K61" s="459"/>
      <c r="L61" s="459"/>
      <c r="M61" s="459"/>
      <c r="N61" s="459"/>
      <c r="O61" s="460"/>
      <c r="P61" s="461"/>
      <c r="Q61" s="462"/>
      <c r="R61" s="463"/>
    </row>
    <row r="62" spans="1:18" s="292" customFormat="1" ht="9.75" customHeight="1">
      <c r="B62" s="386"/>
      <c r="C62" s="387" t="s">
        <v>1143</v>
      </c>
      <c r="D62" s="283"/>
      <c r="E62" s="283"/>
      <c r="F62" s="283"/>
      <c r="G62" s="144"/>
      <c r="H62" s="389"/>
      <c r="I62" s="452">
        <v>1795381</v>
      </c>
      <c r="J62" s="453">
        <v>21142698</v>
      </c>
      <c r="K62" s="453">
        <v>1528080</v>
      </c>
      <c r="L62" s="453">
        <v>18074321</v>
      </c>
      <c r="M62" s="453">
        <v>267301</v>
      </c>
      <c r="N62" s="453">
        <v>3068377</v>
      </c>
      <c r="O62" s="454">
        <v>14.888</v>
      </c>
      <c r="P62" s="481">
        <v>14.513</v>
      </c>
      <c r="Q62" s="456">
        <v>32.484999999999999</v>
      </c>
      <c r="R62" s="457">
        <v>385.72300000000001</v>
      </c>
    </row>
    <row r="63" spans="1:18" s="292" customFormat="1" ht="7.5" customHeight="1">
      <c r="B63" s="395"/>
      <c r="C63" s="388" t="s">
        <v>1190</v>
      </c>
      <c r="D63" s="283"/>
      <c r="E63" s="283"/>
      <c r="F63" s="283"/>
      <c r="G63" s="144"/>
      <c r="H63" s="389"/>
      <c r="I63" s="472"/>
      <c r="J63" s="472"/>
      <c r="K63" s="472"/>
      <c r="L63" s="472"/>
      <c r="M63" s="472"/>
      <c r="N63" s="472"/>
      <c r="O63" s="473"/>
      <c r="P63" s="474"/>
      <c r="Q63" s="473"/>
      <c r="R63" s="475"/>
    </row>
    <row r="64" spans="1:18" s="292" customFormat="1" ht="7.5" customHeight="1">
      <c r="B64" s="395"/>
      <c r="C64" s="283"/>
      <c r="D64" s="283"/>
      <c r="E64" s="388" t="s">
        <v>1191</v>
      </c>
      <c r="F64" s="283"/>
      <c r="G64" s="144"/>
      <c r="H64" s="389"/>
      <c r="I64" s="458">
        <v>191476</v>
      </c>
      <c r="J64" s="459">
        <v>1730220</v>
      </c>
      <c r="K64" s="459">
        <v>134366</v>
      </c>
      <c r="L64" s="459">
        <v>1280522</v>
      </c>
      <c r="M64" s="459">
        <v>57109</v>
      </c>
      <c r="N64" s="459">
        <v>449698</v>
      </c>
      <c r="O64" s="460">
        <v>29.826000000000001</v>
      </c>
      <c r="P64" s="461">
        <v>25.991</v>
      </c>
      <c r="Q64" s="462">
        <v>82.64</v>
      </c>
      <c r="R64" s="463">
        <v>765.8</v>
      </c>
    </row>
    <row r="65" spans="1:18" s="292" customFormat="1" ht="7.5" customHeight="1">
      <c r="B65" s="395"/>
      <c r="C65" s="283"/>
      <c r="D65" s="283"/>
      <c r="E65" s="388" t="s">
        <v>1192</v>
      </c>
      <c r="F65" s="283"/>
      <c r="G65" s="144"/>
      <c r="H65" s="389"/>
      <c r="I65" s="458">
        <v>583359</v>
      </c>
      <c r="J65" s="459">
        <v>7787191</v>
      </c>
      <c r="K65" s="459">
        <v>517190</v>
      </c>
      <c r="L65" s="459">
        <v>6853892</v>
      </c>
      <c r="M65" s="459">
        <v>66169</v>
      </c>
      <c r="N65" s="459">
        <v>933297</v>
      </c>
      <c r="O65" s="460">
        <v>11.343</v>
      </c>
      <c r="P65" s="461">
        <v>11.984999999999999</v>
      </c>
      <c r="Q65" s="462">
        <v>25.286000000000001</v>
      </c>
      <c r="R65" s="463">
        <v>339.11500000000001</v>
      </c>
    </row>
    <row r="66" spans="1:18" s="292" customFormat="1" ht="7.5" customHeight="1">
      <c r="B66" s="395"/>
      <c r="C66" s="283"/>
      <c r="D66" s="283"/>
      <c r="E66" s="388" t="s">
        <v>1193</v>
      </c>
      <c r="F66" s="283"/>
      <c r="G66" s="144"/>
      <c r="H66" s="389"/>
      <c r="I66" s="476"/>
      <c r="J66" s="477"/>
      <c r="K66" s="477"/>
      <c r="L66" s="477"/>
      <c r="M66" s="477"/>
      <c r="N66" s="478"/>
      <c r="O66" s="479"/>
      <c r="P66" s="480"/>
      <c r="Q66" s="468"/>
      <c r="R66" s="463"/>
    </row>
    <row r="67" spans="1:18" s="292" customFormat="1" ht="8.1" customHeight="1">
      <c r="B67" s="395"/>
      <c r="C67" s="283"/>
      <c r="D67" s="283"/>
      <c r="E67" s="283"/>
      <c r="F67" s="388" t="s">
        <v>1194</v>
      </c>
      <c r="G67" s="144"/>
      <c r="H67" s="389"/>
      <c r="I67" s="458">
        <v>763363</v>
      </c>
      <c r="J67" s="459">
        <v>9307763</v>
      </c>
      <c r="K67" s="459">
        <v>660911</v>
      </c>
      <c r="L67" s="459">
        <v>8013685</v>
      </c>
      <c r="M67" s="459">
        <v>102452</v>
      </c>
      <c r="N67" s="459">
        <v>1294076</v>
      </c>
      <c r="O67" s="460">
        <v>13.420999999999999</v>
      </c>
      <c r="P67" s="461">
        <v>13.903</v>
      </c>
      <c r="Q67" s="462">
        <v>29.579000000000001</v>
      </c>
      <c r="R67" s="463">
        <v>363.512</v>
      </c>
    </row>
    <row r="68" spans="1:18" s="292" customFormat="1" ht="3" customHeight="1">
      <c r="B68" s="395"/>
      <c r="C68" s="283"/>
      <c r="D68" s="283"/>
      <c r="E68" s="283"/>
      <c r="F68" s="283"/>
      <c r="G68" s="482"/>
      <c r="H68" s="483"/>
      <c r="I68" s="484"/>
      <c r="J68" s="485"/>
      <c r="K68" s="485"/>
      <c r="L68" s="485"/>
      <c r="M68" s="485"/>
      <c r="N68" s="485"/>
      <c r="O68" s="486"/>
      <c r="P68" s="487"/>
      <c r="Q68" s="488"/>
      <c r="R68" s="489"/>
    </row>
    <row r="69" spans="1:18" s="292" customFormat="1" ht="9.75" customHeight="1">
      <c r="B69" s="490"/>
      <c r="C69" s="491" t="s">
        <v>1195</v>
      </c>
      <c r="D69" s="491"/>
      <c r="E69" s="491"/>
      <c r="F69" s="491"/>
      <c r="G69" s="502"/>
      <c r="H69" s="503"/>
      <c r="I69" s="492"/>
      <c r="J69" s="492"/>
      <c r="K69" s="492"/>
      <c r="L69" s="492"/>
      <c r="M69" s="492"/>
      <c r="N69" s="493"/>
      <c r="O69" s="494"/>
      <c r="P69" s="495"/>
      <c r="Q69" s="496"/>
      <c r="R69" s="497"/>
    </row>
    <row r="70" spans="1:18" s="292" customFormat="1" ht="7.5" customHeight="1">
      <c r="B70" s="395"/>
      <c r="C70" s="420"/>
      <c r="D70" s="421"/>
      <c r="E70" s="421"/>
      <c r="F70" s="421"/>
      <c r="G70" s="422"/>
      <c r="H70" s="423" t="s">
        <v>311</v>
      </c>
      <c r="I70" s="452">
        <v>17750340</v>
      </c>
      <c r="J70" s="453">
        <v>190584922</v>
      </c>
      <c r="K70" s="453">
        <v>13521848</v>
      </c>
      <c r="L70" s="453">
        <v>144298822</v>
      </c>
      <c r="M70" s="453">
        <v>4228492</v>
      </c>
      <c r="N70" s="453">
        <v>46286100</v>
      </c>
      <c r="O70" s="454">
        <v>23.821999999999999</v>
      </c>
      <c r="P70" s="481">
        <v>24.286000000000001</v>
      </c>
      <c r="Q70" s="498">
        <v>31.881</v>
      </c>
      <c r="R70" s="457">
        <v>345.38400000000001</v>
      </c>
    </row>
    <row r="71" spans="1:18" s="292" customFormat="1" ht="3" customHeight="1">
      <c r="B71" s="424"/>
      <c r="C71" s="425"/>
      <c r="D71" s="425"/>
      <c r="E71" s="425"/>
      <c r="F71" s="425"/>
      <c r="G71" s="425"/>
      <c r="H71" s="427"/>
      <c r="I71" s="499"/>
      <c r="J71" s="499"/>
      <c r="K71" s="499"/>
      <c r="L71" s="499"/>
      <c r="M71" s="499"/>
      <c r="N71" s="499"/>
      <c r="O71" s="499"/>
      <c r="P71" s="500"/>
      <c r="Q71" s="499"/>
      <c r="R71" s="501"/>
    </row>
    <row r="72" spans="1:18" s="506" customFormat="1" ht="12" customHeight="1">
      <c r="A72" s="504"/>
      <c r="B72" s="505" t="s">
        <v>1366</v>
      </c>
      <c r="C72" s="504"/>
      <c r="D72" s="504"/>
      <c r="E72" s="504"/>
      <c r="F72" s="504"/>
      <c r="G72" s="504"/>
      <c r="H72" s="504"/>
      <c r="I72" s="504"/>
      <c r="J72" s="504"/>
      <c r="K72" s="504"/>
      <c r="L72" s="504"/>
      <c r="M72" s="504"/>
    </row>
    <row r="73" spans="1:18" s="506" customFormat="1" ht="12" customHeight="1">
      <c r="B73" s="507" t="s">
        <v>1368</v>
      </c>
      <c r="C73" s="504"/>
    </row>
    <row r="74" spans="1:18" s="506" customFormat="1" ht="12" customHeight="1">
      <c r="B74" s="507" t="s">
        <v>1367</v>
      </c>
      <c r="E74" s="508"/>
    </row>
    <row r="75" spans="1:18">
      <c r="B75" s="509" t="s">
        <v>2252</v>
      </c>
    </row>
    <row r="76" spans="1:18">
      <c r="B76" s="141" t="s">
        <v>1363</v>
      </c>
    </row>
  </sheetData>
  <mergeCells count="15">
    <mergeCell ref="B3:H9"/>
    <mergeCell ref="O3:P5"/>
    <mergeCell ref="Q3:R5"/>
    <mergeCell ref="I4:J5"/>
    <mergeCell ref="I6:I7"/>
    <mergeCell ref="J6:J7"/>
    <mergeCell ref="K6:K7"/>
    <mergeCell ref="L6:L7"/>
    <mergeCell ref="M6:M7"/>
    <mergeCell ref="N6:N7"/>
    <mergeCell ref="O6:O7"/>
    <mergeCell ref="P6:P7"/>
    <mergeCell ref="Q6:Q7"/>
    <mergeCell ref="R6:R7"/>
    <mergeCell ref="I8:R8"/>
  </mergeCells>
  <hyperlinks>
    <hyperlink ref="B76" location="Inhaltsverzeichnis!A1" display="Zurück zum Inhaltsverzeichnis"/>
  </hyperlinks>
  <pageMargins left="0.78740157480314965" right="0.78740157480314965" top="0.39370078740157483" bottom="0.19685039370078741" header="0.19685039370078741" footer="0.19685039370078741"/>
  <pageSetup paperSize="9" scale="98" orientation="portrait" r:id="rId1"/>
  <headerFooter alignWithMargins="0">
    <oddFooter>&amp;L&amp;D/&amp;T&amp;R&amp;A</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7">
    <tabColor rgb="FFF9E03A"/>
  </sheetPr>
  <dimension ref="A1:U93"/>
  <sheetViews>
    <sheetView showGridLines="0" zoomScale="145" zoomScaleNormal="145" workbookViewId="0"/>
  </sheetViews>
  <sheetFormatPr baseColWidth="10" defaultRowHeight="16.5"/>
  <cols>
    <col min="1" max="6" width="0.5703125" style="144" customWidth="1"/>
    <col min="7" max="7" width="16" style="144" customWidth="1"/>
    <col min="8" max="8" width="6.42578125" style="144" customWidth="1"/>
    <col min="9" max="9" width="8" style="144" customWidth="1"/>
    <col min="10" max="10" width="8.5703125" style="144" customWidth="1"/>
    <col min="11" max="11" width="6" style="144" customWidth="1"/>
    <col min="12" max="12" width="5.140625" style="144" customWidth="1"/>
    <col min="13" max="13" width="5.85546875" style="144" customWidth="1"/>
    <col min="14" max="14" width="5.140625" style="144" customWidth="1"/>
    <col min="15" max="15" width="7.140625" style="144" customWidth="1"/>
    <col min="16" max="16" width="6.42578125" style="144" customWidth="1"/>
    <col min="17" max="17" width="7.140625" style="144" customWidth="1"/>
    <col min="18" max="16384" width="11.42578125" style="144"/>
  </cols>
  <sheetData>
    <row r="1" spans="2:17" ht="15.75" customHeight="1">
      <c r="B1" s="280"/>
      <c r="C1" s="280"/>
      <c r="D1" s="280"/>
      <c r="E1" s="280"/>
      <c r="F1" s="280"/>
      <c r="G1" s="280" t="s">
        <v>1228</v>
      </c>
      <c r="H1" s="280"/>
      <c r="I1" s="280"/>
      <c r="J1" s="280"/>
      <c r="K1" s="280"/>
      <c r="L1" s="280"/>
      <c r="M1" s="280"/>
      <c r="N1" s="280"/>
      <c r="O1" s="280"/>
      <c r="P1" s="280"/>
      <c r="Q1" s="280"/>
    </row>
    <row r="2" spans="2:17" ht="15.75" customHeight="1">
      <c r="B2" s="372" t="s">
        <v>1229</v>
      </c>
      <c r="C2" s="372"/>
      <c r="D2" s="372"/>
      <c r="E2" s="372"/>
      <c r="F2" s="372"/>
      <c r="G2" s="373"/>
      <c r="H2" s="373"/>
      <c r="I2" s="372"/>
      <c r="J2" s="372"/>
      <c r="K2" s="372"/>
      <c r="L2" s="372"/>
      <c r="M2" s="372"/>
      <c r="N2" s="372"/>
      <c r="O2" s="372"/>
      <c r="P2" s="372"/>
      <c r="Q2" s="372"/>
    </row>
    <row r="3" spans="2:17" ht="12" customHeight="1">
      <c r="B3" s="2520" t="s">
        <v>1149</v>
      </c>
      <c r="C3" s="2551"/>
      <c r="D3" s="2551"/>
      <c r="E3" s="2551"/>
      <c r="F3" s="2551"/>
      <c r="G3" s="2551"/>
      <c r="H3" s="2531"/>
      <c r="I3" s="2555" t="s">
        <v>1222</v>
      </c>
      <c r="J3" s="2557" t="s">
        <v>1223</v>
      </c>
      <c r="K3" s="2445" t="s">
        <v>1224</v>
      </c>
      <c r="L3" s="2446"/>
      <c r="M3" s="2555" t="s">
        <v>1225</v>
      </c>
      <c r="N3" s="2445" t="s">
        <v>1859</v>
      </c>
      <c r="O3" s="2487"/>
      <c r="P3" s="2487"/>
      <c r="Q3" s="2560"/>
    </row>
    <row r="4" spans="2:17" ht="12" customHeight="1">
      <c r="B4" s="2552"/>
      <c r="C4" s="2553"/>
      <c r="D4" s="2553"/>
      <c r="E4" s="2553"/>
      <c r="F4" s="2553"/>
      <c r="G4" s="2553"/>
      <c r="H4" s="2554"/>
      <c r="I4" s="2556"/>
      <c r="J4" s="2549"/>
      <c r="K4" s="2447"/>
      <c r="L4" s="2448"/>
      <c r="M4" s="2559"/>
      <c r="N4" s="2447"/>
      <c r="O4" s="2490"/>
      <c r="P4" s="2490"/>
      <c r="Q4" s="2561"/>
    </row>
    <row r="5" spans="2:17" ht="12" customHeight="1">
      <c r="B5" s="2552"/>
      <c r="C5" s="2553"/>
      <c r="D5" s="2553"/>
      <c r="E5" s="2553"/>
      <c r="F5" s="2553"/>
      <c r="G5" s="2553"/>
      <c r="H5" s="2554"/>
      <c r="I5" s="2562" t="s">
        <v>30</v>
      </c>
      <c r="J5" s="2558"/>
      <c r="K5" s="2548" t="s">
        <v>1226</v>
      </c>
      <c r="L5" s="2548" t="s">
        <v>1227</v>
      </c>
      <c r="M5" s="2559"/>
      <c r="N5" s="2559" t="s">
        <v>1226</v>
      </c>
      <c r="O5" s="2509" t="s">
        <v>1121</v>
      </c>
      <c r="P5" s="2510"/>
      <c r="Q5" s="2545" t="s">
        <v>1227</v>
      </c>
    </row>
    <row r="6" spans="2:17" ht="12" customHeight="1">
      <c r="B6" s="2552"/>
      <c r="C6" s="2553"/>
      <c r="D6" s="2553"/>
      <c r="E6" s="2553"/>
      <c r="F6" s="2553"/>
      <c r="G6" s="2553"/>
      <c r="H6" s="2554"/>
      <c r="I6" s="2562"/>
      <c r="J6" s="2558"/>
      <c r="K6" s="2559"/>
      <c r="L6" s="2559"/>
      <c r="M6" s="2559"/>
      <c r="N6" s="2506"/>
      <c r="O6" s="2548" t="s">
        <v>1860</v>
      </c>
      <c r="P6" s="2550" t="s">
        <v>1152</v>
      </c>
      <c r="Q6" s="2546"/>
    </row>
    <row r="7" spans="2:17" ht="12" customHeight="1">
      <c r="B7" s="2552"/>
      <c r="C7" s="2553"/>
      <c r="D7" s="2553"/>
      <c r="E7" s="2553"/>
      <c r="F7" s="2553"/>
      <c r="G7" s="2553"/>
      <c r="H7" s="2554"/>
      <c r="I7" s="2562"/>
      <c r="J7" s="2558"/>
      <c r="K7" s="2549"/>
      <c r="L7" s="2549"/>
      <c r="M7" s="2549"/>
      <c r="N7" s="2556"/>
      <c r="O7" s="2549"/>
      <c r="P7" s="2447"/>
      <c r="Q7" s="2547"/>
    </row>
    <row r="8" spans="2:17" ht="12" customHeight="1">
      <c r="B8" s="2552"/>
      <c r="C8" s="2553"/>
      <c r="D8" s="2553"/>
      <c r="E8" s="2553"/>
      <c r="F8" s="2553"/>
      <c r="G8" s="2553"/>
      <c r="H8" s="2554"/>
      <c r="I8" s="374" t="s">
        <v>2049</v>
      </c>
      <c r="J8" s="375"/>
      <c r="K8" s="376"/>
      <c r="L8" s="376"/>
      <c r="M8" s="376"/>
      <c r="N8" s="375"/>
      <c r="O8" s="375"/>
      <c r="P8" s="376"/>
      <c r="Q8" s="377"/>
    </row>
    <row r="9" spans="2:17" ht="3" customHeight="1">
      <c r="B9" s="378"/>
      <c r="C9" s="379"/>
      <c r="D9" s="379"/>
      <c r="E9" s="379"/>
      <c r="F9" s="379"/>
      <c r="G9" s="379"/>
      <c r="H9" s="380"/>
      <c r="I9" s="381"/>
      <c r="J9" s="382"/>
      <c r="K9" s="381"/>
      <c r="L9" s="383"/>
      <c r="M9" s="381"/>
      <c r="N9" s="384"/>
      <c r="O9" s="381"/>
      <c r="P9" s="381"/>
      <c r="Q9" s="385"/>
    </row>
    <row r="10" spans="2:17" ht="9.75" customHeight="1">
      <c r="B10" s="386"/>
      <c r="C10" s="387" t="s">
        <v>1156</v>
      </c>
      <c r="D10" s="283"/>
      <c r="E10" s="283"/>
      <c r="F10" s="283"/>
      <c r="G10" s="388"/>
      <c r="H10" s="389"/>
      <c r="I10" s="390">
        <v>1.7</v>
      </c>
      <c r="J10" s="391">
        <v>-0.22</v>
      </c>
      <c r="K10" s="390">
        <v>6.11</v>
      </c>
      <c r="L10" s="392">
        <v>4.34</v>
      </c>
      <c r="M10" s="390">
        <v>6.35</v>
      </c>
      <c r="N10" s="393">
        <v>-0.74</v>
      </c>
      <c r="O10" s="390">
        <v>-0.65</v>
      </c>
      <c r="P10" s="390">
        <v>-1</v>
      </c>
      <c r="Q10" s="394">
        <v>-2.39</v>
      </c>
    </row>
    <row r="11" spans="2:17" ht="3" customHeight="1">
      <c r="B11" s="395"/>
      <c r="C11" s="283"/>
      <c r="D11" s="283"/>
      <c r="E11" s="283"/>
      <c r="F11" s="283"/>
      <c r="G11" s="388"/>
      <c r="H11" s="389"/>
      <c r="I11" s="396"/>
      <c r="J11" s="397"/>
      <c r="K11" s="396"/>
      <c r="L11" s="398"/>
      <c r="M11" s="396"/>
      <c r="N11" s="399"/>
      <c r="O11" s="396"/>
      <c r="P11" s="396"/>
      <c r="Q11" s="400"/>
    </row>
    <row r="12" spans="2:17" ht="7.5" customHeight="1">
      <c r="B12" s="395"/>
      <c r="C12" s="388" t="s">
        <v>1129</v>
      </c>
      <c r="D12" s="283"/>
      <c r="E12" s="283"/>
      <c r="F12" s="283"/>
      <c r="H12" s="389"/>
      <c r="I12" s="396">
        <v>0.03</v>
      </c>
      <c r="J12" s="397">
        <v>-1.49</v>
      </c>
      <c r="K12" s="396">
        <v>2.4900000000000002</v>
      </c>
      <c r="L12" s="398">
        <v>2.46</v>
      </c>
      <c r="M12" s="396">
        <v>4.04</v>
      </c>
      <c r="N12" s="399">
        <v>-2.68</v>
      </c>
      <c r="O12" s="396">
        <v>-2.31</v>
      </c>
      <c r="P12" s="396">
        <v>-4.5599999999999996</v>
      </c>
      <c r="Q12" s="400">
        <v>-2.7</v>
      </c>
    </row>
    <row r="13" spans="2:17" ht="8.1" customHeight="1">
      <c r="B13" s="395"/>
      <c r="C13" s="283"/>
      <c r="E13" s="388" t="s">
        <v>1157</v>
      </c>
      <c r="F13" s="388"/>
      <c r="H13" s="389"/>
      <c r="I13" s="396">
        <v>9.24</v>
      </c>
      <c r="J13" s="397">
        <v>13.74</v>
      </c>
      <c r="K13" s="396">
        <v>11.93</v>
      </c>
      <c r="L13" s="398">
        <v>2.46</v>
      </c>
      <c r="M13" s="396">
        <v>-1.6</v>
      </c>
      <c r="N13" s="399">
        <v>10.7</v>
      </c>
      <c r="O13" s="396">
        <v>7.67</v>
      </c>
      <c r="P13" s="396">
        <v>22.58</v>
      </c>
      <c r="Q13" s="400">
        <v>1.34</v>
      </c>
    </row>
    <row r="14" spans="2:17" ht="7.5" customHeight="1">
      <c r="B14" s="395"/>
      <c r="C14" s="283"/>
      <c r="D14" s="283"/>
      <c r="E14" s="388" t="s">
        <v>1158</v>
      </c>
      <c r="F14" s="388"/>
      <c r="H14" s="389"/>
      <c r="I14" s="396">
        <v>0.05</v>
      </c>
      <c r="J14" s="397">
        <v>-3.47</v>
      </c>
      <c r="K14" s="396">
        <v>4.0999999999999996</v>
      </c>
      <c r="L14" s="398">
        <v>4.0599999999999996</v>
      </c>
      <c r="M14" s="396">
        <v>7.84</v>
      </c>
      <c r="N14" s="399">
        <v>-0.43</v>
      </c>
      <c r="O14" s="396">
        <v>-0.13</v>
      </c>
      <c r="P14" s="396">
        <v>-2.41</v>
      </c>
      <c r="Q14" s="400">
        <v>-0.48</v>
      </c>
    </row>
    <row r="15" spans="2:17" ht="7.5" customHeight="1">
      <c r="B15" s="395"/>
      <c r="C15" s="283"/>
      <c r="D15" s="283"/>
      <c r="E15" s="388" t="s">
        <v>1159</v>
      </c>
      <c r="F15" s="388"/>
      <c r="H15" s="389"/>
      <c r="I15" s="396">
        <v>-3.76</v>
      </c>
      <c r="J15" s="397">
        <v>-7.62</v>
      </c>
      <c r="K15" s="396">
        <v>-1.72</v>
      </c>
      <c r="L15" s="398">
        <v>2.12</v>
      </c>
      <c r="M15" s="396">
        <v>6.38</v>
      </c>
      <c r="N15" s="399">
        <v>-13.6</v>
      </c>
      <c r="O15" s="396">
        <v>-10.02</v>
      </c>
      <c r="P15" s="396">
        <v>-35.18</v>
      </c>
      <c r="Q15" s="400">
        <v>-10.23</v>
      </c>
    </row>
    <row r="16" spans="2:17" ht="3" customHeight="1">
      <c r="B16" s="395"/>
      <c r="C16" s="283"/>
      <c r="D16" s="283"/>
      <c r="E16" s="283"/>
      <c r="F16" s="283"/>
      <c r="G16" s="388"/>
      <c r="H16" s="389"/>
      <c r="I16" s="396"/>
      <c r="J16" s="397"/>
      <c r="K16" s="396"/>
      <c r="L16" s="398"/>
      <c r="M16" s="396"/>
      <c r="N16" s="399"/>
      <c r="O16" s="396"/>
      <c r="P16" s="396"/>
      <c r="Q16" s="400"/>
    </row>
    <row r="17" spans="2:18" ht="9.9499999999999993" customHeight="1">
      <c r="B17" s="395"/>
      <c r="C17" s="388" t="s">
        <v>1130</v>
      </c>
      <c r="D17" s="283"/>
      <c r="E17" s="283"/>
      <c r="F17" s="283"/>
      <c r="H17" s="389"/>
      <c r="I17" s="396">
        <v>-0.15</v>
      </c>
      <c r="J17" s="397">
        <v>-4.6500000000000004</v>
      </c>
      <c r="K17" s="396">
        <v>1.72</v>
      </c>
      <c r="L17" s="398">
        <v>1.87</v>
      </c>
      <c r="M17" s="396">
        <v>6.68</v>
      </c>
      <c r="N17" s="399">
        <v>-9.16</v>
      </c>
      <c r="O17" s="396">
        <v>-8.81</v>
      </c>
      <c r="P17" s="396">
        <v>-10.07</v>
      </c>
      <c r="Q17" s="400">
        <v>-9.02</v>
      </c>
    </row>
    <row r="18" spans="2:18" ht="3" customHeight="1">
      <c r="B18" s="395"/>
      <c r="C18" s="283"/>
      <c r="D18" s="283"/>
      <c r="E18" s="283"/>
      <c r="F18" s="283"/>
      <c r="G18" s="388"/>
      <c r="H18" s="389"/>
      <c r="I18" s="396"/>
      <c r="J18" s="397"/>
      <c r="K18" s="396"/>
      <c r="L18" s="398"/>
      <c r="M18" s="396"/>
      <c r="N18" s="399"/>
      <c r="O18" s="396"/>
      <c r="P18" s="396"/>
      <c r="Q18" s="400"/>
    </row>
    <row r="19" spans="2:18" ht="7.5" customHeight="1">
      <c r="B19" s="395"/>
      <c r="C19" s="388" t="s">
        <v>1131</v>
      </c>
      <c r="D19" s="283"/>
      <c r="E19" s="283"/>
      <c r="F19" s="283"/>
      <c r="H19" s="389"/>
      <c r="I19" s="396">
        <v>1.1100000000000001</v>
      </c>
      <c r="J19" s="397">
        <v>-0.91</v>
      </c>
      <c r="K19" s="396">
        <v>6.23</v>
      </c>
      <c r="L19" s="398">
        <v>5.0599999999999996</v>
      </c>
      <c r="M19" s="396">
        <v>7.2</v>
      </c>
      <c r="N19" s="399">
        <v>-0.51</v>
      </c>
      <c r="O19" s="396">
        <v>-0.17</v>
      </c>
      <c r="P19" s="396">
        <v>-1.72</v>
      </c>
      <c r="Q19" s="400">
        <v>-1.6</v>
      </c>
    </row>
    <row r="20" spans="2:18" ht="8.1" customHeight="1">
      <c r="B20" s="395"/>
      <c r="C20" s="283"/>
      <c r="D20" s="283"/>
      <c r="E20" s="388" t="s">
        <v>1160</v>
      </c>
      <c r="F20" s="388"/>
      <c r="H20" s="389"/>
      <c r="I20" s="396">
        <v>5.13</v>
      </c>
      <c r="J20" s="397">
        <v>1.47</v>
      </c>
      <c r="K20" s="396">
        <v>19.87</v>
      </c>
      <c r="L20" s="398">
        <v>14.01</v>
      </c>
      <c r="M20" s="396">
        <v>18.13</v>
      </c>
      <c r="N20" s="399">
        <v>-8.99</v>
      </c>
      <c r="O20" s="396">
        <v>-7.52</v>
      </c>
      <c r="P20" s="396">
        <v>-14.22</v>
      </c>
      <c r="Q20" s="400">
        <v>-13.43</v>
      </c>
    </row>
    <row r="21" spans="2:18" ht="7.5" customHeight="1">
      <c r="B21" s="395"/>
      <c r="C21" s="283"/>
      <c r="D21" s="283"/>
      <c r="E21" s="388" t="s">
        <v>1161</v>
      </c>
      <c r="F21" s="388"/>
      <c r="H21" s="389"/>
      <c r="I21" s="396">
        <v>2.35</v>
      </c>
      <c r="J21" s="397">
        <v>0</v>
      </c>
      <c r="K21" s="396">
        <v>10.09</v>
      </c>
      <c r="L21" s="398">
        <v>7.56</v>
      </c>
      <c r="M21" s="396">
        <v>10.09</v>
      </c>
      <c r="N21" s="399">
        <v>8.89</v>
      </c>
      <c r="O21" s="396">
        <v>9.52</v>
      </c>
      <c r="P21" s="396">
        <v>7.26</v>
      </c>
      <c r="Q21" s="400">
        <v>6.39</v>
      </c>
    </row>
    <row r="22" spans="2:18" ht="8.1" customHeight="1">
      <c r="B22" s="395"/>
      <c r="C22" s="283"/>
      <c r="D22" s="283"/>
      <c r="E22" s="388" t="s">
        <v>1162</v>
      </c>
      <c r="F22" s="388"/>
      <c r="H22" s="389"/>
      <c r="I22" s="396">
        <v>-0.81</v>
      </c>
      <c r="J22" s="397">
        <v>-2.12</v>
      </c>
      <c r="K22" s="396">
        <v>-0.39</v>
      </c>
      <c r="L22" s="398">
        <v>0.43</v>
      </c>
      <c r="M22" s="396">
        <v>1.77</v>
      </c>
      <c r="N22" s="399">
        <v>-0.54</v>
      </c>
      <c r="O22" s="396">
        <v>-0.49</v>
      </c>
      <c r="P22" s="396">
        <v>-0.73</v>
      </c>
      <c r="Q22" s="400">
        <v>0.28000000000000003</v>
      </c>
      <c r="R22" s="401"/>
    </row>
    <row r="23" spans="2:18" ht="3" customHeight="1">
      <c r="B23" s="395"/>
      <c r="C23" s="283"/>
      <c r="D23" s="283"/>
      <c r="E23" s="283"/>
      <c r="F23" s="283"/>
      <c r="G23" s="388"/>
      <c r="H23" s="389"/>
      <c r="I23" s="396"/>
      <c r="J23" s="397"/>
      <c r="K23" s="396"/>
      <c r="L23" s="398"/>
      <c r="M23" s="396"/>
      <c r="N23" s="399"/>
      <c r="O23" s="396"/>
      <c r="P23" s="396"/>
      <c r="Q23" s="400"/>
      <c r="R23" s="401"/>
    </row>
    <row r="24" spans="2:18" ht="8.1" customHeight="1">
      <c r="B24" s="395"/>
      <c r="C24" s="388" t="s">
        <v>1163</v>
      </c>
      <c r="D24" s="283"/>
      <c r="E24" s="283"/>
      <c r="F24" s="283"/>
      <c r="H24" s="389"/>
      <c r="I24" s="396"/>
      <c r="J24" s="397"/>
      <c r="K24" s="396"/>
      <c r="L24" s="398"/>
      <c r="M24" s="396"/>
      <c r="N24" s="399"/>
      <c r="O24" s="396"/>
      <c r="P24" s="396"/>
      <c r="Q24" s="400"/>
      <c r="R24" s="401"/>
    </row>
    <row r="25" spans="2:18" ht="8.1" customHeight="1">
      <c r="B25" s="395"/>
      <c r="C25" s="283"/>
      <c r="D25" s="388" t="s">
        <v>1164</v>
      </c>
      <c r="E25" s="283"/>
      <c r="F25" s="283"/>
      <c r="H25" s="389"/>
      <c r="I25" s="396">
        <v>3.5</v>
      </c>
      <c r="J25" s="397">
        <v>5.46</v>
      </c>
      <c r="K25" s="396">
        <v>5.62</v>
      </c>
      <c r="L25" s="398">
        <v>2.0499999999999998</v>
      </c>
      <c r="M25" s="396">
        <v>0.16</v>
      </c>
      <c r="N25" s="399">
        <v>-5.35</v>
      </c>
      <c r="O25" s="396">
        <v>-8.8699999999999992</v>
      </c>
      <c r="P25" s="396">
        <v>0.76</v>
      </c>
      <c r="Q25" s="400">
        <v>-8.5399999999999991</v>
      </c>
      <c r="R25" s="401"/>
    </row>
    <row r="26" spans="2:18" ht="8.1" customHeight="1">
      <c r="B26" s="395"/>
      <c r="C26" s="283"/>
      <c r="D26" s="283"/>
      <c r="E26" s="388" t="s">
        <v>1165</v>
      </c>
      <c r="F26" s="388"/>
      <c r="H26" s="389"/>
      <c r="I26" s="396">
        <v>4.9800000000000004</v>
      </c>
      <c r="J26" s="397">
        <v>6.58</v>
      </c>
      <c r="K26" s="396">
        <v>12.05</v>
      </c>
      <c r="L26" s="398">
        <v>6.73</v>
      </c>
      <c r="M26" s="396">
        <v>5.13</v>
      </c>
      <c r="N26" s="399">
        <v>-3.29</v>
      </c>
      <c r="O26" s="396">
        <v>-5.94</v>
      </c>
      <c r="P26" s="396">
        <v>0.55000000000000004</v>
      </c>
      <c r="Q26" s="400">
        <v>-7.88</v>
      </c>
      <c r="R26" s="401"/>
    </row>
    <row r="27" spans="2:18" ht="8.1" customHeight="1">
      <c r="B27" s="395"/>
      <c r="C27" s="283"/>
      <c r="D27" s="283"/>
      <c r="E27" s="388" t="s">
        <v>1166</v>
      </c>
      <c r="F27" s="388"/>
      <c r="H27" s="389"/>
      <c r="I27" s="396"/>
      <c r="J27" s="397"/>
      <c r="K27" s="396"/>
      <c r="L27" s="398"/>
      <c r="M27" s="396"/>
      <c r="N27" s="399"/>
      <c r="O27" s="396"/>
      <c r="P27" s="396"/>
      <c r="Q27" s="400"/>
    </row>
    <row r="28" spans="2:18" ht="7.5" customHeight="1">
      <c r="B28" s="395"/>
      <c r="C28" s="283"/>
      <c r="D28" s="283"/>
      <c r="E28" s="283"/>
      <c r="F28" s="388" t="s">
        <v>1167</v>
      </c>
      <c r="H28" s="389"/>
      <c r="I28" s="396">
        <v>-1.94</v>
      </c>
      <c r="J28" s="397">
        <v>0.79</v>
      </c>
      <c r="K28" s="396">
        <v>-22.76</v>
      </c>
      <c r="L28" s="398">
        <v>-21.23</v>
      </c>
      <c r="M28" s="396">
        <v>-23.36</v>
      </c>
      <c r="N28" s="399">
        <v>-17.93</v>
      </c>
      <c r="O28" s="396">
        <v>-20.8</v>
      </c>
      <c r="P28" s="396">
        <v>5.59</v>
      </c>
      <c r="Q28" s="400">
        <v>-16.3</v>
      </c>
    </row>
    <row r="29" spans="2:18" ht="3" customHeight="1">
      <c r="B29" s="395"/>
      <c r="C29" s="283"/>
      <c r="D29" s="283"/>
      <c r="E29" s="283"/>
      <c r="F29" s="283"/>
      <c r="G29" s="388"/>
      <c r="H29" s="389"/>
      <c r="I29" s="396"/>
      <c r="J29" s="397"/>
      <c r="K29" s="396"/>
      <c r="L29" s="398"/>
      <c r="M29" s="396"/>
      <c r="N29" s="399"/>
      <c r="O29" s="396"/>
      <c r="P29" s="396"/>
      <c r="Q29" s="400"/>
    </row>
    <row r="30" spans="2:18" ht="8.1" customHeight="1">
      <c r="B30" s="395"/>
      <c r="C30" s="388" t="s">
        <v>1133</v>
      </c>
      <c r="D30" s="283"/>
      <c r="E30" s="283"/>
      <c r="F30" s="283"/>
      <c r="H30" s="389"/>
      <c r="I30" s="396">
        <v>2.29</v>
      </c>
      <c r="J30" s="397">
        <v>1.02</v>
      </c>
      <c r="K30" s="396">
        <v>5.12</v>
      </c>
      <c r="L30" s="396">
        <v>2.77</v>
      </c>
      <c r="M30" s="397">
        <v>4.0599999999999996</v>
      </c>
      <c r="N30" s="396">
        <v>5.67</v>
      </c>
      <c r="O30" s="396">
        <v>8.68</v>
      </c>
      <c r="P30" s="396">
        <v>-0.88</v>
      </c>
      <c r="Q30" s="400">
        <v>3.31</v>
      </c>
    </row>
    <row r="31" spans="2:18" ht="8.1" customHeight="1">
      <c r="B31" s="395"/>
      <c r="C31" s="283"/>
      <c r="E31" s="388" t="s">
        <v>1168</v>
      </c>
      <c r="F31" s="283"/>
      <c r="H31" s="389"/>
      <c r="I31" s="396">
        <v>1.72</v>
      </c>
      <c r="J31" s="397">
        <v>-0.65</v>
      </c>
      <c r="K31" s="396">
        <v>5.3</v>
      </c>
      <c r="L31" s="396">
        <v>3.51</v>
      </c>
      <c r="M31" s="397">
        <v>5.99</v>
      </c>
      <c r="N31" s="396">
        <v>5.48</v>
      </c>
      <c r="O31" s="396">
        <v>8.34</v>
      </c>
      <c r="P31" s="396">
        <v>-0.69</v>
      </c>
      <c r="Q31" s="400">
        <v>3.69</v>
      </c>
    </row>
    <row r="32" spans="2:18" ht="7.5" customHeight="1">
      <c r="B32" s="395"/>
      <c r="C32" s="283"/>
      <c r="D32" s="283"/>
      <c r="E32" s="388" t="s">
        <v>1169</v>
      </c>
      <c r="F32" s="283"/>
      <c r="H32" s="389"/>
      <c r="I32" s="396">
        <v>9.74</v>
      </c>
      <c r="J32" s="397">
        <v>24.86</v>
      </c>
      <c r="K32" s="396">
        <v>2.44</v>
      </c>
      <c r="L32" s="396">
        <v>-6.66</v>
      </c>
      <c r="M32" s="397">
        <v>-17.96</v>
      </c>
      <c r="N32" s="396">
        <v>15.91</v>
      </c>
      <c r="O32" s="396">
        <v>23.42</v>
      </c>
      <c r="P32" s="396">
        <v>-19.309999999999999</v>
      </c>
      <c r="Q32" s="400">
        <v>5.62</v>
      </c>
    </row>
    <row r="33" spans="2:17" ht="3" customHeight="1">
      <c r="B33" s="395"/>
      <c r="C33" s="283"/>
      <c r="D33" s="283"/>
      <c r="E33" s="283"/>
      <c r="F33" s="283"/>
      <c r="G33" s="388"/>
      <c r="H33" s="389"/>
      <c r="J33" s="402"/>
      <c r="M33" s="402"/>
      <c r="Q33" s="403"/>
    </row>
    <row r="34" spans="2:17" ht="8.1" customHeight="1">
      <c r="B34" s="395"/>
      <c r="C34" s="388" t="s">
        <v>1170</v>
      </c>
      <c r="D34" s="283"/>
      <c r="E34" s="283"/>
      <c r="F34" s="283"/>
      <c r="H34" s="389"/>
      <c r="I34" s="396"/>
      <c r="J34" s="397"/>
      <c r="K34" s="396"/>
      <c r="L34" s="396"/>
      <c r="M34" s="397"/>
      <c r="N34" s="396"/>
      <c r="O34" s="396"/>
      <c r="P34" s="396"/>
      <c r="Q34" s="400"/>
    </row>
    <row r="35" spans="2:17" ht="8.1" customHeight="1">
      <c r="B35" s="395"/>
      <c r="C35" s="283"/>
      <c r="D35" s="388" t="s">
        <v>1171</v>
      </c>
      <c r="F35" s="283"/>
      <c r="H35" s="389"/>
      <c r="I35" s="396">
        <v>3.52</v>
      </c>
      <c r="J35" s="397">
        <v>3.33</v>
      </c>
      <c r="K35" s="396">
        <v>1.34</v>
      </c>
      <c r="L35" s="396">
        <v>-2.11</v>
      </c>
      <c r="M35" s="397">
        <v>-1.92</v>
      </c>
      <c r="N35" s="396">
        <v>-5.94</v>
      </c>
      <c r="O35" s="396">
        <v>-6.4</v>
      </c>
      <c r="P35" s="396">
        <v>-5.16</v>
      </c>
      <c r="Q35" s="400">
        <v>-9.14</v>
      </c>
    </row>
    <row r="36" spans="2:17" ht="8.1" customHeight="1">
      <c r="B36" s="395"/>
      <c r="C36" s="283"/>
      <c r="D36" s="283"/>
      <c r="E36" s="388" t="s">
        <v>1172</v>
      </c>
      <c r="F36" s="283"/>
      <c r="H36" s="389"/>
      <c r="I36" s="396">
        <v>3.67</v>
      </c>
      <c r="J36" s="397">
        <v>1.58</v>
      </c>
      <c r="K36" s="396">
        <v>1.39</v>
      </c>
      <c r="L36" s="398">
        <v>-2.2000000000000002</v>
      </c>
      <c r="M36" s="396">
        <v>-0.19</v>
      </c>
      <c r="N36" s="399">
        <v>-7.64</v>
      </c>
      <c r="O36" s="396">
        <v>-7.38</v>
      </c>
      <c r="P36" s="396">
        <v>-8.35</v>
      </c>
      <c r="Q36" s="400">
        <v>-10.91</v>
      </c>
    </row>
    <row r="37" spans="2:17" ht="7.5" customHeight="1">
      <c r="B37" s="404"/>
      <c r="C37" s="10"/>
      <c r="D37" s="10"/>
      <c r="E37" s="405" t="s">
        <v>1173</v>
      </c>
      <c r="F37" s="10"/>
      <c r="H37" s="389"/>
      <c r="I37" s="396">
        <v>3.05</v>
      </c>
      <c r="J37" s="397">
        <v>8.9600000000000009</v>
      </c>
      <c r="K37" s="396">
        <v>1.24</v>
      </c>
      <c r="L37" s="398">
        <v>-1.76</v>
      </c>
      <c r="M37" s="396">
        <v>-7.08</v>
      </c>
      <c r="N37" s="399">
        <v>-1.63</v>
      </c>
      <c r="O37" s="396">
        <v>-1.52</v>
      </c>
      <c r="P37" s="396">
        <v>-1.69</v>
      </c>
      <c r="Q37" s="400">
        <v>-4.54</v>
      </c>
    </row>
    <row r="38" spans="2:17" ht="3" customHeight="1">
      <c r="B38" s="404"/>
      <c r="C38" s="10"/>
      <c r="D38" s="10"/>
      <c r="E38" s="10"/>
      <c r="F38" s="10"/>
      <c r="G38" s="388"/>
      <c r="H38" s="389"/>
      <c r="I38" s="396"/>
      <c r="J38" s="397"/>
      <c r="K38" s="396"/>
      <c r="L38" s="398"/>
      <c r="M38" s="396"/>
      <c r="N38" s="399"/>
      <c r="O38" s="396"/>
      <c r="P38" s="396"/>
      <c r="Q38" s="400"/>
    </row>
    <row r="39" spans="2:17" ht="8.1" customHeight="1">
      <c r="B39" s="404"/>
      <c r="C39" s="405" t="s">
        <v>1135</v>
      </c>
      <c r="D39" s="10"/>
      <c r="E39" s="10"/>
      <c r="F39" s="10"/>
      <c r="H39" s="389"/>
      <c r="I39" s="396">
        <v>1.89</v>
      </c>
      <c r="J39" s="397">
        <v>0.69</v>
      </c>
      <c r="K39" s="396">
        <v>6.71</v>
      </c>
      <c r="L39" s="398">
        <v>4.7300000000000004</v>
      </c>
      <c r="M39" s="396">
        <v>5.98</v>
      </c>
      <c r="N39" s="399">
        <v>0.11</v>
      </c>
      <c r="O39" s="396">
        <v>-0.02</v>
      </c>
      <c r="P39" s="396">
        <v>1.19</v>
      </c>
      <c r="Q39" s="400">
        <v>-1.75</v>
      </c>
    </row>
    <row r="40" spans="2:17" ht="8.1" customHeight="1">
      <c r="B40" s="404"/>
      <c r="C40" s="10"/>
      <c r="D40" s="10"/>
      <c r="E40" s="405" t="s">
        <v>1174</v>
      </c>
      <c r="F40" s="292"/>
      <c r="H40" s="389"/>
      <c r="I40" s="396">
        <v>1.93</v>
      </c>
      <c r="J40" s="397">
        <v>0.82</v>
      </c>
      <c r="K40" s="396">
        <v>5.83</v>
      </c>
      <c r="L40" s="398">
        <v>3.82</v>
      </c>
      <c r="M40" s="396">
        <v>4.97</v>
      </c>
      <c r="N40" s="399">
        <v>0.91</v>
      </c>
      <c r="O40" s="396">
        <v>1.18</v>
      </c>
      <c r="P40" s="396">
        <v>-2.42</v>
      </c>
      <c r="Q40" s="400">
        <v>-1</v>
      </c>
    </row>
    <row r="41" spans="2:17" ht="7.5" customHeight="1">
      <c r="B41" s="404"/>
      <c r="C41" s="10"/>
      <c r="D41" s="10"/>
      <c r="E41" s="405" t="s">
        <v>1175</v>
      </c>
      <c r="F41" s="10"/>
      <c r="H41" s="389"/>
      <c r="I41" s="396">
        <v>0.78</v>
      </c>
      <c r="J41" s="397">
        <v>-1.42</v>
      </c>
      <c r="K41" s="396">
        <v>10.74</v>
      </c>
      <c r="L41" s="398">
        <v>9.89</v>
      </c>
      <c r="M41" s="396">
        <v>12.33</v>
      </c>
      <c r="N41" s="399">
        <v>-1.35</v>
      </c>
      <c r="O41" s="396">
        <v>-5.04</v>
      </c>
      <c r="P41" s="396">
        <v>8.7799999999999994</v>
      </c>
      <c r="Q41" s="400">
        <v>-2.11</v>
      </c>
    </row>
    <row r="42" spans="2:17" ht="8.1" customHeight="1">
      <c r="B42" s="404"/>
      <c r="C42" s="10"/>
      <c r="D42" s="10"/>
      <c r="E42" s="405" t="s">
        <v>1176</v>
      </c>
      <c r="F42" s="10"/>
      <c r="H42" s="389"/>
      <c r="I42" s="396">
        <v>9.6999999999999993</v>
      </c>
      <c r="J42" s="397">
        <v>10</v>
      </c>
      <c r="K42" s="396">
        <v>15.92</v>
      </c>
      <c r="L42" s="398">
        <v>5.67</v>
      </c>
      <c r="M42" s="396">
        <v>5.38</v>
      </c>
      <c r="N42" s="399">
        <v>-13.79</v>
      </c>
      <c r="O42" s="396">
        <v>-11.83</v>
      </c>
      <c r="P42" s="396">
        <v>-21.31</v>
      </c>
      <c r="Q42" s="400">
        <v>-21.41</v>
      </c>
    </row>
    <row r="43" spans="2:17" ht="3" customHeight="1">
      <c r="B43" s="404"/>
      <c r="C43" s="10"/>
      <c r="D43" s="10"/>
      <c r="E43" s="10"/>
      <c r="F43" s="10"/>
      <c r="G43" s="388"/>
      <c r="H43" s="389"/>
      <c r="I43" s="396"/>
      <c r="J43" s="397"/>
      <c r="K43" s="396"/>
      <c r="L43" s="398"/>
      <c r="M43" s="396"/>
      <c r="N43" s="399"/>
      <c r="O43" s="396"/>
      <c r="P43" s="396"/>
      <c r="Q43" s="400"/>
    </row>
    <row r="44" spans="2:17" ht="8.1" customHeight="1">
      <c r="B44" s="404"/>
      <c r="C44" s="405" t="s">
        <v>1177</v>
      </c>
      <c r="D44" s="10"/>
      <c r="E44" s="10"/>
      <c r="F44" s="10"/>
      <c r="H44" s="389"/>
      <c r="I44" s="396"/>
      <c r="J44" s="397"/>
      <c r="K44" s="396"/>
      <c r="L44" s="398"/>
      <c r="M44" s="396"/>
      <c r="N44" s="399"/>
      <c r="O44" s="396"/>
      <c r="P44" s="396"/>
      <c r="Q44" s="400"/>
    </row>
    <row r="45" spans="2:17" ht="8.1" customHeight="1">
      <c r="B45" s="395"/>
      <c r="C45" s="283"/>
      <c r="D45" s="388" t="s">
        <v>1178</v>
      </c>
      <c r="E45" s="283"/>
      <c r="F45" s="283"/>
      <c r="H45" s="389"/>
      <c r="I45" s="396">
        <v>2.35</v>
      </c>
      <c r="J45" s="397">
        <v>-0.85</v>
      </c>
      <c r="K45" s="396">
        <v>8.69</v>
      </c>
      <c r="L45" s="398">
        <v>6.19</v>
      </c>
      <c r="M45" s="396">
        <v>9.6199999999999992</v>
      </c>
      <c r="N45" s="399">
        <v>-0.82</v>
      </c>
      <c r="O45" s="396">
        <v>-2.0299999999999998</v>
      </c>
      <c r="P45" s="396">
        <v>1.72</v>
      </c>
      <c r="Q45" s="400">
        <v>-3.1</v>
      </c>
    </row>
    <row r="46" spans="2:17" ht="8.1" customHeight="1">
      <c r="B46" s="395"/>
      <c r="C46" s="283"/>
      <c r="D46" s="283"/>
      <c r="E46" s="388" t="s">
        <v>1179</v>
      </c>
      <c r="F46" s="283"/>
      <c r="H46" s="389"/>
      <c r="I46" s="396">
        <v>4.71</v>
      </c>
      <c r="J46" s="397">
        <v>2.7</v>
      </c>
      <c r="K46" s="396">
        <v>11.24</v>
      </c>
      <c r="L46" s="398">
        <v>6.24</v>
      </c>
      <c r="M46" s="396">
        <v>8.32</v>
      </c>
      <c r="N46" s="399">
        <v>-27.63</v>
      </c>
      <c r="O46" s="396">
        <v>-28.3</v>
      </c>
      <c r="P46" s="396">
        <v>-25.99</v>
      </c>
      <c r="Q46" s="400">
        <v>-30.89</v>
      </c>
    </row>
    <row r="47" spans="2:17" ht="8.1" customHeight="1">
      <c r="B47" s="395"/>
      <c r="C47" s="283"/>
      <c r="D47" s="283"/>
      <c r="E47" s="388" t="s">
        <v>1180</v>
      </c>
      <c r="F47" s="283"/>
      <c r="H47" s="389"/>
      <c r="I47" s="396">
        <v>-0.68</v>
      </c>
      <c r="J47" s="397">
        <v>-4.9800000000000004</v>
      </c>
      <c r="K47" s="396">
        <v>7.99</v>
      </c>
      <c r="L47" s="398">
        <v>8.73</v>
      </c>
      <c r="M47" s="396">
        <v>13.65</v>
      </c>
      <c r="N47" s="399">
        <v>2.73</v>
      </c>
      <c r="O47" s="396">
        <v>-0.23</v>
      </c>
      <c r="P47" s="396">
        <v>6.64</v>
      </c>
      <c r="Q47" s="400">
        <v>3.44</v>
      </c>
    </row>
    <row r="48" spans="2:17" ht="8.1" customHeight="1">
      <c r="B48" s="395"/>
      <c r="C48" s="283"/>
      <c r="D48" s="283"/>
      <c r="E48" s="388" t="s">
        <v>1181</v>
      </c>
      <c r="F48" s="283"/>
      <c r="H48" s="389"/>
      <c r="I48" s="396"/>
      <c r="J48" s="397"/>
      <c r="K48" s="396"/>
      <c r="L48" s="398"/>
      <c r="M48" s="396"/>
      <c r="N48" s="399"/>
      <c r="O48" s="396"/>
      <c r="P48" s="396"/>
      <c r="Q48" s="400"/>
    </row>
    <row r="49" spans="1:21" ht="8.1" customHeight="1">
      <c r="B49" s="395"/>
      <c r="C49" s="283"/>
      <c r="D49" s="283"/>
      <c r="E49" s="283"/>
      <c r="F49" s="388" t="s">
        <v>1182</v>
      </c>
      <c r="H49" s="389"/>
      <c r="I49" s="396">
        <v>11.08</v>
      </c>
      <c r="J49" s="397">
        <v>9.65</v>
      </c>
      <c r="K49" s="396">
        <v>11.06</v>
      </c>
      <c r="L49" s="398">
        <v>-0.02</v>
      </c>
      <c r="M49" s="396">
        <v>1.29</v>
      </c>
      <c r="N49" s="399">
        <v>6.84</v>
      </c>
      <c r="O49" s="396">
        <v>4.92</v>
      </c>
      <c r="P49" s="396">
        <v>11.54</v>
      </c>
      <c r="Q49" s="400">
        <v>-3.81</v>
      </c>
    </row>
    <row r="50" spans="1:21" ht="8.1" customHeight="1">
      <c r="B50" s="395"/>
      <c r="C50" s="283"/>
      <c r="D50" s="283"/>
      <c r="E50" s="388" t="s">
        <v>1183</v>
      </c>
      <c r="F50" s="283"/>
      <c r="H50" s="389"/>
      <c r="I50" s="396">
        <v>0.22</v>
      </c>
      <c r="J50" s="397">
        <v>-2.1800000000000002</v>
      </c>
      <c r="K50" s="396">
        <v>2.56</v>
      </c>
      <c r="L50" s="398">
        <v>2.33</v>
      </c>
      <c r="M50" s="396">
        <v>4.84</v>
      </c>
      <c r="N50" s="399">
        <v>-5.1100000000000003</v>
      </c>
      <c r="O50" s="396">
        <v>-7.92</v>
      </c>
      <c r="P50" s="396">
        <v>6.67</v>
      </c>
      <c r="Q50" s="400">
        <v>-5.31</v>
      </c>
    </row>
    <row r="51" spans="1:21" ht="8.1" customHeight="1">
      <c r="B51" s="395"/>
      <c r="C51" s="283"/>
      <c r="D51" s="283"/>
      <c r="E51" s="388" t="s">
        <v>1184</v>
      </c>
      <c r="F51" s="283"/>
      <c r="H51" s="389"/>
      <c r="I51" s="396">
        <v>4.63</v>
      </c>
      <c r="J51" s="397">
        <v>-0.87</v>
      </c>
      <c r="K51" s="396">
        <v>9.85</v>
      </c>
      <c r="L51" s="398">
        <v>4.99</v>
      </c>
      <c r="M51" s="396">
        <v>10.81</v>
      </c>
      <c r="N51" s="399">
        <v>-2.4300000000000002</v>
      </c>
      <c r="O51" s="396">
        <v>-1.86</v>
      </c>
      <c r="P51" s="396">
        <v>-5.23</v>
      </c>
      <c r="Q51" s="400">
        <v>-6.75</v>
      </c>
    </row>
    <row r="52" spans="1:21" ht="8.1" customHeight="1">
      <c r="B52" s="395"/>
      <c r="C52" s="283"/>
      <c r="D52" s="283"/>
      <c r="E52" s="283" t="s">
        <v>1185</v>
      </c>
      <c r="F52" s="283"/>
      <c r="H52" s="389"/>
      <c r="I52" s="396"/>
      <c r="J52" s="397"/>
      <c r="K52" s="396"/>
      <c r="L52" s="398"/>
      <c r="M52" s="396"/>
      <c r="N52" s="399"/>
      <c r="O52" s="396"/>
      <c r="P52" s="396"/>
      <c r="Q52" s="400"/>
    </row>
    <row r="53" spans="1:21" ht="8.1" customHeight="1">
      <c r="B53" s="395"/>
      <c r="C53" s="283"/>
      <c r="D53" s="283"/>
      <c r="E53" s="283"/>
      <c r="F53" s="388" t="s">
        <v>1186</v>
      </c>
      <c r="H53" s="389"/>
      <c r="I53" s="396">
        <v>-7.94</v>
      </c>
      <c r="J53" s="397">
        <v>-6.99</v>
      </c>
      <c r="K53" s="396">
        <v>-1.97</v>
      </c>
      <c r="L53" s="398">
        <v>6.48</v>
      </c>
      <c r="M53" s="396">
        <v>5.39</v>
      </c>
      <c r="N53" s="399">
        <v>-5.04</v>
      </c>
      <c r="O53" s="396">
        <v>10.89</v>
      </c>
      <c r="P53" s="396">
        <v>-23.01</v>
      </c>
      <c r="Q53" s="400">
        <v>3.15</v>
      </c>
    </row>
    <row r="54" spans="1:21" ht="8.1" customHeight="1">
      <c r="B54" s="395"/>
      <c r="C54" s="283"/>
      <c r="D54" s="283"/>
      <c r="E54" s="388" t="s">
        <v>1177</v>
      </c>
      <c r="F54" s="283"/>
      <c r="H54" s="389"/>
      <c r="I54" s="396"/>
      <c r="J54" s="397"/>
      <c r="K54" s="396"/>
      <c r="L54" s="398"/>
      <c r="M54" s="396"/>
      <c r="N54" s="399"/>
      <c r="O54" s="396"/>
      <c r="P54" s="396"/>
      <c r="Q54" s="400"/>
    </row>
    <row r="55" spans="1:21" ht="8.1" customHeight="1">
      <c r="B55" s="395"/>
      <c r="C55" s="283"/>
      <c r="D55" s="283"/>
      <c r="E55" s="283"/>
      <c r="F55" s="388" t="s">
        <v>1178</v>
      </c>
      <c r="H55" s="389"/>
      <c r="I55" s="396">
        <v>4.3600000000000003</v>
      </c>
      <c r="J55" s="397">
        <v>2.41</v>
      </c>
      <c r="K55" s="396">
        <v>12.01</v>
      </c>
      <c r="L55" s="398">
        <v>7.33</v>
      </c>
      <c r="M55" s="396">
        <v>9.3800000000000008</v>
      </c>
      <c r="N55" s="399">
        <v>7.97</v>
      </c>
      <c r="O55" s="396">
        <v>9.44</v>
      </c>
      <c r="P55" s="396">
        <v>5.07</v>
      </c>
      <c r="Q55" s="400">
        <v>3.45</v>
      </c>
    </row>
    <row r="56" spans="1:21" ht="3" customHeight="1">
      <c r="B56" s="395"/>
      <c r="C56" s="283"/>
      <c r="D56" s="283"/>
      <c r="E56" s="283"/>
      <c r="F56" s="283"/>
      <c r="G56" s="388"/>
      <c r="H56" s="389"/>
      <c r="I56" s="396"/>
      <c r="J56" s="397"/>
      <c r="K56" s="396"/>
      <c r="L56" s="398"/>
      <c r="M56" s="396"/>
      <c r="N56" s="399"/>
      <c r="O56" s="396"/>
      <c r="P56" s="396"/>
      <c r="Q56" s="400"/>
    </row>
    <row r="57" spans="1:21" ht="8.1" customHeight="1">
      <c r="A57" s="292"/>
      <c r="B57" s="404"/>
      <c r="C57" s="405" t="s">
        <v>1187</v>
      </c>
      <c r="D57" s="10"/>
      <c r="E57" s="10"/>
      <c r="F57" s="10"/>
      <c r="H57" s="389"/>
      <c r="I57" s="396">
        <v>6.44</v>
      </c>
      <c r="J57" s="397">
        <v>2.1</v>
      </c>
      <c r="K57" s="396">
        <v>10.68</v>
      </c>
      <c r="L57" s="398">
        <v>3.99</v>
      </c>
      <c r="M57" s="396">
        <v>8.4</v>
      </c>
      <c r="N57" s="399">
        <v>-8.69</v>
      </c>
      <c r="O57" s="396">
        <v>-10.47</v>
      </c>
      <c r="P57" s="396">
        <v>-3.18</v>
      </c>
      <c r="Q57" s="400">
        <v>-14.22</v>
      </c>
      <c r="R57" s="292"/>
    </row>
    <row r="58" spans="1:21" s="292" customFormat="1" ht="8.1" customHeight="1">
      <c r="B58" s="404"/>
      <c r="C58" s="10"/>
      <c r="D58" s="10"/>
      <c r="E58" s="405" t="s">
        <v>1188</v>
      </c>
      <c r="G58" s="144"/>
      <c r="H58" s="389"/>
      <c r="I58" s="396">
        <v>0.83</v>
      </c>
      <c r="J58" s="397">
        <v>-0.93</v>
      </c>
      <c r="K58" s="396">
        <v>1.1599999999999999</v>
      </c>
      <c r="L58" s="398">
        <v>0.33</v>
      </c>
      <c r="M58" s="396">
        <v>2.12</v>
      </c>
      <c r="N58" s="399">
        <v>-4.55</v>
      </c>
      <c r="O58" s="396">
        <v>-4.28</v>
      </c>
      <c r="P58" s="396">
        <v>-7.09</v>
      </c>
      <c r="Q58" s="400">
        <v>-5.34</v>
      </c>
    </row>
    <row r="59" spans="1:21" s="292" customFormat="1" ht="7.5" customHeight="1">
      <c r="B59" s="404"/>
      <c r="C59" s="10"/>
      <c r="D59" s="10"/>
      <c r="E59" s="405" t="s">
        <v>1189</v>
      </c>
      <c r="F59" s="10"/>
      <c r="G59" s="144"/>
      <c r="H59" s="389"/>
      <c r="I59" s="396">
        <v>9.67</v>
      </c>
      <c r="J59" s="397">
        <v>3.8</v>
      </c>
      <c r="K59" s="396">
        <v>16.23</v>
      </c>
      <c r="L59" s="398">
        <v>5.98</v>
      </c>
      <c r="M59" s="396">
        <v>11.98</v>
      </c>
      <c r="N59" s="399">
        <v>-12.24</v>
      </c>
      <c r="O59" s="396">
        <v>-18.04</v>
      </c>
      <c r="P59" s="396">
        <v>-2.29</v>
      </c>
      <c r="Q59" s="400">
        <v>-19.97</v>
      </c>
    </row>
    <row r="60" spans="1:21" s="292" customFormat="1" ht="3" customHeight="1">
      <c r="B60" s="404"/>
      <c r="C60" s="10"/>
      <c r="D60" s="10"/>
      <c r="E60" s="10"/>
      <c r="F60" s="10"/>
      <c r="G60" s="388"/>
      <c r="H60" s="389"/>
      <c r="I60" s="396"/>
      <c r="J60" s="397"/>
      <c r="K60" s="396"/>
      <c r="L60" s="398"/>
      <c r="M60" s="396"/>
      <c r="N60" s="399"/>
      <c r="O60" s="396"/>
      <c r="P60" s="396"/>
      <c r="Q60" s="400"/>
    </row>
    <row r="61" spans="1:21" s="292" customFormat="1" ht="9.75" customHeight="1">
      <c r="B61" s="386"/>
      <c r="C61" s="387" t="s">
        <v>1143</v>
      </c>
      <c r="D61" s="283"/>
      <c r="E61" s="283"/>
      <c r="F61" s="283"/>
      <c r="G61" s="144"/>
      <c r="H61" s="389"/>
      <c r="I61" s="390">
        <v>2.25</v>
      </c>
      <c r="J61" s="391">
        <v>-1.45</v>
      </c>
      <c r="K61" s="390">
        <v>3.15</v>
      </c>
      <c r="L61" s="392">
        <v>0.87</v>
      </c>
      <c r="M61" s="390">
        <v>4.66</v>
      </c>
      <c r="N61" s="393">
        <v>-3.06</v>
      </c>
      <c r="O61" s="390">
        <v>-2.71</v>
      </c>
      <c r="P61" s="390">
        <v>-4.97</v>
      </c>
      <c r="Q61" s="394">
        <v>-5.19</v>
      </c>
      <c r="R61" s="292" t="s">
        <v>168</v>
      </c>
    </row>
    <row r="62" spans="1:21" s="292" customFormat="1" ht="8.1" customHeight="1">
      <c r="B62" s="395"/>
      <c r="C62" s="388" t="s">
        <v>1190</v>
      </c>
      <c r="D62" s="283"/>
      <c r="E62" s="283"/>
      <c r="F62" s="283"/>
      <c r="G62" s="144"/>
      <c r="H62" s="389"/>
      <c r="I62" s="390"/>
      <c r="J62" s="391"/>
      <c r="K62" s="390"/>
      <c r="L62" s="392"/>
      <c r="M62" s="390"/>
      <c r="N62" s="393"/>
      <c r="O62" s="390"/>
      <c r="P62" s="390"/>
      <c r="Q62" s="394"/>
    </row>
    <row r="63" spans="1:21" s="292" customFormat="1" ht="9" customHeight="1">
      <c r="B63" s="395"/>
      <c r="C63" s="283"/>
      <c r="D63" s="283"/>
      <c r="E63" s="388" t="s">
        <v>1191</v>
      </c>
      <c r="F63" s="283"/>
      <c r="G63" s="144"/>
      <c r="H63" s="389"/>
      <c r="I63" s="396">
        <v>12.53</v>
      </c>
      <c r="J63" s="397">
        <v>13.57</v>
      </c>
      <c r="K63" s="396">
        <v>25.25</v>
      </c>
      <c r="L63" s="398">
        <v>11.3</v>
      </c>
      <c r="M63" s="396">
        <v>10.28</v>
      </c>
      <c r="N63" s="399">
        <v>-9.27</v>
      </c>
      <c r="O63" s="396">
        <v>-9.75</v>
      </c>
      <c r="P63" s="396">
        <v>-8.1300000000000008</v>
      </c>
      <c r="Q63" s="400">
        <v>-19.37</v>
      </c>
      <c r="T63" s="310"/>
      <c r="U63" s="310"/>
    </row>
    <row r="64" spans="1:21" ht="7.5" customHeight="1">
      <c r="B64" s="395"/>
      <c r="C64" s="283"/>
      <c r="D64" s="283"/>
      <c r="E64" s="388" t="s">
        <v>1192</v>
      </c>
      <c r="F64" s="283"/>
      <c r="H64" s="389"/>
      <c r="I64" s="396">
        <v>-0.46</v>
      </c>
      <c r="J64" s="397">
        <v>-5.38</v>
      </c>
      <c r="K64" s="396">
        <v>0.23</v>
      </c>
      <c r="L64" s="398">
        <v>0.69</v>
      </c>
      <c r="M64" s="396">
        <v>5.94</v>
      </c>
      <c r="N64" s="399">
        <v>-6</v>
      </c>
      <c r="O64" s="396">
        <v>-5.4</v>
      </c>
      <c r="P64" s="396">
        <v>-10.4</v>
      </c>
      <c r="Q64" s="400">
        <v>-5.56</v>
      </c>
      <c r="T64" s="370"/>
      <c r="U64" s="370"/>
    </row>
    <row r="65" spans="1:21" ht="7.5" customHeight="1">
      <c r="B65" s="395"/>
      <c r="C65" s="283"/>
      <c r="D65" s="283"/>
      <c r="E65" s="388" t="s">
        <v>1193</v>
      </c>
      <c r="F65" s="283"/>
      <c r="H65" s="389"/>
      <c r="I65" s="396"/>
      <c r="J65" s="397"/>
      <c r="K65" s="396"/>
      <c r="L65" s="398"/>
      <c r="M65" s="396"/>
      <c r="N65" s="399"/>
      <c r="O65" s="396"/>
      <c r="P65" s="396"/>
      <c r="Q65" s="400"/>
      <c r="T65" s="370"/>
      <c r="U65" s="370"/>
    </row>
    <row r="66" spans="1:21" ht="8.1" customHeight="1">
      <c r="B66" s="395"/>
      <c r="C66" s="283"/>
      <c r="D66" s="283"/>
      <c r="E66" s="283"/>
      <c r="F66" s="388" t="s">
        <v>1194</v>
      </c>
      <c r="H66" s="389"/>
      <c r="I66" s="396">
        <v>3.01</v>
      </c>
      <c r="J66" s="397">
        <v>0.28000000000000003</v>
      </c>
      <c r="K66" s="396">
        <v>3.87</v>
      </c>
      <c r="L66" s="398">
        <v>0.84</v>
      </c>
      <c r="M66" s="396">
        <v>3.58</v>
      </c>
      <c r="N66" s="399">
        <v>2.61</v>
      </c>
      <c r="O66" s="396">
        <v>3.65</v>
      </c>
      <c r="P66" s="396">
        <v>-3.65</v>
      </c>
      <c r="Q66" s="400">
        <v>-0.39</v>
      </c>
      <c r="R66" s="396"/>
      <c r="S66" s="396"/>
      <c r="T66" s="396"/>
      <c r="U66" s="370"/>
    </row>
    <row r="67" spans="1:21" ht="3" customHeight="1">
      <c r="B67" s="406"/>
      <c r="C67" s="407"/>
      <c r="D67" s="407"/>
      <c r="E67" s="407"/>
      <c r="F67" s="407"/>
      <c r="G67" s="408"/>
      <c r="H67" s="409"/>
      <c r="I67" s="410"/>
      <c r="J67" s="411"/>
      <c r="K67" s="410"/>
      <c r="L67" s="412"/>
      <c r="M67" s="410"/>
      <c r="N67" s="413"/>
      <c r="O67" s="410"/>
      <c r="P67" s="410"/>
      <c r="Q67" s="414"/>
      <c r="T67" s="370"/>
      <c r="U67" s="370"/>
    </row>
    <row r="68" spans="1:21" ht="3" customHeight="1">
      <c r="B68" s="395"/>
      <c r="C68" s="283"/>
      <c r="D68" s="283"/>
      <c r="E68" s="283"/>
      <c r="F68" s="283"/>
      <c r="G68" s="388"/>
      <c r="H68" s="389"/>
      <c r="I68" s="398"/>
      <c r="J68" s="415"/>
      <c r="K68" s="171"/>
      <c r="L68" s="415"/>
      <c r="M68" s="415"/>
      <c r="N68" s="171"/>
      <c r="O68" s="171"/>
      <c r="P68" s="171"/>
      <c r="Q68" s="416"/>
      <c r="T68" s="370"/>
      <c r="U68" s="370"/>
    </row>
    <row r="69" spans="1:21" ht="7.5" customHeight="1">
      <c r="B69" s="395"/>
      <c r="C69" s="417" t="s">
        <v>1195</v>
      </c>
      <c r="D69" s="417"/>
      <c r="E69" s="417"/>
      <c r="F69" s="417"/>
      <c r="G69" s="418"/>
      <c r="H69" s="402"/>
      <c r="I69" s="398"/>
      <c r="J69" s="419"/>
      <c r="L69" s="419"/>
      <c r="M69" s="419"/>
      <c r="Q69" s="403"/>
      <c r="T69" s="370"/>
      <c r="U69" s="370"/>
    </row>
    <row r="70" spans="1:21" ht="8.1" customHeight="1">
      <c r="B70" s="395"/>
      <c r="C70" s="420"/>
      <c r="D70" s="421"/>
      <c r="E70" s="421"/>
      <c r="F70" s="421"/>
      <c r="G70" s="422"/>
      <c r="H70" s="423" t="s">
        <v>311</v>
      </c>
      <c r="I70" s="390">
        <v>1.75</v>
      </c>
      <c r="J70" s="391">
        <v>-0.34</v>
      </c>
      <c r="K70" s="390">
        <v>5.68</v>
      </c>
      <c r="L70" s="392">
        <v>3.86</v>
      </c>
      <c r="M70" s="390">
        <v>6.05</v>
      </c>
      <c r="N70" s="393">
        <v>-0.98</v>
      </c>
      <c r="O70" s="390">
        <v>-0.89</v>
      </c>
      <c r="P70" s="390">
        <v>-1.26</v>
      </c>
      <c r="Q70" s="394">
        <v>-2.68</v>
      </c>
      <c r="T70" s="370"/>
      <c r="U70" s="370"/>
    </row>
    <row r="71" spans="1:21" ht="3" customHeight="1">
      <c r="B71" s="424"/>
      <c r="C71" s="425"/>
      <c r="D71" s="425"/>
      <c r="E71" s="425"/>
      <c r="F71" s="425"/>
      <c r="G71" s="425"/>
      <c r="H71" s="425"/>
      <c r="I71" s="426"/>
      <c r="J71" s="427"/>
      <c r="K71" s="425"/>
      <c r="L71" s="427"/>
      <c r="M71" s="427"/>
      <c r="N71" s="425"/>
      <c r="O71" s="425"/>
      <c r="P71" s="425"/>
      <c r="Q71" s="428"/>
      <c r="T71" s="370"/>
      <c r="U71" s="370"/>
    </row>
    <row r="72" spans="1:21" ht="10.5" customHeight="1">
      <c r="A72" s="429"/>
      <c r="B72" s="430" t="s">
        <v>1364</v>
      </c>
      <c r="C72" s="429"/>
      <c r="D72" s="429"/>
      <c r="E72" s="429"/>
      <c r="F72" s="429"/>
      <c r="H72" s="429"/>
      <c r="I72" s="396"/>
      <c r="T72" s="370"/>
      <c r="U72" s="370"/>
    </row>
    <row r="73" spans="1:21" ht="10.5" customHeight="1">
      <c r="B73" s="431" t="s">
        <v>1365</v>
      </c>
      <c r="I73" s="396"/>
      <c r="Q73" s="432"/>
      <c r="T73" s="370"/>
      <c r="U73" s="370"/>
    </row>
    <row r="74" spans="1:21">
      <c r="B74" s="431" t="s">
        <v>2252</v>
      </c>
      <c r="I74" s="396"/>
    </row>
    <row r="75" spans="1:21">
      <c r="B75" s="141" t="s">
        <v>1363</v>
      </c>
      <c r="I75" s="396"/>
    </row>
    <row r="76" spans="1:21">
      <c r="I76" s="396"/>
    </row>
    <row r="77" spans="1:21">
      <c r="I77" s="396"/>
    </row>
    <row r="78" spans="1:21">
      <c r="I78" s="396"/>
    </row>
    <row r="79" spans="1:21">
      <c r="I79" s="396"/>
    </row>
    <row r="80" spans="1:21">
      <c r="I80" s="396"/>
    </row>
    <row r="81" spans="9:9">
      <c r="I81" s="396"/>
    </row>
    <row r="82" spans="9:9">
      <c r="I82" s="396"/>
    </row>
    <row r="83" spans="9:9">
      <c r="I83" s="396"/>
    </row>
    <row r="84" spans="9:9">
      <c r="I84" s="396"/>
    </row>
    <row r="85" spans="9:9">
      <c r="I85" s="396"/>
    </row>
    <row r="86" spans="9:9">
      <c r="I86" s="396"/>
    </row>
    <row r="87" spans="9:9">
      <c r="I87" s="396"/>
    </row>
    <row r="88" spans="9:9">
      <c r="I88" s="396"/>
    </row>
    <row r="89" spans="9:9">
      <c r="I89" s="396"/>
    </row>
    <row r="90" spans="9:9">
      <c r="I90" s="396"/>
    </row>
    <row r="91" spans="9:9">
      <c r="I91" s="396"/>
    </row>
    <row r="92" spans="9:9">
      <c r="I92" s="396"/>
    </row>
    <row r="93" spans="9:9">
      <c r="I93" s="396"/>
    </row>
  </sheetData>
  <mergeCells count="14">
    <mergeCell ref="O5:P5"/>
    <mergeCell ref="Q5:Q7"/>
    <mergeCell ref="O6:O7"/>
    <mergeCell ref="P6:P7"/>
    <mergeCell ref="B3:H8"/>
    <mergeCell ref="I3:I4"/>
    <mergeCell ref="J3:J7"/>
    <mergeCell ref="K3:L4"/>
    <mergeCell ref="M3:M7"/>
    <mergeCell ref="N3:Q4"/>
    <mergeCell ref="I5:I7"/>
    <mergeCell ref="K5:K7"/>
    <mergeCell ref="L5:L7"/>
    <mergeCell ref="N5:N7"/>
  </mergeCells>
  <hyperlinks>
    <hyperlink ref="B75" location="Inhaltsverzeichnis!A1" display="Zurück zum Inhaltsverzeichnis"/>
  </hyperlinks>
  <pageMargins left="0.78740157480314965" right="0.78740157480314965" top="0.39370078740157483" bottom="0.19685039370078741" header="0.19685039370078741" footer="0.19685039370078741"/>
  <pageSetup paperSize="9" orientation="portrait" r:id="rId1"/>
  <headerFooter alignWithMargins="0">
    <oddFooter>&amp;L&amp;D/&amp;T
&amp;R&amp;A</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E03A"/>
  </sheetPr>
  <dimension ref="A1:M73"/>
  <sheetViews>
    <sheetView showGridLines="0" zoomScale="160" zoomScaleNormal="160" workbookViewId="0"/>
  </sheetViews>
  <sheetFormatPr baseColWidth="10" defaultRowHeight="15"/>
  <cols>
    <col min="1" max="1" width="0.7109375" customWidth="1"/>
    <col min="2" max="2" width="17.5703125" customWidth="1"/>
    <col min="3" max="3" width="7" customWidth="1"/>
    <col min="4" max="4" width="0.42578125" customWidth="1"/>
    <col min="5" max="12" width="7.5703125" customWidth="1"/>
  </cols>
  <sheetData>
    <row r="1" spans="1:12" ht="15.75" customHeight="1">
      <c r="A1" s="2153" t="s">
        <v>2232</v>
      </c>
      <c r="B1" s="2154"/>
      <c r="C1" s="2153"/>
      <c r="D1" s="2153"/>
      <c r="E1" s="2155"/>
      <c r="F1" s="2155"/>
      <c r="G1" s="2155"/>
      <c r="H1" s="2155"/>
      <c r="I1" s="2155"/>
      <c r="J1" s="2155"/>
      <c r="K1" s="2155"/>
      <c r="L1" s="2155"/>
    </row>
    <row r="2" spans="1:12" ht="16.5" customHeight="1">
      <c r="A2" s="2156" t="s">
        <v>2233</v>
      </c>
      <c r="B2" s="2156"/>
      <c r="C2" s="2156"/>
      <c r="D2" s="2156"/>
      <c r="E2" s="2156"/>
      <c r="F2" s="2156"/>
      <c r="G2" s="2156"/>
      <c r="H2" s="2156"/>
      <c r="I2" s="2156"/>
      <c r="J2" s="2156"/>
      <c r="K2" s="2156"/>
      <c r="L2" s="2156"/>
    </row>
    <row r="3" spans="1:12" ht="12" customHeight="1">
      <c r="A3" s="2592" t="s">
        <v>1149</v>
      </c>
      <c r="B3" s="2593"/>
      <c r="C3" s="2593"/>
      <c r="D3" s="2594"/>
      <c r="E3" s="2595" t="s">
        <v>2234</v>
      </c>
      <c r="F3" s="2596"/>
      <c r="G3" s="2597" t="s">
        <v>2235</v>
      </c>
      <c r="H3" s="2596"/>
      <c r="I3" s="2598" t="s">
        <v>2236</v>
      </c>
      <c r="J3" s="2599"/>
      <c r="K3" s="2595" t="s">
        <v>2237</v>
      </c>
      <c r="L3" s="2600"/>
    </row>
    <row r="4" spans="1:12" ht="12" customHeight="1">
      <c r="A4" s="2566"/>
      <c r="B4" s="2567"/>
      <c r="C4" s="2567"/>
      <c r="D4" s="2568"/>
      <c r="E4" s="2574"/>
      <c r="F4" s="2575"/>
      <c r="G4" s="2579"/>
      <c r="H4" s="2575"/>
      <c r="I4" s="2582"/>
      <c r="J4" s="2583"/>
      <c r="K4" s="2582"/>
      <c r="L4" s="2587"/>
    </row>
    <row r="5" spans="1:12" ht="12" customHeight="1">
      <c r="A5" s="2566"/>
      <c r="B5" s="2567"/>
      <c r="C5" s="2567"/>
      <c r="D5" s="2568"/>
      <c r="E5" s="2576"/>
      <c r="F5" s="2577"/>
      <c r="G5" s="2580"/>
      <c r="H5" s="2577"/>
      <c r="I5" s="2584"/>
      <c r="J5" s="2585"/>
      <c r="K5" s="2584"/>
      <c r="L5" s="2588"/>
    </row>
    <row r="6" spans="1:12" ht="12" customHeight="1">
      <c r="A6" s="2566"/>
      <c r="B6" s="2567"/>
      <c r="C6" s="2567"/>
      <c r="D6" s="2568"/>
      <c r="E6" s="2157">
        <v>2022</v>
      </c>
      <c r="F6" s="2157">
        <v>2023</v>
      </c>
      <c r="G6" s="2157">
        <v>2022</v>
      </c>
      <c r="H6" s="2157">
        <v>2023</v>
      </c>
      <c r="I6" s="2157">
        <v>2022</v>
      </c>
      <c r="J6" s="2157">
        <v>2023</v>
      </c>
      <c r="K6" s="2158">
        <v>2022</v>
      </c>
      <c r="L6" s="2159">
        <v>2023</v>
      </c>
    </row>
    <row r="7" spans="1:12" ht="12" customHeight="1">
      <c r="A7" s="2569"/>
      <c r="B7" s="2570"/>
      <c r="C7" s="2570"/>
      <c r="D7" s="2571"/>
      <c r="E7" s="2589" t="s">
        <v>2238</v>
      </c>
      <c r="F7" s="2590"/>
      <c r="G7" s="2590"/>
      <c r="H7" s="2590"/>
      <c r="I7" s="2590"/>
      <c r="J7" s="2590"/>
      <c r="K7" s="2590"/>
      <c r="L7" s="2591"/>
    </row>
    <row r="8" spans="1:12" ht="3" customHeight="1">
      <c r="A8" s="2160"/>
      <c r="B8" s="2161"/>
      <c r="C8" s="2162"/>
      <c r="D8" s="2163"/>
      <c r="E8" s="2164"/>
      <c r="F8" s="2164"/>
      <c r="G8" s="2164"/>
      <c r="H8" s="2165"/>
      <c r="I8" s="2164"/>
      <c r="J8" s="2164"/>
      <c r="K8" s="2164"/>
      <c r="L8" s="2166"/>
    </row>
    <row r="9" spans="1:12" ht="10.5" customHeight="1">
      <c r="A9" s="2160"/>
      <c r="B9" s="2167" t="s">
        <v>1156</v>
      </c>
      <c r="C9" s="2162"/>
      <c r="D9" s="2163"/>
      <c r="E9" s="2168">
        <v>9258166.629999999</v>
      </c>
      <c r="F9" s="2168">
        <v>6166570.2999999998</v>
      </c>
      <c r="G9" s="2168">
        <v>10218578.41</v>
      </c>
      <c r="H9" s="2168">
        <v>7545000.96</v>
      </c>
      <c r="I9" s="2168">
        <v>119108106.98999999</v>
      </c>
      <c r="J9" s="2168">
        <v>117271120.23</v>
      </c>
      <c r="K9" s="2168">
        <v>3474956.56</v>
      </c>
      <c r="L9" s="2169">
        <v>4357729.2300000004</v>
      </c>
    </row>
    <row r="10" spans="1:12" ht="9" customHeight="1">
      <c r="A10" s="2160"/>
      <c r="B10" s="2161" t="s">
        <v>1129</v>
      </c>
      <c r="C10" s="2162"/>
      <c r="D10" s="2163"/>
      <c r="E10" s="2170" t="s">
        <v>294</v>
      </c>
      <c r="F10" s="2171" t="s">
        <v>7</v>
      </c>
      <c r="G10" s="2171" t="s">
        <v>7</v>
      </c>
      <c r="H10" s="2171" t="s">
        <v>7</v>
      </c>
      <c r="I10" s="2172">
        <v>13700687.949999999</v>
      </c>
      <c r="J10" s="2172">
        <v>12840933.99</v>
      </c>
      <c r="K10" s="2171" t="s">
        <v>7</v>
      </c>
      <c r="L10" s="2173" t="s">
        <v>7</v>
      </c>
    </row>
    <row r="11" spans="1:12" ht="9" customHeight="1">
      <c r="A11" s="2160"/>
      <c r="B11" s="2161" t="s">
        <v>2239</v>
      </c>
      <c r="C11" s="2162"/>
      <c r="D11" s="2163"/>
      <c r="E11" s="2170" t="s">
        <v>294</v>
      </c>
      <c r="F11" s="2170" t="s">
        <v>294</v>
      </c>
      <c r="G11" s="2172">
        <v>63238.63</v>
      </c>
      <c r="H11" s="2172">
        <v>107545.49</v>
      </c>
      <c r="I11" s="2172">
        <v>597521.31999999995</v>
      </c>
      <c r="J11" s="2172">
        <v>429994.65</v>
      </c>
      <c r="K11" s="2171" t="s">
        <v>7</v>
      </c>
      <c r="L11" s="2173" t="s">
        <v>7</v>
      </c>
    </row>
    <row r="12" spans="1:12" ht="9" customHeight="1">
      <c r="A12" s="2160"/>
      <c r="B12" s="2161" t="s">
        <v>2240</v>
      </c>
      <c r="C12" s="2162"/>
      <c r="D12" s="2163"/>
      <c r="E12" s="2170" t="s">
        <v>294</v>
      </c>
      <c r="F12" s="2171" t="s">
        <v>7</v>
      </c>
      <c r="G12" s="2171" t="s">
        <v>7</v>
      </c>
      <c r="H12" s="2171" t="s">
        <v>7</v>
      </c>
      <c r="I12" s="2172">
        <v>9437189.5899999999</v>
      </c>
      <c r="J12" s="2172">
        <v>8899978.1999999993</v>
      </c>
      <c r="K12" s="2171">
        <v>502277.86</v>
      </c>
      <c r="L12" s="2174">
        <v>675050.83</v>
      </c>
    </row>
    <row r="13" spans="1:12" ht="9" customHeight="1">
      <c r="A13" s="2160"/>
      <c r="B13" s="2161" t="s">
        <v>2241</v>
      </c>
      <c r="C13" s="2162"/>
      <c r="D13" s="2163"/>
      <c r="E13" s="2170"/>
      <c r="F13" s="2170"/>
      <c r="G13" s="2172"/>
      <c r="H13" s="2172"/>
      <c r="I13" s="2172"/>
      <c r="J13" s="2172"/>
      <c r="K13" s="2171"/>
      <c r="L13" s="2175"/>
    </row>
    <row r="14" spans="1:12" ht="9" customHeight="1">
      <c r="A14" s="2160"/>
      <c r="B14" s="2161" t="s">
        <v>2242</v>
      </c>
      <c r="C14" s="2162"/>
      <c r="D14" s="2163"/>
      <c r="E14" s="2218" t="s">
        <v>294</v>
      </c>
      <c r="F14" s="2218" t="s">
        <v>294</v>
      </c>
      <c r="G14" s="2171" t="s">
        <v>7</v>
      </c>
      <c r="H14" s="2171" t="s">
        <v>7</v>
      </c>
      <c r="I14" s="2172">
        <v>11437555.75</v>
      </c>
      <c r="J14" s="2172">
        <v>11126442.619999999</v>
      </c>
      <c r="K14" s="2171" t="s">
        <v>7</v>
      </c>
      <c r="L14" s="2173" t="s">
        <v>7</v>
      </c>
    </row>
    <row r="15" spans="1:12" ht="9" customHeight="1">
      <c r="A15" s="2160"/>
      <c r="B15" s="2161" t="s">
        <v>1133</v>
      </c>
      <c r="C15" s="2162"/>
      <c r="D15" s="2163"/>
      <c r="E15" s="2171" t="s">
        <v>7</v>
      </c>
      <c r="F15" s="2171" t="s">
        <v>7</v>
      </c>
      <c r="G15" s="2171" t="s">
        <v>7</v>
      </c>
      <c r="H15" s="2171" t="s">
        <v>7</v>
      </c>
      <c r="I15" s="2172">
        <v>23435314.16</v>
      </c>
      <c r="J15" s="2172">
        <v>24483977.899999999</v>
      </c>
      <c r="K15" s="2172">
        <v>126925.38</v>
      </c>
      <c r="L15" s="2173" t="s">
        <v>7</v>
      </c>
    </row>
    <row r="16" spans="1:12" ht="9" customHeight="1">
      <c r="A16" s="2160"/>
      <c r="B16" s="2161" t="s">
        <v>1210</v>
      </c>
      <c r="C16" s="2162"/>
      <c r="D16" s="2163"/>
      <c r="E16" s="2170"/>
      <c r="F16" s="2170"/>
      <c r="G16" s="2172"/>
      <c r="H16" s="2172"/>
      <c r="I16" s="2172"/>
      <c r="J16" s="2172"/>
      <c r="K16" s="2172"/>
      <c r="L16" s="2169"/>
    </row>
    <row r="17" spans="1:13" ht="9" customHeight="1">
      <c r="A17" s="2160"/>
      <c r="B17" s="2161" t="s">
        <v>2243</v>
      </c>
      <c r="C17" s="2162"/>
      <c r="D17" s="2163"/>
      <c r="E17" s="2170" t="s">
        <v>294</v>
      </c>
      <c r="F17" s="2171" t="s">
        <v>7</v>
      </c>
      <c r="G17" s="2171" t="s">
        <v>7</v>
      </c>
      <c r="H17" s="2171" t="s">
        <v>7</v>
      </c>
      <c r="I17" s="2172">
        <v>10700680.52</v>
      </c>
      <c r="J17" s="2172">
        <v>9509411.0299999993</v>
      </c>
      <c r="K17" s="2172">
        <v>77263.81</v>
      </c>
      <c r="L17" s="2173" t="s">
        <v>7</v>
      </c>
    </row>
    <row r="18" spans="1:13" ht="9" customHeight="1">
      <c r="A18" s="2160"/>
      <c r="B18" s="2161" t="s">
        <v>1211</v>
      </c>
      <c r="C18" s="2162"/>
      <c r="D18" s="2163"/>
      <c r="E18" s="2219" t="s">
        <v>294</v>
      </c>
      <c r="F18" s="2171" t="s">
        <v>7</v>
      </c>
      <c r="G18" s="2172">
        <v>1411535.97</v>
      </c>
      <c r="H18" s="2172">
        <v>1470597.1</v>
      </c>
      <c r="I18" s="2172">
        <v>11193611.85</v>
      </c>
      <c r="J18" s="2172">
        <v>10886074.640000001</v>
      </c>
      <c r="K18" s="2172">
        <v>110804.65</v>
      </c>
      <c r="L18" s="2176">
        <v>100675.26</v>
      </c>
    </row>
    <row r="19" spans="1:13" ht="9" customHeight="1">
      <c r="A19" s="2160"/>
      <c r="B19" s="2161" t="s">
        <v>1177</v>
      </c>
      <c r="C19" s="2162"/>
      <c r="D19" s="2163"/>
      <c r="E19" s="2172">
        <v>7969311.1899999995</v>
      </c>
      <c r="F19" s="2172">
        <v>3208000.23</v>
      </c>
      <c r="G19" s="2171">
        <v>3832076.27</v>
      </c>
      <c r="H19" s="2172">
        <v>2436903.2000000002</v>
      </c>
      <c r="I19" s="2172">
        <v>34310628.960000001</v>
      </c>
      <c r="J19" s="2172">
        <v>34301928.479999997</v>
      </c>
      <c r="K19" s="2172">
        <v>1892640.38</v>
      </c>
      <c r="L19" s="2176">
        <v>2626455.81</v>
      </c>
      <c r="M19" s="2170"/>
    </row>
    <row r="20" spans="1:13" ht="9" customHeight="1">
      <c r="A20" s="2160"/>
      <c r="B20" s="2161" t="s">
        <v>2244</v>
      </c>
      <c r="C20" s="2162"/>
      <c r="D20" s="2163"/>
      <c r="E20" s="2220" t="s">
        <v>294</v>
      </c>
      <c r="F20" s="2171" t="s">
        <v>7</v>
      </c>
      <c r="G20" s="2172">
        <v>424800.96</v>
      </c>
      <c r="H20" s="2172">
        <v>551014.93999999994</v>
      </c>
      <c r="I20" s="2172">
        <v>4294916.8899999997</v>
      </c>
      <c r="J20" s="2172">
        <v>4792378.72</v>
      </c>
      <c r="K20" s="2171" t="s">
        <v>7</v>
      </c>
      <c r="L20" s="2173" t="s">
        <v>7</v>
      </c>
    </row>
    <row r="21" spans="1:13" ht="3" customHeight="1">
      <c r="A21" s="2160"/>
      <c r="B21" s="2161"/>
      <c r="C21" s="2162"/>
      <c r="D21" s="2163"/>
      <c r="E21" s="2170"/>
      <c r="F21" s="2170"/>
      <c r="G21" s="2172"/>
      <c r="H21" s="2172"/>
      <c r="I21" s="2172"/>
      <c r="J21" s="2172"/>
      <c r="K21" s="2172"/>
      <c r="L21" s="2176"/>
      <c r="M21" s="2170"/>
    </row>
    <row r="22" spans="1:13" ht="9" customHeight="1">
      <c r="A22" s="2160"/>
      <c r="B22" s="2167" t="s">
        <v>1143</v>
      </c>
      <c r="C22" s="2162"/>
      <c r="D22" s="2163"/>
      <c r="E22" s="2220" t="s">
        <v>294</v>
      </c>
      <c r="F22" s="2177" t="s">
        <v>7</v>
      </c>
      <c r="G22" s="2168">
        <v>1463729.29</v>
      </c>
      <c r="H22" s="2168">
        <v>1801869.97</v>
      </c>
      <c r="I22" s="2168">
        <v>13327913.029999999</v>
      </c>
      <c r="J22" s="2168">
        <v>12646581.41</v>
      </c>
      <c r="K22" s="2168">
        <v>348257.23</v>
      </c>
      <c r="L22" s="2169">
        <v>411741.88</v>
      </c>
    </row>
    <row r="23" spans="1:13" ht="3" customHeight="1">
      <c r="A23" s="2178"/>
      <c r="B23" s="2179"/>
      <c r="C23" s="2180"/>
      <c r="D23" s="2181"/>
      <c r="E23" s="2182"/>
      <c r="F23" s="2182"/>
      <c r="G23" s="2182"/>
      <c r="H23" s="2182"/>
      <c r="I23" s="2182"/>
      <c r="J23" s="2182"/>
      <c r="K23" s="2182"/>
      <c r="L23" s="2183"/>
    </row>
    <row r="24" spans="1:13" ht="3" customHeight="1">
      <c r="A24" s="2160"/>
      <c r="B24" s="2161"/>
      <c r="C24" s="2162"/>
      <c r="D24" s="2163"/>
      <c r="E24" s="2164"/>
      <c r="F24" s="2164"/>
      <c r="G24" s="2164"/>
      <c r="H24" s="2164"/>
      <c r="I24" s="2164"/>
      <c r="J24" s="2164"/>
      <c r="K24" s="2164"/>
      <c r="L24" s="2184"/>
    </row>
    <row r="25" spans="1:13" ht="9" customHeight="1">
      <c r="A25" s="2185"/>
      <c r="B25" s="2167" t="s">
        <v>2245</v>
      </c>
      <c r="C25" s="2186"/>
      <c r="D25" s="2187"/>
      <c r="E25" s="2188"/>
      <c r="F25" s="2188"/>
      <c r="G25" s="2188"/>
      <c r="H25" s="2188"/>
      <c r="I25" s="2188"/>
      <c r="J25" s="2188"/>
      <c r="K25" s="2188"/>
      <c r="L25" s="2189"/>
    </row>
    <row r="26" spans="1:13" ht="9" customHeight="1">
      <c r="A26" s="2185"/>
      <c r="B26" s="2167" t="s">
        <v>2246</v>
      </c>
      <c r="C26" s="2186" t="s">
        <v>311</v>
      </c>
      <c r="D26" s="2187"/>
      <c r="E26" s="2177" t="s">
        <v>7</v>
      </c>
      <c r="F26" s="2177" t="s">
        <v>7</v>
      </c>
      <c r="G26" s="2190">
        <v>11682307.699999999</v>
      </c>
      <c r="H26" s="2168">
        <v>9346870.9299999997</v>
      </c>
      <c r="I26" s="2168">
        <v>132436020.02</v>
      </c>
      <c r="J26" s="2168">
        <v>129917701.64</v>
      </c>
      <c r="K26" s="2168">
        <v>3823213.79</v>
      </c>
      <c r="L26" s="2169">
        <v>4769471.1100000003</v>
      </c>
    </row>
    <row r="27" spans="1:13" ht="3" customHeight="1">
      <c r="A27" s="2185"/>
      <c r="B27" s="2167"/>
      <c r="C27" s="2186"/>
      <c r="D27" s="2187"/>
      <c r="E27" s="2188"/>
      <c r="F27" s="2188"/>
      <c r="G27" s="2188"/>
      <c r="H27" s="2188"/>
      <c r="I27" s="2188"/>
      <c r="J27" s="2188"/>
      <c r="K27" s="2188"/>
      <c r="L27" s="2191"/>
    </row>
    <row r="28" spans="1:13" ht="3" customHeight="1">
      <c r="A28" s="2192"/>
      <c r="B28" s="2193"/>
      <c r="C28" s="2194"/>
      <c r="D28" s="2195"/>
      <c r="E28" s="2196"/>
      <c r="F28" s="2196"/>
      <c r="G28" s="2196"/>
      <c r="H28" s="2196"/>
      <c r="I28" s="2196"/>
      <c r="J28" s="2196"/>
      <c r="K28" s="2196"/>
      <c r="L28" s="2197"/>
    </row>
    <row r="29" spans="1:13" ht="9" customHeight="1">
      <c r="A29" s="2185"/>
      <c r="B29" s="2161" t="s">
        <v>1699</v>
      </c>
      <c r="C29" s="2186"/>
      <c r="D29" s="2187"/>
      <c r="E29" s="2188"/>
      <c r="F29" s="2188"/>
      <c r="G29" s="2188"/>
      <c r="H29" s="2188"/>
      <c r="I29" s="2188"/>
      <c r="J29" s="2188"/>
      <c r="K29" s="2188"/>
      <c r="L29" s="2191"/>
    </row>
    <row r="30" spans="1:13" ht="3" customHeight="1">
      <c r="A30" s="2185"/>
      <c r="B30" s="2167"/>
      <c r="C30" s="2186"/>
      <c r="D30" s="2187"/>
      <c r="E30" s="2188"/>
      <c r="F30" s="2188"/>
      <c r="G30" s="2188"/>
      <c r="H30" s="2188"/>
      <c r="I30" s="2188"/>
      <c r="J30" s="2188"/>
      <c r="K30" s="2188"/>
      <c r="L30" s="2191"/>
    </row>
    <row r="31" spans="1:13" ht="9" customHeight="1">
      <c r="A31" s="2185"/>
      <c r="B31" s="2161" t="s">
        <v>2247</v>
      </c>
      <c r="C31" s="2162" t="s">
        <v>30</v>
      </c>
      <c r="D31" s="2187"/>
      <c r="E31" s="2198">
        <v>530249147.08999997</v>
      </c>
      <c r="F31" s="2170">
        <v>477535063.84000003</v>
      </c>
      <c r="G31" s="2198">
        <v>626712282.16999996</v>
      </c>
      <c r="H31" s="2199">
        <v>533287006.94</v>
      </c>
      <c r="I31" s="2200">
        <v>1214184578.52</v>
      </c>
      <c r="J31" s="2199">
        <v>1159217970.71</v>
      </c>
      <c r="K31" s="2200">
        <v>157977688.94</v>
      </c>
      <c r="L31" s="2201">
        <v>151947465.16</v>
      </c>
    </row>
    <row r="32" spans="1:13" ht="3" customHeight="1">
      <c r="A32" s="2160"/>
      <c r="B32" s="2167"/>
      <c r="C32" s="2186"/>
      <c r="D32" s="2187"/>
      <c r="E32" s="2188"/>
      <c r="F32" s="2188"/>
      <c r="G32" s="2188"/>
      <c r="H32" s="2188"/>
      <c r="I32" s="2188"/>
      <c r="J32" s="2188"/>
      <c r="K32" s="2188"/>
      <c r="L32" s="2202"/>
    </row>
    <row r="33" spans="1:12" ht="12" customHeight="1">
      <c r="A33" s="2563" t="s">
        <v>1149</v>
      </c>
      <c r="B33" s="2564"/>
      <c r="C33" s="2564"/>
      <c r="D33" s="2565"/>
      <c r="E33" s="2572" t="s">
        <v>2248</v>
      </c>
      <c r="F33" s="2573"/>
      <c r="G33" s="2578" t="s">
        <v>2249</v>
      </c>
      <c r="H33" s="2573"/>
      <c r="I33" s="2572" t="s">
        <v>2250</v>
      </c>
      <c r="J33" s="2581"/>
      <c r="K33" s="2572" t="s">
        <v>2251</v>
      </c>
      <c r="L33" s="2586"/>
    </row>
    <row r="34" spans="1:12" ht="12" customHeight="1">
      <c r="A34" s="2566"/>
      <c r="B34" s="2567"/>
      <c r="C34" s="2567"/>
      <c r="D34" s="2568"/>
      <c r="E34" s="2574"/>
      <c r="F34" s="2575"/>
      <c r="G34" s="2579"/>
      <c r="H34" s="2575"/>
      <c r="I34" s="2582"/>
      <c r="J34" s="2583"/>
      <c r="K34" s="2582"/>
      <c r="L34" s="2587"/>
    </row>
    <row r="35" spans="1:12" ht="12" customHeight="1">
      <c r="A35" s="2566"/>
      <c r="B35" s="2567"/>
      <c r="C35" s="2567"/>
      <c r="D35" s="2568"/>
      <c r="E35" s="2576"/>
      <c r="F35" s="2577"/>
      <c r="G35" s="2580"/>
      <c r="H35" s="2577"/>
      <c r="I35" s="2584"/>
      <c r="J35" s="2585"/>
      <c r="K35" s="2584"/>
      <c r="L35" s="2588"/>
    </row>
    <row r="36" spans="1:12" ht="12" customHeight="1">
      <c r="A36" s="2566"/>
      <c r="B36" s="2567"/>
      <c r="C36" s="2567"/>
      <c r="D36" s="2568"/>
      <c r="E36" s="2158">
        <v>2022</v>
      </c>
      <c r="F36" s="2157">
        <v>2023</v>
      </c>
      <c r="G36" s="2158">
        <v>2022</v>
      </c>
      <c r="H36" s="2157">
        <v>2023</v>
      </c>
      <c r="I36" s="2158">
        <v>2022</v>
      </c>
      <c r="J36" s="2157">
        <v>2023</v>
      </c>
      <c r="K36" s="2158">
        <v>2022</v>
      </c>
      <c r="L36" s="2159">
        <v>2023</v>
      </c>
    </row>
    <row r="37" spans="1:12" ht="12" customHeight="1">
      <c r="A37" s="2569"/>
      <c r="B37" s="2570"/>
      <c r="C37" s="2570"/>
      <c r="D37" s="2571"/>
      <c r="E37" s="2589" t="s">
        <v>2238</v>
      </c>
      <c r="F37" s="2590"/>
      <c r="G37" s="2590"/>
      <c r="H37" s="2590"/>
      <c r="I37" s="2590"/>
      <c r="J37" s="2590"/>
      <c r="K37" s="2590"/>
      <c r="L37" s="2591"/>
    </row>
    <row r="38" spans="1:12" ht="3" customHeight="1">
      <c r="A38" s="2160"/>
      <c r="B38" s="2161"/>
      <c r="C38" s="2162"/>
      <c r="D38" s="2163"/>
      <c r="E38" s="2164"/>
      <c r="F38" s="2164"/>
      <c r="G38" s="2164"/>
      <c r="H38" s="2164"/>
      <c r="I38" s="2164"/>
      <c r="J38" s="2164"/>
      <c r="K38" s="2164"/>
      <c r="L38" s="2166"/>
    </row>
    <row r="39" spans="1:12" ht="10.5" customHeight="1">
      <c r="A39" s="2160"/>
      <c r="B39" s="2167" t="s">
        <v>1156</v>
      </c>
      <c r="C39" s="2162"/>
      <c r="D39" s="2163"/>
      <c r="E39" s="2168">
        <v>58430845.210000001</v>
      </c>
      <c r="F39" s="2168">
        <v>56656656.299999997</v>
      </c>
      <c r="G39" s="2190">
        <v>11414307.83</v>
      </c>
      <c r="H39" s="2168">
        <v>10731528.630000001</v>
      </c>
      <c r="I39" s="2177" t="s">
        <v>7</v>
      </c>
      <c r="J39" s="2177" t="s">
        <v>7</v>
      </c>
      <c r="K39" s="2168">
        <v>212058625.87</v>
      </c>
      <c r="L39" s="2169">
        <v>202912178.22</v>
      </c>
    </row>
    <row r="40" spans="1:12" ht="9" customHeight="1">
      <c r="A40" s="2160"/>
      <c r="B40" s="2161" t="s">
        <v>1129</v>
      </c>
      <c r="C40" s="2162"/>
      <c r="D40" s="2163"/>
      <c r="E40" s="2172">
        <v>10443160.279999999</v>
      </c>
      <c r="F40" s="2172">
        <v>9956410.1099999994</v>
      </c>
      <c r="G40" s="2172">
        <v>295787.92</v>
      </c>
      <c r="H40" s="2172">
        <v>283840.28000000003</v>
      </c>
      <c r="I40" s="2171" t="s">
        <v>7</v>
      </c>
      <c r="J40" s="2171" t="s">
        <v>7</v>
      </c>
      <c r="K40" s="2172">
        <v>25599420.84</v>
      </c>
      <c r="L40" s="2176">
        <v>23975021.739999998</v>
      </c>
    </row>
    <row r="41" spans="1:12" ht="9" customHeight="1">
      <c r="A41" s="2160"/>
      <c r="B41" s="2161" t="s">
        <v>2239</v>
      </c>
      <c r="C41" s="2162"/>
      <c r="D41" s="2163"/>
      <c r="E41" s="2172">
        <v>426356.16</v>
      </c>
      <c r="F41" s="2170">
        <v>408183.16</v>
      </c>
      <c r="G41" s="2171" t="s">
        <v>7</v>
      </c>
      <c r="H41" s="2171" t="s">
        <v>7</v>
      </c>
      <c r="I41" s="2170" t="s">
        <v>294</v>
      </c>
      <c r="J41" s="2170" t="s">
        <v>294</v>
      </c>
      <c r="K41" s="2172">
        <v>1095140.7</v>
      </c>
      <c r="L41" s="2176">
        <v>953023.62</v>
      </c>
    </row>
    <row r="42" spans="1:12" ht="9" customHeight="1">
      <c r="A42" s="2160"/>
      <c r="B42" s="2161" t="s">
        <v>2240</v>
      </c>
      <c r="C42" s="2162"/>
      <c r="D42" s="2163"/>
      <c r="E42" s="2171" t="s">
        <v>7</v>
      </c>
      <c r="F42" s="2171" t="s">
        <v>7</v>
      </c>
      <c r="G42" s="2171" t="s">
        <v>7</v>
      </c>
      <c r="H42" s="2203" t="s">
        <v>7</v>
      </c>
      <c r="I42" s="2170" t="s">
        <v>294</v>
      </c>
      <c r="J42" s="2170" t="s">
        <v>294</v>
      </c>
      <c r="K42" s="2172">
        <v>17526682.77</v>
      </c>
      <c r="L42" s="2176">
        <v>16061853.25</v>
      </c>
    </row>
    <row r="43" spans="1:12" ht="9" customHeight="1">
      <c r="A43" s="2160"/>
      <c r="B43" s="2161" t="s">
        <v>2241</v>
      </c>
      <c r="C43" s="2162"/>
      <c r="D43" s="2163"/>
      <c r="E43" s="2172"/>
      <c r="F43" s="2172"/>
      <c r="G43" s="2172"/>
      <c r="H43" s="2172"/>
      <c r="I43" s="2172"/>
      <c r="J43" s="2172"/>
      <c r="K43" s="2204"/>
      <c r="L43" s="2184"/>
    </row>
    <row r="44" spans="1:12" ht="9" customHeight="1">
      <c r="A44" s="2160"/>
      <c r="B44" s="2161" t="s">
        <v>2242</v>
      </c>
      <c r="C44" s="2162"/>
      <c r="D44" s="2163"/>
      <c r="E44" s="2171">
        <v>2534869.2799999998</v>
      </c>
      <c r="F44" s="2172">
        <v>2547746.7999999998</v>
      </c>
      <c r="G44" s="2172" t="s">
        <v>7</v>
      </c>
      <c r="H44" s="2170" t="s">
        <v>7</v>
      </c>
      <c r="I44" s="2170" t="s">
        <v>294</v>
      </c>
      <c r="J44" s="2170" t="s">
        <v>294</v>
      </c>
      <c r="K44" s="2172">
        <v>16675321.779999999</v>
      </c>
      <c r="L44" s="2176">
        <v>16212393.460000001</v>
      </c>
    </row>
    <row r="45" spans="1:12" ht="9" customHeight="1">
      <c r="A45" s="2160"/>
      <c r="B45" s="2161" t="s">
        <v>1133</v>
      </c>
      <c r="C45" s="2162"/>
      <c r="D45" s="2163"/>
      <c r="E45" s="2172">
        <v>10438061.890000001</v>
      </c>
      <c r="F45" s="2172">
        <v>10373069.17</v>
      </c>
      <c r="G45" s="2172" t="s">
        <v>7</v>
      </c>
      <c r="H45" s="2170" t="s">
        <v>7</v>
      </c>
      <c r="I45" s="2170" t="s">
        <v>294</v>
      </c>
      <c r="J45" s="2170" t="s">
        <v>294</v>
      </c>
      <c r="K45" s="2172">
        <v>38457484.350000001</v>
      </c>
      <c r="L45" s="2176">
        <v>38168865.450000003</v>
      </c>
    </row>
    <row r="46" spans="1:12" ht="9" customHeight="1">
      <c r="A46" s="2160"/>
      <c r="B46" s="2161" t="s">
        <v>1210</v>
      </c>
      <c r="C46" s="2162"/>
      <c r="D46" s="2163"/>
      <c r="E46" s="2172"/>
      <c r="F46" s="2172"/>
      <c r="G46" s="2172"/>
      <c r="H46" s="2172"/>
      <c r="I46" s="2172"/>
      <c r="J46" s="2172"/>
      <c r="K46" s="2172"/>
      <c r="L46" s="2176"/>
    </row>
    <row r="47" spans="1:12" ht="9" customHeight="1">
      <c r="A47" s="2160"/>
      <c r="B47" s="2161" t="s">
        <v>2243</v>
      </c>
      <c r="C47" s="2162"/>
      <c r="D47" s="2163"/>
      <c r="E47" s="2172">
        <v>6095203.4299999997</v>
      </c>
      <c r="F47" s="2172">
        <v>5678703.5800000001</v>
      </c>
      <c r="G47" s="2172">
        <v>1381149.48</v>
      </c>
      <c r="H47" s="2170">
        <v>1408347.92</v>
      </c>
      <c r="I47" s="2170" t="s">
        <v>294</v>
      </c>
      <c r="J47" s="2170" t="s">
        <v>294</v>
      </c>
      <c r="K47" s="2172">
        <v>18797133.649999999</v>
      </c>
      <c r="L47" s="2176">
        <v>17203906.879999999</v>
      </c>
    </row>
    <row r="48" spans="1:12" ht="9" customHeight="1">
      <c r="A48" s="2160"/>
      <c r="B48" s="2161" t="s">
        <v>1211</v>
      </c>
      <c r="C48" s="2162"/>
      <c r="D48" s="2163"/>
      <c r="E48" s="2172">
        <v>7995149.5199999996</v>
      </c>
      <c r="F48" s="2172">
        <v>7690956.8499999996</v>
      </c>
      <c r="G48" s="2172">
        <v>350546.97</v>
      </c>
      <c r="H48" s="2170">
        <v>364506</v>
      </c>
      <c r="I48" s="2170" t="s">
        <v>294</v>
      </c>
      <c r="J48" s="2170" t="s">
        <v>294</v>
      </c>
      <c r="K48" s="2172">
        <v>21112183.359999999</v>
      </c>
      <c r="L48" s="2176">
        <v>20564766.800000001</v>
      </c>
    </row>
    <row r="49" spans="1:13" ht="9" customHeight="1">
      <c r="A49" s="2160"/>
      <c r="B49" s="2161" t="s">
        <v>1177</v>
      </c>
      <c r="C49" s="2162"/>
      <c r="D49" s="2163"/>
      <c r="E49" s="2172">
        <v>13494508.039999999</v>
      </c>
      <c r="F49" s="2172">
        <v>13101527.57</v>
      </c>
      <c r="G49" s="2172">
        <v>1943010.96</v>
      </c>
      <c r="H49" s="2172">
        <v>1806613.84</v>
      </c>
      <c r="I49" s="2170" t="s">
        <v>294</v>
      </c>
      <c r="J49" s="2170" t="s">
        <v>294</v>
      </c>
      <c r="K49" s="2172">
        <v>63572096.5</v>
      </c>
      <c r="L49" s="2176">
        <v>59869969.659999996</v>
      </c>
      <c r="M49" s="2170"/>
    </row>
    <row r="50" spans="1:13" ht="10.5" customHeight="1">
      <c r="A50" s="2160"/>
      <c r="B50" s="2161" t="s">
        <v>2244</v>
      </c>
      <c r="C50" s="2162"/>
      <c r="D50" s="2163"/>
      <c r="E50" s="2172">
        <v>3371980.28</v>
      </c>
      <c r="F50" s="2172">
        <v>3450346.08</v>
      </c>
      <c r="G50" s="2171" t="s">
        <v>7</v>
      </c>
      <c r="H50" s="2170" t="s">
        <v>7</v>
      </c>
      <c r="I50" s="2190" t="s">
        <v>294</v>
      </c>
      <c r="J50" s="2190" t="s">
        <v>294</v>
      </c>
      <c r="K50" s="2172">
        <v>9223161.9199999999</v>
      </c>
      <c r="L50" s="2176">
        <v>9902377.3599999994</v>
      </c>
    </row>
    <row r="51" spans="1:13" ht="3" customHeight="1">
      <c r="A51" s="2160"/>
      <c r="B51" s="2161"/>
      <c r="C51" s="2162"/>
      <c r="D51" s="2163"/>
      <c r="E51" s="2172"/>
      <c r="F51" s="2172"/>
      <c r="G51" s="2172"/>
      <c r="H51" s="2172"/>
      <c r="I51" s="2172"/>
      <c r="J51" s="2190"/>
      <c r="K51" s="2172"/>
      <c r="L51" s="2176"/>
      <c r="M51" s="2170"/>
    </row>
    <row r="52" spans="1:13" ht="9" customHeight="1">
      <c r="A52" s="2160"/>
      <c r="B52" s="2167" t="s">
        <v>1143</v>
      </c>
      <c r="C52" s="2162"/>
      <c r="D52" s="2163"/>
      <c r="E52" s="2168">
        <v>7033378.3300000001</v>
      </c>
      <c r="F52" s="2168">
        <v>6863681.6299999999</v>
      </c>
      <c r="G52" s="2168">
        <v>882369.11</v>
      </c>
      <c r="H52" s="2168">
        <v>786890.05</v>
      </c>
      <c r="I52" s="2190" t="s">
        <v>294</v>
      </c>
      <c r="J52" s="2190" t="s">
        <v>294</v>
      </c>
      <c r="K52" s="2168">
        <v>23125700.289999999</v>
      </c>
      <c r="L52" s="2169">
        <v>22569295.93</v>
      </c>
    </row>
    <row r="53" spans="1:13" ht="3" customHeight="1">
      <c r="A53" s="2178"/>
      <c r="B53" s="2179"/>
      <c r="C53" s="2180"/>
      <c r="D53" s="2181"/>
      <c r="E53" s="2182"/>
      <c r="F53" s="2182"/>
      <c r="G53" s="2182"/>
      <c r="H53" s="2205"/>
      <c r="I53" s="2182"/>
      <c r="J53" s="2182"/>
      <c r="K53" s="2205"/>
      <c r="L53" s="2183"/>
    </row>
    <row r="54" spans="1:13" ht="3" customHeight="1">
      <c r="A54" s="2160"/>
      <c r="B54" s="2161"/>
      <c r="C54" s="2162"/>
      <c r="D54" s="2163"/>
      <c r="E54" s="2164"/>
      <c r="F54" s="2164"/>
      <c r="G54" s="2164"/>
      <c r="H54" s="2204"/>
      <c r="I54" s="2164"/>
      <c r="J54" s="2164"/>
      <c r="K54" s="2204"/>
      <c r="L54" s="2184"/>
    </row>
    <row r="55" spans="1:13" ht="9" customHeight="1">
      <c r="A55" s="2185"/>
      <c r="B55" s="2167" t="s">
        <v>2245</v>
      </c>
      <c r="C55" s="2186"/>
      <c r="D55" s="2187"/>
      <c r="E55" s="2188"/>
      <c r="F55" s="2188"/>
      <c r="G55" s="2188"/>
      <c r="H55" s="2206"/>
      <c r="I55" s="2188"/>
      <c r="J55" s="2188"/>
      <c r="K55" s="2206"/>
      <c r="L55" s="2189"/>
    </row>
    <row r="56" spans="1:13" ht="9" customHeight="1">
      <c r="A56" s="2185"/>
      <c r="B56" s="2167" t="s">
        <v>2246</v>
      </c>
      <c r="C56" s="2186" t="s">
        <v>311</v>
      </c>
      <c r="D56" s="2187"/>
      <c r="E56" s="2168">
        <v>65464223.539999999</v>
      </c>
      <c r="F56" s="2168">
        <v>63520337.93</v>
      </c>
      <c r="G56" s="2168">
        <v>12296676.939999999</v>
      </c>
      <c r="H56" s="2168">
        <v>11518418.680000002</v>
      </c>
      <c r="I56" s="2177" t="s">
        <v>7</v>
      </c>
      <c r="J56" s="2177" t="s">
        <v>7</v>
      </c>
      <c r="K56" s="2168">
        <v>235184326.16</v>
      </c>
      <c r="L56" s="2169">
        <v>225481474.15000001</v>
      </c>
    </row>
    <row r="57" spans="1:13" ht="3" customHeight="1">
      <c r="A57" s="2185"/>
      <c r="B57" s="2167"/>
      <c r="C57" s="2186"/>
      <c r="D57" s="2187"/>
      <c r="E57" s="2188"/>
      <c r="F57" s="2188"/>
      <c r="G57" s="2188"/>
      <c r="H57" s="2188"/>
      <c r="I57" s="2188"/>
      <c r="J57" s="2188"/>
      <c r="K57" s="2188"/>
      <c r="L57" s="2202"/>
    </row>
    <row r="58" spans="1:13" ht="3" customHeight="1">
      <c r="A58" s="2192"/>
      <c r="B58" s="2193"/>
      <c r="C58" s="2194"/>
      <c r="D58" s="2195"/>
      <c r="E58" s="2196"/>
      <c r="F58" s="2196"/>
      <c r="G58" s="2196"/>
      <c r="H58" s="2196"/>
      <c r="I58" s="2196"/>
      <c r="J58" s="2196"/>
      <c r="K58" s="2196"/>
      <c r="L58" s="2207"/>
    </row>
    <row r="59" spans="1:13" ht="9" customHeight="1">
      <c r="A59" s="2185"/>
      <c r="B59" s="2161" t="s">
        <v>1699</v>
      </c>
      <c r="C59" s="2186"/>
      <c r="D59" s="2187"/>
      <c r="E59" s="2188"/>
      <c r="F59" s="2188"/>
      <c r="G59" s="2188"/>
      <c r="H59" s="2188"/>
      <c r="I59" s="2188"/>
      <c r="J59" s="2188"/>
      <c r="K59" s="2188"/>
      <c r="L59" s="2202"/>
    </row>
    <row r="60" spans="1:13" s="2208" customFormat="1" ht="3" customHeight="1">
      <c r="A60" s="2185"/>
      <c r="B60" s="2167"/>
      <c r="C60" s="2186"/>
      <c r="D60" s="2187"/>
      <c r="E60" s="2188"/>
      <c r="F60" s="2188"/>
      <c r="G60" s="2188"/>
      <c r="H60" s="2188"/>
      <c r="I60" s="2188"/>
      <c r="J60" s="2188"/>
      <c r="K60" s="2188"/>
      <c r="L60" s="2202"/>
    </row>
    <row r="61" spans="1:13" ht="9" customHeight="1">
      <c r="A61" s="2185"/>
      <c r="B61" s="2161" t="s">
        <v>2247</v>
      </c>
      <c r="C61" s="2162" t="s">
        <v>30</v>
      </c>
      <c r="D61" s="2187"/>
      <c r="E61" s="2198">
        <v>741089920.20000005</v>
      </c>
      <c r="F61" s="2170">
        <v>683645159.53999996</v>
      </c>
      <c r="G61" s="2198">
        <v>170062889.02000001</v>
      </c>
      <c r="H61" s="2170">
        <v>157824548.50999999</v>
      </c>
      <c r="I61" s="2170">
        <v>3871141.26</v>
      </c>
      <c r="J61" s="2199">
        <v>4167563.12</v>
      </c>
      <c r="K61" s="2200">
        <v>3501938868.6698999</v>
      </c>
      <c r="L61" s="2209">
        <v>3220601047.1100001</v>
      </c>
    </row>
    <row r="62" spans="1:13" ht="3" customHeight="1">
      <c r="A62" s="2210"/>
      <c r="B62" s="2211"/>
      <c r="C62" s="2212"/>
      <c r="D62" s="2213"/>
      <c r="E62" s="2214"/>
      <c r="F62" s="2214"/>
      <c r="G62" s="2214"/>
      <c r="H62" s="2214"/>
      <c r="I62" s="2214"/>
      <c r="J62" s="2214"/>
      <c r="K62" s="2214"/>
      <c r="L62" s="2215"/>
    </row>
    <row r="63" spans="1:13" ht="3" customHeight="1">
      <c r="A63" s="2216"/>
      <c r="B63" s="2216"/>
      <c r="C63" s="2216"/>
      <c r="D63" s="2216"/>
      <c r="E63" s="2216"/>
      <c r="F63" s="2216"/>
      <c r="G63" s="2216"/>
      <c r="H63" s="2217"/>
      <c r="I63" s="2216"/>
      <c r="J63" s="2216"/>
      <c r="K63" s="2216"/>
      <c r="L63" s="2216"/>
    </row>
    <row r="64" spans="1:13" s="2365" customFormat="1" ht="11.1" customHeight="1">
      <c r="A64" s="2216" t="s">
        <v>2365</v>
      </c>
      <c r="B64" s="2216"/>
      <c r="C64" s="2216"/>
      <c r="D64" s="2216"/>
      <c r="E64" s="2216"/>
      <c r="F64" s="2216"/>
      <c r="G64" s="2216"/>
      <c r="H64" s="2216"/>
      <c r="I64" s="2216"/>
      <c r="J64" s="2216"/>
      <c r="K64" s="2216"/>
      <c r="L64" s="2216"/>
    </row>
    <row r="65" spans="1:12" s="2365" customFormat="1" ht="11.1" customHeight="1">
      <c r="A65" s="2216" t="s">
        <v>2367</v>
      </c>
      <c r="B65" s="2216"/>
      <c r="C65" s="2216"/>
      <c r="D65" s="2216"/>
      <c r="E65" s="2216"/>
      <c r="F65" s="2216"/>
      <c r="G65" s="2216"/>
      <c r="H65" s="2216"/>
      <c r="I65" s="2216"/>
      <c r="J65" s="2216"/>
      <c r="K65" s="2216"/>
      <c r="L65" s="2216"/>
    </row>
    <row r="66" spans="1:12" s="2365" customFormat="1" ht="11.1" customHeight="1">
      <c r="A66" s="2216" t="s">
        <v>2366</v>
      </c>
      <c r="B66" s="2216"/>
      <c r="C66" s="2216"/>
      <c r="D66" s="2216"/>
      <c r="E66" s="2216"/>
      <c r="F66" s="2216"/>
      <c r="G66" s="2216"/>
      <c r="H66" s="2216"/>
      <c r="I66" s="2216"/>
      <c r="J66" s="2216"/>
      <c r="K66" s="2216"/>
      <c r="L66" s="2216"/>
    </row>
    <row r="67" spans="1:12" s="2365" customFormat="1" ht="11.1" customHeight="1">
      <c r="A67" s="2216" t="s">
        <v>2371</v>
      </c>
      <c r="B67" s="2216"/>
      <c r="C67" s="2216"/>
      <c r="D67" s="2216"/>
      <c r="E67" s="2216"/>
      <c r="F67" s="2216"/>
      <c r="G67" s="2216"/>
      <c r="H67" s="2216"/>
      <c r="I67" s="2216"/>
      <c r="J67" s="2216"/>
      <c r="K67" s="2216"/>
      <c r="L67" s="2216"/>
    </row>
    <row r="68" spans="1:12" s="2365" customFormat="1" ht="11.1" customHeight="1">
      <c r="A68" s="2216" t="s">
        <v>2368</v>
      </c>
      <c r="B68" s="2216"/>
      <c r="C68" s="2216"/>
      <c r="D68" s="2216"/>
      <c r="E68" s="2216"/>
      <c r="F68" s="2216"/>
      <c r="G68" s="2216"/>
      <c r="H68" s="2216"/>
      <c r="I68" s="2216"/>
      <c r="J68" s="2216"/>
      <c r="K68" s="2216"/>
      <c r="L68" s="2216"/>
    </row>
    <row r="69" spans="1:12" s="2365" customFormat="1" ht="11.1" customHeight="1">
      <c r="A69" s="2216" t="s">
        <v>2369</v>
      </c>
      <c r="B69" s="2216"/>
      <c r="C69" s="2216"/>
      <c r="D69" s="2216"/>
      <c r="E69" s="2216"/>
      <c r="F69" s="2216"/>
      <c r="G69" s="2216"/>
      <c r="H69" s="2216"/>
      <c r="I69" s="2216"/>
      <c r="J69" s="2216"/>
      <c r="K69" s="2216"/>
      <c r="L69" s="2216"/>
    </row>
    <row r="70" spans="1:12" s="2365" customFormat="1" ht="11.1" customHeight="1">
      <c r="A70" s="2216" t="s">
        <v>2370</v>
      </c>
      <c r="B70" s="2216"/>
      <c r="C70" s="2216"/>
      <c r="D70" s="2216"/>
      <c r="E70" s="2216"/>
      <c r="F70" s="2216"/>
      <c r="G70" s="2216"/>
      <c r="H70" s="2216"/>
      <c r="I70" s="2216"/>
      <c r="J70" s="2216"/>
      <c r="K70" s="2216"/>
      <c r="L70" s="2216"/>
    </row>
    <row r="71" spans="1:12" s="2365" customFormat="1" ht="11.1" customHeight="1">
      <c r="A71" s="2216" t="s">
        <v>2372</v>
      </c>
      <c r="B71" s="2216"/>
      <c r="C71" s="2216"/>
      <c r="D71" s="2216"/>
      <c r="E71" s="2216"/>
      <c r="F71" s="2216"/>
      <c r="G71" s="2216"/>
      <c r="H71" s="2216"/>
      <c r="I71" s="2216"/>
      <c r="J71" s="2216"/>
      <c r="K71" s="2216"/>
      <c r="L71" s="2216"/>
    </row>
    <row r="72" spans="1:12" s="2365" customFormat="1" ht="11.1" customHeight="1">
      <c r="A72" s="2216" t="s">
        <v>2252</v>
      </c>
      <c r="B72" s="2216"/>
      <c r="C72" s="2216"/>
      <c r="D72" s="2216"/>
      <c r="E72" s="2216"/>
      <c r="F72" s="2216"/>
      <c r="G72" s="2216"/>
      <c r="H72" s="2216"/>
      <c r="I72" s="2216"/>
      <c r="J72" s="2216"/>
      <c r="K72" s="2216"/>
      <c r="L72" s="2216"/>
    </row>
    <row r="73" spans="1:12">
      <c r="A73" s="141" t="s">
        <v>1363</v>
      </c>
    </row>
  </sheetData>
  <mergeCells count="12">
    <mergeCell ref="A3:D7"/>
    <mergeCell ref="E3:F5"/>
    <mergeCell ref="G3:H5"/>
    <mergeCell ref="I3:J5"/>
    <mergeCell ref="K3:L5"/>
    <mergeCell ref="E7:L7"/>
    <mergeCell ref="A33:D37"/>
    <mergeCell ref="E33:F35"/>
    <mergeCell ref="G33:H35"/>
    <mergeCell ref="I33:J35"/>
    <mergeCell ref="K33:L35"/>
    <mergeCell ref="E37:L37"/>
  </mergeCells>
  <hyperlinks>
    <hyperlink ref="A73" location="Inhaltsverzeichnis!A1" display="Zurück zum Inhaltsverzeichnis"/>
  </hyperlinks>
  <pageMargins left="0.7" right="0.7" top="0.78740157499999996" bottom="0.78740157499999996" header="0.3" footer="0.3"/>
  <pageSetup paperSize="9" scale="97"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5">
    <tabColor rgb="FF00854A"/>
  </sheetPr>
  <dimension ref="A1:N43"/>
  <sheetViews>
    <sheetView showGridLines="0" zoomScale="160" zoomScaleNormal="160" workbookViewId="0">
      <selection sqref="A1:M1"/>
    </sheetView>
  </sheetViews>
  <sheetFormatPr baseColWidth="10" defaultRowHeight="16.5"/>
  <cols>
    <col min="1" max="1" width="14.42578125" style="20" customWidth="1"/>
    <col min="2" max="13" width="5.5703125" style="1710" customWidth="1"/>
    <col min="14" max="16384" width="11.42578125" style="20"/>
  </cols>
  <sheetData>
    <row r="1" spans="1:13" ht="30.75" customHeight="1">
      <c r="A1" s="2379" t="s">
        <v>2187</v>
      </c>
      <c r="B1" s="2380"/>
      <c r="C1" s="2380"/>
      <c r="D1" s="2380"/>
      <c r="E1" s="2380"/>
      <c r="F1" s="2380"/>
      <c r="G1" s="2380"/>
      <c r="H1" s="2380"/>
      <c r="I1" s="2380"/>
      <c r="J1" s="2380"/>
      <c r="K1" s="2380"/>
      <c r="L1" s="2380"/>
      <c r="M1" s="2380"/>
    </row>
    <row r="2" spans="1:13" ht="11.25" customHeight="1">
      <c r="A2" s="2381" t="s">
        <v>1705</v>
      </c>
      <c r="B2" s="2382"/>
      <c r="C2" s="2382"/>
      <c r="D2" s="2382"/>
      <c r="E2" s="2382"/>
      <c r="F2" s="2382"/>
      <c r="G2" s="2382"/>
      <c r="H2" s="2382"/>
      <c r="I2" s="2382"/>
      <c r="J2" s="2382"/>
      <c r="K2" s="2382"/>
      <c r="L2" s="2382"/>
      <c r="M2" s="2382"/>
    </row>
    <row r="3" spans="1:13" ht="11.25" customHeight="1">
      <c r="A3" s="2381" t="s">
        <v>1717</v>
      </c>
      <c r="B3" s="2382"/>
      <c r="C3" s="2382"/>
      <c r="D3" s="2382"/>
      <c r="E3" s="2382"/>
      <c r="F3" s="2382"/>
      <c r="G3" s="2382"/>
      <c r="H3" s="2382"/>
      <c r="I3" s="2382"/>
      <c r="J3" s="2382"/>
      <c r="K3" s="2382"/>
      <c r="L3" s="2382"/>
      <c r="M3" s="2382"/>
    </row>
    <row r="4" spans="1:13" ht="12" customHeight="1">
      <c r="A4" s="1690"/>
      <c r="B4" s="2383" t="s">
        <v>1706</v>
      </c>
      <c r="C4" s="2384"/>
      <c r="D4" s="2384"/>
      <c r="E4" s="2385"/>
      <c r="F4" s="1691" t="s">
        <v>1707</v>
      </c>
      <c r="G4" s="1692"/>
      <c r="H4" s="1692"/>
      <c r="I4" s="1692"/>
      <c r="J4" s="1692"/>
      <c r="K4" s="1693"/>
      <c r="L4" s="1691" t="s">
        <v>1708</v>
      </c>
      <c r="M4" s="2110"/>
    </row>
    <row r="5" spans="1:13" ht="21.75" customHeight="1">
      <c r="A5" s="1694"/>
      <c r="B5" s="1695" t="s">
        <v>1709</v>
      </c>
      <c r="C5" s="1696"/>
      <c r="D5" s="2386" t="s">
        <v>1718</v>
      </c>
      <c r="E5" s="2387"/>
      <c r="F5" s="1697" t="s">
        <v>34</v>
      </c>
      <c r="G5" s="1697"/>
      <c r="H5" s="1695" t="s">
        <v>1719</v>
      </c>
      <c r="I5" s="1698"/>
      <c r="J5" s="1695" t="s">
        <v>1720</v>
      </c>
      <c r="K5" s="1698"/>
      <c r="L5" s="1695" t="s">
        <v>30</v>
      </c>
      <c r="M5" s="1699"/>
    </row>
    <row r="6" spans="1:13" ht="12" customHeight="1">
      <c r="A6" s="1700"/>
      <c r="B6" s="1701">
        <v>2023</v>
      </c>
      <c r="C6" s="1701">
        <v>2024</v>
      </c>
      <c r="D6" s="1701">
        <f t="shared" ref="D6:M6" si="0">B6</f>
        <v>2023</v>
      </c>
      <c r="E6" s="1701">
        <f t="shared" si="0"/>
        <v>2024</v>
      </c>
      <c r="F6" s="1701">
        <f t="shared" si="0"/>
        <v>2023</v>
      </c>
      <c r="G6" s="1701">
        <f t="shared" si="0"/>
        <v>2024</v>
      </c>
      <c r="H6" s="1701">
        <f t="shared" si="0"/>
        <v>2023</v>
      </c>
      <c r="I6" s="1701">
        <f t="shared" si="0"/>
        <v>2024</v>
      </c>
      <c r="J6" s="1701">
        <f t="shared" si="0"/>
        <v>2023</v>
      </c>
      <c r="K6" s="1701">
        <f t="shared" si="0"/>
        <v>2024</v>
      </c>
      <c r="L6" s="1701">
        <f t="shared" si="0"/>
        <v>2023</v>
      </c>
      <c r="M6" s="1702">
        <f t="shared" si="0"/>
        <v>2024</v>
      </c>
    </row>
    <row r="7" spans="1:13" ht="9" customHeight="1">
      <c r="A7" s="1703" t="s">
        <v>1710</v>
      </c>
      <c r="B7" s="1704">
        <v>14.481</v>
      </c>
      <c r="C7" s="1704">
        <v>14.134</v>
      </c>
      <c r="D7" s="1704">
        <v>5.2789999999999999</v>
      </c>
      <c r="E7" s="1704">
        <v>5.1150000000000002</v>
      </c>
      <c r="F7" s="1704">
        <v>1.51</v>
      </c>
      <c r="G7" s="1704">
        <v>1.49</v>
      </c>
      <c r="H7" s="1704">
        <v>1.29</v>
      </c>
      <c r="I7" s="1704">
        <v>1.27</v>
      </c>
      <c r="J7" s="1704">
        <v>0.63</v>
      </c>
      <c r="K7" s="1704">
        <v>0.6</v>
      </c>
      <c r="L7" s="1704">
        <v>1.26</v>
      </c>
      <c r="M7" s="1705">
        <v>1.3</v>
      </c>
    </row>
    <row r="8" spans="1:13" ht="9" customHeight="1">
      <c r="A8" s="1703" t="s">
        <v>1273</v>
      </c>
      <c r="B8" s="1704">
        <v>39.113</v>
      </c>
      <c r="C8" s="1704">
        <v>38.091999999999999</v>
      </c>
      <c r="D8" s="1704">
        <v>23.364999999999998</v>
      </c>
      <c r="E8" s="1704">
        <v>22.454999999999998</v>
      </c>
      <c r="F8" s="1704">
        <v>3.39</v>
      </c>
      <c r="G8" s="1704">
        <v>3.27</v>
      </c>
      <c r="H8" s="1704">
        <v>2.94</v>
      </c>
      <c r="I8" s="1704">
        <v>2.81</v>
      </c>
      <c r="J8" s="1704">
        <v>1.3</v>
      </c>
      <c r="K8" s="1704">
        <v>1.28</v>
      </c>
      <c r="L8" s="1704">
        <v>1.97</v>
      </c>
      <c r="M8" s="1705">
        <v>2.15</v>
      </c>
    </row>
    <row r="9" spans="1:13" ht="9" customHeight="1">
      <c r="A9" s="1703" t="s">
        <v>472</v>
      </c>
      <c r="B9" s="2114" t="s">
        <v>294</v>
      </c>
      <c r="C9" s="2114" t="s">
        <v>294</v>
      </c>
      <c r="D9" s="2114" t="s">
        <v>294</v>
      </c>
      <c r="E9" s="2114" t="s">
        <v>294</v>
      </c>
      <c r="F9" s="2114" t="s">
        <v>294</v>
      </c>
      <c r="G9" s="2114" t="s">
        <v>294</v>
      </c>
      <c r="H9" s="2114" t="s">
        <v>294</v>
      </c>
      <c r="I9" s="2114" t="s">
        <v>294</v>
      </c>
      <c r="J9" s="2114" t="s">
        <v>294</v>
      </c>
      <c r="K9" s="2114" t="s">
        <v>294</v>
      </c>
      <c r="L9" s="2114" t="s">
        <v>294</v>
      </c>
      <c r="M9" s="2115" t="s">
        <v>294</v>
      </c>
    </row>
    <row r="10" spans="1:13" ht="9" customHeight="1">
      <c r="A10" s="1703" t="s">
        <v>1711</v>
      </c>
      <c r="B10" s="1704">
        <v>3.8359999999999999</v>
      </c>
      <c r="C10" s="1704">
        <v>3.7839999999999998</v>
      </c>
      <c r="D10" s="1704">
        <v>0.54700000000000004</v>
      </c>
      <c r="E10" s="1704">
        <v>0.53400000000000003</v>
      </c>
      <c r="F10" s="1704">
        <v>0.14000000000000001</v>
      </c>
      <c r="G10" s="1704">
        <v>0.12</v>
      </c>
      <c r="H10" s="1704">
        <v>0.11</v>
      </c>
      <c r="I10" s="1704">
        <v>0.1</v>
      </c>
      <c r="J10" s="1704">
        <v>7.0000000000000007E-2</v>
      </c>
      <c r="K10" s="1704">
        <v>0.06</v>
      </c>
      <c r="L10" s="1704">
        <v>0.28000000000000003</v>
      </c>
      <c r="M10" s="1705">
        <v>0.26</v>
      </c>
    </row>
    <row r="11" spans="1:13" ht="9" customHeight="1">
      <c r="A11" s="1703" t="s">
        <v>982</v>
      </c>
      <c r="B11" s="1704">
        <v>7.0000000000000007E-2</v>
      </c>
      <c r="C11" s="1704">
        <v>7.0000000000000007E-2</v>
      </c>
      <c r="D11" s="2114" t="s">
        <v>294</v>
      </c>
      <c r="E11" s="2114" t="s">
        <v>294</v>
      </c>
      <c r="F11" s="2114" t="s">
        <v>294</v>
      </c>
      <c r="G11" s="2114" t="s">
        <v>294</v>
      </c>
      <c r="H11" s="2114" t="s">
        <v>294</v>
      </c>
      <c r="I11" s="2114" t="s">
        <v>294</v>
      </c>
      <c r="J11" s="2114" t="s">
        <v>294</v>
      </c>
      <c r="K11" s="2114" t="s">
        <v>294</v>
      </c>
      <c r="L11" s="2114" t="s">
        <v>294</v>
      </c>
      <c r="M11" s="2115" t="s">
        <v>294</v>
      </c>
    </row>
    <row r="12" spans="1:13" ht="9" customHeight="1">
      <c r="A12" s="1703" t="s">
        <v>1076</v>
      </c>
      <c r="B12" s="1704">
        <v>8.5999999999999993E-2</v>
      </c>
      <c r="C12" s="1704">
        <v>8.4000000000000005E-2</v>
      </c>
      <c r="D12" s="2114" t="s">
        <v>294</v>
      </c>
      <c r="E12" s="2114" t="s">
        <v>294</v>
      </c>
      <c r="F12" s="2114" t="s">
        <v>294</v>
      </c>
      <c r="G12" s="2114" t="s">
        <v>294</v>
      </c>
      <c r="H12" s="2114" t="s">
        <v>294</v>
      </c>
      <c r="I12" s="2114" t="s">
        <v>294</v>
      </c>
      <c r="J12" s="2114" t="s">
        <v>294</v>
      </c>
      <c r="K12" s="2114" t="s">
        <v>294</v>
      </c>
      <c r="L12" s="2114" t="s">
        <v>294</v>
      </c>
      <c r="M12" s="2115" t="s">
        <v>294</v>
      </c>
    </row>
    <row r="13" spans="1:13" ht="9" customHeight="1">
      <c r="A13" s="1703" t="s">
        <v>1712</v>
      </c>
      <c r="B13" s="1704">
        <v>7.3730000000000002</v>
      </c>
      <c r="C13" s="1704">
        <v>7.2610000000000001</v>
      </c>
      <c r="D13" s="1704">
        <v>2.1890000000000001</v>
      </c>
      <c r="E13" s="1704">
        <v>2.1</v>
      </c>
      <c r="F13" s="1704">
        <v>0.57999999999999996</v>
      </c>
      <c r="G13" s="1704">
        <v>0.56000000000000005</v>
      </c>
      <c r="H13" s="1704">
        <v>0.53</v>
      </c>
      <c r="I13" s="1704">
        <v>0.51</v>
      </c>
      <c r="J13" s="1704">
        <v>0.19</v>
      </c>
      <c r="K13" s="1704">
        <v>0.18</v>
      </c>
      <c r="L13" s="1704">
        <v>0.9</v>
      </c>
      <c r="M13" s="1705">
        <v>0.86</v>
      </c>
    </row>
    <row r="14" spans="1:13" ht="9" customHeight="1">
      <c r="A14" s="1703" t="s">
        <v>1293</v>
      </c>
      <c r="B14" s="1704">
        <v>3.1829999999999998</v>
      </c>
      <c r="C14" s="1704">
        <v>3.0880000000000001</v>
      </c>
      <c r="D14" s="1704">
        <v>0.61799999999999999</v>
      </c>
      <c r="E14" s="1704">
        <v>0.61099999999999999</v>
      </c>
      <c r="F14" s="1704">
        <v>0.13</v>
      </c>
      <c r="G14" s="1704">
        <v>0.12</v>
      </c>
      <c r="H14" s="1704">
        <v>0.11</v>
      </c>
      <c r="I14" s="1704">
        <v>0.1</v>
      </c>
      <c r="J14" s="1704">
        <v>0.06</v>
      </c>
      <c r="K14" s="1704">
        <v>0.06</v>
      </c>
      <c r="L14" s="1704">
        <v>0.28999999999999998</v>
      </c>
      <c r="M14" s="1705">
        <v>0.3</v>
      </c>
    </row>
    <row r="15" spans="1:13" ht="9" customHeight="1">
      <c r="A15" s="1703" t="s">
        <v>1713</v>
      </c>
      <c r="B15" s="1704">
        <v>18.625</v>
      </c>
      <c r="C15" s="1704">
        <v>18.116</v>
      </c>
      <c r="D15" s="1704">
        <v>7.569</v>
      </c>
      <c r="E15" s="1704">
        <v>7.2480000000000002</v>
      </c>
      <c r="F15" s="1704">
        <v>4.05</v>
      </c>
      <c r="G15" s="1704">
        <v>3.89</v>
      </c>
      <c r="H15" s="1704">
        <v>3.55</v>
      </c>
      <c r="I15" s="1704">
        <v>3.45</v>
      </c>
      <c r="J15" s="1704">
        <v>1.23</v>
      </c>
      <c r="K15" s="1704">
        <v>1.1599999999999999</v>
      </c>
      <c r="L15" s="1704">
        <v>1.04</v>
      </c>
      <c r="M15" s="1705">
        <v>0.98</v>
      </c>
    </row>
    <row r="16" spans="1:13" ht="9" customHeight="1">
      <c r="A16" s="1703" t="s">
        <v>1290</v>
      </c>
      <c r="B16" s="1704">
        <v>15.571999999999999</v>
      </c>
      <c r="C16" s="1704">
        <v>15.262</v>
      </c>
      <c r="D16" s="1704">
        <v>4.6379999999999999</v>
      </c>
      <c r="E16" s="1704">
        <v>4.4939999999999998</v>
      </c>
      <c r="F16" s="1704">
        <v>5.35</v>
      </c>
      <c r="G16" s="1704">
        <v>5.16</v>
      </c>
      <c r="H16" s="1704">
        <v>4.21</v>
      </c>
      <c r="I16" s="1704">
        <v>4.07</v>
      </c>
      <c r="J16" s="1704">
        <v>1.33</v>
      </c>
      <c r="K16" s="1704">
        <v>1.25</v>
      </c>
      <c r="L16" s="1704">
        <v>1.29</v>
      </c>
      <c r="M16" s="1705">
        <v>1.28</v>
      </c>
    </row>
    <row r="17" spans="1:14" ht="9" customHeight="1">
      <c r="A17" s="1703" t="s">
        <v>1714</v>
      </c>
      <c r="B17" s="1704">
        <v>4.4349999999999996</v>
      </c>
      <c r="C17" s="1704">
        <v>4.3010000000000002</v>
      </c>
      <c r="D17" s="1704">
        <v>1.3560000000000001</v>
      </c>
      <c r="E17" s="1704">
        <v>1.3089999999999999</v>
      </c>
      <c r="F17" s="1704">
        <v>0.12</v>
      </c>
      <c r="G17" s="1704">
        <v>0.12</v>
      </c>
      <c r="H17" s="1704">
        <v>0.12</v>
      </c>
      <c r="I17" s="1704">
        <v>0.12</v>
      </c>
      <c r="J17" s="1704">
        <v>0.06</v>
      </c>
      <c r="K17" s="1704">
        <v>0.06</v>
      </c>
      <c r="L17" s="1704">
        <v>0.53</v>
      </c>
      <c r="M17" s="1705">
        <v>0.56000000000000005</v>
      </c>
    </row>
    <row r="18" spans="1:14" ht="9" customHeight="1">
      <c r="A18" s="1703" t="s">
        <v>1715</v>
      </c>
      <c r="B18" s="1704">
        <v>0.60099999999999998</v>
      </c>
      <c r="C18" s="1704">
        <v>0.58499999999999996</v>
      </c>
      <c r="D18" s="1704">
        <v>0.159</v>
      </c>
      <c r="E18" s="1704">
        <v>0.13300000000000001</v>
      </c>
      <c r="F18" s="1704">
        <v>0.01</v>
      </c>
      <c r="G18" s="1704">
        <v>0.01</v>
      </c>
      <c r="H18" s="1704">
        <v>0.01</v>
      </c>
      <c r="I18" s="1704">
        <v>0.01</v>
      </c>
      <c r="J18" s="1704">
        <v>0</v>
      </c>
      <c r="K18" s="1704">
        <v>0</v>
      </c>
      <c r="L18" s="1704">
        <v>7.0000000000000007E-2</v>
      </c>
      <c r="M18" s="1705">
        <v>7.0000000000000007E-2</v>
      </c>
    </row>
    <row r="19" spans="1:14" ht="9" customHeight="1">
      <c r="A19" s="1703" t="s">
        <v>1276</v>
      </c>
      <c r="B19" s="1704">
        <v>6.4119999999999999</v>
      </c>
      <c r="C19" s="1704">
        <v>6.2309999999999999</v>
      </c>
      <c r="D19" s="1704">
        <v>1.048</v>
      </c>
      <c r="E19" s="1704">
        <v>1.0249999999999999</v>
      </c>
      <c r="F19" s="1704">
        <v>0.12</v>
      </c>
      <c r="G19" s="1704">
        <v>0.12</v>
      </c>
      <c r="H19" s="1704">
        <v>0.09</v>
      </c>
      <c r="I19" s="1704">
        <v>0.09</v>
      </c>
      <c r="J19" s="1704">
        <v>0.06</v>
      </c>
      <c r="K19" s="1704">
        <v>0.06</v>
      </c>
      <c r="L19" s="1704">
        <v>0.42</v>
      </c>
      <c r="M19" s="1705">
        <v>0.47</v>
      </c>
    </row>
    <row r="20" spans="1:14" ht="9" customHeight="1">
      <c r="A20" s="1703" t="s">
        <v>1294</v>
      </c>
      <c r="B20" s="1704">
        <v>2.83</v>
      </c>
      <c r="C20" s="1704">
        <v>2.7749999999999999</v>
      </c>
      <c r="D20" s="1704">
        <v>0.496</v>
      </c>
      <c r="E20" s="1704">
        <v>0.46300000000000002</v>
      </c>
      <c r="F20" s="1704">
        <v>0.15</v>
      </c>
      <c r="G20" s="1704">
        <v>0.15</v>
      </c>
      <c r="H20" s="1704">
        <v>0.1</v>
      </c>
      <c r="I20" s="1704">
        <v>0.1</v>
      </c>
      <c r="J20" s="1704">
        <v>7.0000000000000007E-2</v>
      </c>
      <c r="K20" s="1704">
        <v>7.0000000000000007E-2</v>
      </c>
      <c r="L20" s="1704">
        <v>0.23</v>
      </c>
      <c r="M20" s="1705">
        <v>0.23</v>
      </c>
    </row>
    <row r="21" spans="1:14" ht="9" customHeight="1">
      <c r="A21" s="1703" t="s">
        <v>1716</v>
      </c>
      <c r="B21" s="1704">
        <v>6.6509999999999998</v>
      </c>
      <c r="C21" s="1704">
        <v>6.4610000000000003</v>
      </c>
      <c r="D21" s="1704">
        <v>2.8210000000000002</v>
      </c>
      <c r="E21" s="1704">
        <v>2.7050000000000001</v>
      </c>
      <c r="F21" s="1704">
        <v>0.51</v>
      </c>
      <c r="G21" s="1704">
        <v>0.49</v>
      </c>
      <c r="H21" s="1704">
        <v>0.49</v>
      </c>
      <c r="I21" s="1704">
        <v>0.45</v>
      </c>
      <c r="J21" s="1704">
        <v>0.17</v>
      </c>
      <c r="K21" s="1704">
        <v>0.17</v>
      </c>
      <c r="L21" s="1704">
        <v>0.92</v>
      </c>
      <c r="M21" s="1705">
        <v>0.87</v>
      </c>
    </row>
    <row r="22" spans="1:14" ht="9" customHeight="1">
      <c r="A22" s="1703" t="s">
        <v>1295</v>
      </c>
      <c r="B22" s="1704">
        <v>3.956</v>
      </c>
      <c r="C22" s="1704">
        <v>3.9180000000000001</v>
      </c>
      <c r="D22" s="1704">
        <v>0.436</v>
      </c>
      <c r="E22" s="1704">
        <v>0.40400000000000003</v>
      </c>
      <c r="F22" s="1704">
        <v>0.12</v>
      </c>
      <c r="G22" s="1704">
        <v>0.12</v>
      </c>
      <c r="H22" s="1704">
        <v>0.09</v>
      </c>
      <c r="I22" s="1704">
        <v>0.09</v>
      </c>
      <c r="J22" s="1704">
        <v>0.06</v>
      </c>
      <c r="K22" s="1704">
        <v>0.06</v>
      </c>
      <c r="L22" s="1704">
        <v>0.34</v>
      </c>
      <c r="M22" s="1705">
        <v>0.36</v>
      </c>
    </row>
    <row r="23" spans="1:14" ht="8.1" customHeight="1">
      <c r="A23" s="1706" t="s">
        <v>25</v>
      </c>
      <c r="B23" s="2111">
        <v>127.256</v>
      </c>
      <c r="C23" s="2111">
        <v>124.19199999999999</v>
      </c>
      <c r="D23" s="2111">
        <v>50.581000000000003</v>
      </c>
      <c r="E23" s="2111">
        <v>48.649000000000001</v>
      </c>
      <c r="F23" s="2112">
        <v>16.18</v>
      </c>
      <c r="G23" s="2112">
        <v>15.62</v>
      </c>
      <c r="H23" s="2112">
        <v>13.64</v>
      </c>
      <c r="I23" s="2112">
        <v>13.18</v>
      </c>
      <c r="J23" s="2112">
        <v>5.23</v>
      </c>
      <c r="K23" s="2112">
        <v>5.01</v>
      </c>
      <c r="L23" s="2112">
        <v>9.5500000000000007</v>
      </c>
      <c r="M23" s="2113">
        <v>9.69</v>
      </c>
    </row>
    <row r="24" spans="1:14" ht="9.9499999999999993" customHeight="1">
      <c r="A24" s="1707" t="s">
        <v>2296</v>
      </c>
      <c r="B24" s="1708"/>
      <c r="C24" s="1708"/>
      <c r="D24" s="1708"/>
      <c r="E24" s="1708"/>
      <c r="F24" s="1708"/>
      <c r="G24" s="1708"/>
      <c r="H24" s="1708"/>
      <c r="I24" s="1708"/>
      <c r="J24" s="1708"/>
      <c r="K24" s="1708"/>
      <c r="L24" s="1708"/>
      <c r="M24" s="1709"/>
    </row>
    <row r="25" spans="1:14" ht="10.5" customHeight="1">
      <c r="A25" s="141" t="s">
        <v>1363</v>
      </c>
      <c r="B25" s="1708"/>
      <c r="C25" s="1708"/>
      <c r="D25" s="1708"/>
      <c r="E25" s="1708"/>
      <c r="F25" s="1708"/>
      <c r="G25" s="1708"/>
      <c r="H25" s="1708"/>
      <c r="I25" s="1708"/>
      <c r="J25" s="1708"/>
      <c r="K25" s="1708"/>
      <c r="L25" s="1708"/>
    </row>
    <row r="26" spans="1:14">
      <c r="B26" s="1711"/>
      <c r="C26" s="1711"/>
      <c r="D26" s="1711"/>
      <c r="E26" s="1711"/>
      <c r="F26" s="1711"/>
      <c r="G26" s="1711"/>
      <c r="H26" s="1711"/>
      <c r="I26" s="1711"/>
      <c r="J26" s="1711"/>
      <c r="K26" s="1711"/>
      <c r="L26" s="1711"/>
      <c r="M26" s="1711"/>
    </row>
    <row r="27" spans="1:14">
      <c r="A27" s="1712"/>
      <c r="B27" s="20"/>
      <c r="C27" s="1713"/>
      <c r="D27" s="20"/>
      <c r="E27" s="1713"/>
      <c r="F27" s="20"/>
      <c r="G27" s="1713"/>
      <c r="H27" s="20"/>
      <c r="I27" s="1713"/>
      <c r="J27" s="20"/>
      <c r="K27" s="1713"/>
      <c r="L27" s="20"/>
      <c r="M27" s="1713"/>
      <c r="N27" s="1712"/>
    </row>
    <row r="28" spans="1:14">
      <c r="B28" s="20"/>
      <c r="C28" s="1713"/>
      <c r="D28" s="20"/>
      <c r="E28" s="1713"/>
      <c r="F28" s="20"/>
      <c r="G28" s="1713"/>
      <c r="H28" s="20"/>
      <c r="I28" s="1713"/>
      <c r="J28" s="20"/>
      <c r="K28" s="1713"/>
      <c r="L28" s="20"/>
      <c r="M28" s="1713"/>
    </row>
    <row r="29" spans="1:14">
      <c r="B29" s="20"/>
      <c r="C29" s="1713"/>
      <c r="D29" s="20"/>
      <c r="E29" s="1713"/>
      <c r="F29" s="20"/>
      <c r="G29" s="1713"/>
      <c r="H29" s="20"/>
      <c r="I29" s="1713"/>
      <c r="J29" s="20"/>
      <c r="K29" s="1713"/>
      <c r="L29" s="20"/>
      <c r="M29" s="1713"/>
    </row>
    <row r="30" spans="1:14">
      <c r="B30" s="20"/>
      <c r="C30" s="1713"/>
      <c r="D30" s="20"/>
      <c r="E30" s="1713"/>
      <c r="F30" s="20"/>
      <c r="G30" s="1713"/>
      <c r="H30" s="20"/>
      <c r="I30" s="1713"/>
      <c r="J30" s="20"/>
      <c r="K30" s="1713"/>
      <c r="L30" s="20"/>
      <c r="M30" s="1713"/>
    </row>
    <row r="31" spans="1:14">
      <c r="B31" s="20"/>
      <c r="C31" s="1713"/>
      <c r="D31" s="20"/>
      <c r="E31" s="1713"/>
      <c r="F31" s="20"/>
      <c r="G31" s="1713"/>
      <c r="H31" s="20"/>
      <c r="I31" s="1713"/>
      <c r="J31" s="20"/>
      <c r="K31" s="1713"/>
      <c r="L31" s="20"/>
      <c r="M31" s="1713"/>
    </row>
    <row r="32" spans="1:14">
      <c r="B32" s="20"/>
      <c r="C32" s="1713"/>
      <c r="D32" s="20"/>
      <c r="E32" s="1713"/>
      <c r="F32" s="20"/>
      <c r="G32" s="1713"/>
      <c r="H32" s="20"/>
      <c r="I32" s="1713"/>
      <c r="J32" s="20"/>
      <c r="K32" s="1713"/>
      <c r="L32" s="20"/>
      <c r="M32" s="1713"/>
    </row>
    <row r="33" spans="2:13">
      <c r="B33" s="20"/>
      <c r="C33" s="1713"/>
      <c r="D33" s="20"/>
      <c r="E33" s="1713"/>
      <c r="F33" s="20"/>
      <c r="G33" s="1713"/>
      <c r="H33" s="20"/>
      <c r="I33" s="1713"/>
      <c r="J33" s="20"/>
      <c r="K33" s="1713"/>
      <c r="L33" s="20"/>
      <c r="M33" s="1713"/>
    </row>
    <row r="34" spans="2:13">
      <c r="B34" s="20"/>
      <c r="C34" s="1713"/>
      <c r="D34" s="20"/>
      <c r="E34" s="1713"/>
      <c r="F34" s="20"/>
      <c r="G34" s="1713"/>
      <c r="H34" s="20"/>
      <c r="I34" s="1713"/>
      <c r="J34" s="20"/>
      <c r="K34" s="1713"/>
      <c r="L34" s="20"/>
      <c r="M34" s="1713"/>
    </row>
    <row r="35" spans="2:13">
      <c r="B35" s="20"/>
      <c r="C35" s="1713"/>
      <c r="D35" s="20"/>
      <c r="E35" s="1713"/>
      <c r="F35" s="20"/>
      <c r="G35" s="1713"/>
      <c r="H35" s="20"/>
      <c r="I35" s="1713"/>
      <c r="J35" s="20"/>
      <c r="K35" s="1713"/>
      <c r="L35" s="20"/>
      <c r="M35" s="1713"/>
    </row>
    <row r="36" spans="2:13">
      <c r="B36" s="20"/>
      <c r="C36" s="1713"/>
      <c r="D36" s="20"/>
      <c r="E36" s="1713"/>
      <c r="F36" s="20"/>
      <c r="G36" s="1713"/>
      <c r="H36" s="20"/>
      <c r="I36" s="1713"/>
      <c r="J36" s="20"/>
      <c r="K36" s="1713"/>
      <c r="L36" s="20"/>
      <c r="M36" s="1713"/>
    </row>
    <row r="37" spans="2:13">
      <c r="B37" s="20"/>
      <c r="C37" s="1713"/>
      <c r="D37" s="20"/>
      <c r="E37" s="1713"/>
      <c r="F37" s="20"/>
      <c r="G37" s="1713"/>
      <c r="H37" s="20"/>
      <c r="I37" s="1713"/>
      <c r="J37" s="20"/>
      <c r="K37" s="1713"/>
      <c r="L37" s="20"/>
      <c r="M37" s="1713"/>
    </row>
    <row r="38" spans="2:13">
      <c r="B38" s="20"/>
      <c r="C38" s="1713"/>
      <c r="D38" s="20"/>
      <c r="E38" s="1713"/>
      <c r="F38" s="20"/>
      <c r="G38" s="1713"/>
      <c r="H38" s="20"/>
      <c r="I38" s="1713"/>
      <c r="J38" s="20"/>
      <c r="K38" s="1713"/>
      <c r="L38" s="20"/>
      <c r="M38" s="1713"/>
    </row>
    <row r="39" spans="2:13">
      <c r="B39" s="20"/>
      <c r="C39" s="1713"/>
      <c r="D39" s="20"/>
      <c r="E39" s="1713"/>
      <c r="F39" s="20"/>
      <c r="G39" s="1713"/>
      <c r="H39" s="20"/>
      <c r="I39" s="1713"/>
      <c r="J39" s="20"/>
      <c r="K39" s="1713"/>
      <c r="L39" s="20"/>
      <c r="M39" s="1713"/>
    </row>
    <row r="40" spans="2:13">
      <c r="B40" s="20"/>
      <c r="C40" s="1713"/>
      <c r="D40" s="20"/>
      <c r="E40" s="1713"/>
      <c r="F40" s="20"/>
      <c r="G40" s="1713"/>
      <c r="H40" s="20"/>
      <c r="I40" s="1713"/>
      <c r="J40" s="20"/>
      <c r="K40" s="1713"/>
      <c r="L40" s="20"/>
      <c r="M40" s="1713"/>
    </row>
    <row r="41" spans="2:13">
      <c r="B41" s="20"/>
      <c r="C41" s="1713"/>
      <c r="D41" s="20"/>
      <c r="E41" s="1713"/>
      <c r="F41" s="20"/>
      <c r="G41" s="1713"/>
      <c r="H41" s="20"/>
      <c r="I41" s="1713"/>
      <c r="J41" s="20"/>
      <c r="K41" s="1713"/>
      <c r="L41" s="20"/>
      <c r="M41" s="1713"/>
    </row>
    <row r="42" spans="2:13">
      <c r="B42" s="20"/>
      <c r="C42" s="1713"/>
      <c r="D42" s="20"/>
      <c r="E42" s="1713"/>
      <c r="F42" s="20"/>
      <c r="G42" s="1713"/>
      <c r="H42" s="20"/>
      <c r="I42" s="1713"/>
      <c r="J42" s="20"/>
      <c r="K42" s="1713"/>
      <c r="L42" s="20"/>
      <c r="M42" s="1713"/>
    </row>
    <row r="43" spans="2:13">
      <c r="B43" s="20"/>
      <c r="C43" s="1713"/>
      <c r="D43" s="20"/>
      <c r="E43" s="1713"/>
      <c r="F43" s="20"/>
      <c r="G43" s="1713"/>
      <c r="H43" s="20"/>
      <c r="I43" s="1713"/>
      <c r="J43" s="20"/>
      <c r="K43" s="1713"/>
      <c r="L43" s="20"/>
      <c r="M43" s="1713"/>
    </row>
  </sheetData>
  <mergeCells count="5">
    <mergeCell ref="A1:M1"/>
    <mergeCell ref="A2:M2"/>
    <mergeCell ref="A3:M3"/>
    <mergeCell ref="B4:E4"/>
    <mergeCell ref="D5:E5"/>
  </mergeCells>
  <hyperlinks>
    <hyperlink ref="A25" location="Inhaltsverzeichnis!A1" display="Zurück zum Inhaltsverzeichnis"/>
  </hyperlinks>
  <pageMargins left="0.78740157480314965" right="0.78740157480314965" top="0.39370078740157483" bottom="0.19685039370078741" header="0.19685039370078741" footer="0.19685039370078741"/>
  <pageSetup paperSize="9" scale="99" orientation="portrait" r:id="rId1"/>
  <headerFooter alignWithMargins="0">
    <oddFooter>&amp;L&amp;D / &amp;T&amp;R &amp;A</odd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8">
    <tabColor rgb="FFF9E03A"/>
  </sheetPr>
  <dimension ref="A1:E27"/>
  <sheetViews>
    <sheetView showGridLines="0" zoomScaleNormal="100" workbookViewId="0"/>
  </sheetViews>
  <sheetFormatPr baseColWidth="10" defaultRowHeight="16.5"/>
  <cols>
    <col min="1" max="1" width="23" style="144" customWidth="1"/>
    <col min="2" max="2" width="6.5703125" style="144" bestFit="1" customWidth="1"/>
    <col min="3" max="4" width="18.42578125" style="144" customWidth="1"/>
    <col min="5" max="5" width="21.42578125" style="144" customWidth="1"/>
    <col min="6" max="16384" width="11.42578125" style="144"/>
  </cols>
  <sheetData>
    <row r="1" spans="1:5" ht="28.5" customHeight="1">
      <c r="A1" s="2221" t="s">
        <v>2253</v>
      </c>
      <c r="B1" s="145"/>
      <c r="C1" s="145"/>
      <c r="D1" s="145"/>
      <c r="E1" s="145"/>
    </row>
    <row r="2" spans="1:5" ht="12" customHeight="1">
      <c r="A2" s="2234" t="s">
        <v>2254</v>
      </c>
      <c r="B2" s="145"/>
      <c r="C2" s="145"/>
      <c r="D2" s="143"/>
      <c r="E2" s="143"/>
    </row>
    <row r="3" spans="1:5" ht="12" customHeight="1">
      <c r="A3" s="2235" t="s">
        <v>25</v>
      </c>
      <c r="B3" s="145"/>
      <c r="C3" s="145"/>
      <c r="D3" s="143"/>
      <c r="E3" s="143"/>
    </row>
    <row r="4" spans="1:5" ht="12" customHeight="1">
      <c r="A4" s="2235" t="s">
        <v>1231</v>
      </c>
      <c r="B4" s="145"/>
      <c r="C4" s="145"/>
      <c r="D4" s="143"/>
      <c r="E4" s="143"/>
    </row>
    <row r="5" spans="1:5" s="1339" customFormat="1" ht="12" customHeight="1">
      <c r="A5" s="145" t="s">
        <v>2255</v>
      </c>
      <c r="B5" s="145"/>
      <c r="C5" s="145"/>
      <c r="D5" s="145"/>
      <c r="E5" s="145"/>
    </row>
    <row r="6" spans="1:5" s="1339" customFormat="1" ht="12" customHeight="1">
      <c r="A6" s="513" t="s">
        <v>2256</v>
      </c>
      <c r="B6" s="145"/>
      <c r="C6" s="145"/>
      <c r="D6" s="145"/>
      <c r="E6" s="145"/>
    </row>
    <row r="7" spans="1:5" s="1339" customFormat="1" ht="26.25" customHeight="1">
      <c r="A7" s="2222" t="s">
        <v>1997</v>
      </c>
      <c r="B7" s="2223" t="s">
        <v>2257</v>
      </c>
      <c r="C7" s="2224" t="s">
        <v>2258</v>
      </c>
      <c r="D7" s="2224" t="s">
        <v>2259</v>
      </c>
      <c r="E7" s="2224" t="s">
        <v>2260</v>
      </c>
    </row>
    <row r="8" spans="1:5" s="1339" customFormat="1" ht="9.75" customHeight="1">
      <c r="A8" s="2225" t="s">
        <v>2261</v>
      </c>
      <c r="B8" s="2226"/>
      <c r="C8" s="2227">
        <v>94.2</v>
      </c>
      <c r="D8" s="2228">
        <v>-0.5</v>
      </c>
      <c r="E8" s="2228">
        <v>-1.5</v>
      </c>
    </row>
    <row r="9" spans="1:5" s="1339" customFormat="1" ht="9.75" customHeight="1">
      <c r="A9" s="2229" t="s">
        <v>2262</v>
      </c>
      <c r="B9" s="2225"/>
      <c r="C9" s="2227">
        <v>95</v>
      </c>
      <c r="D9" s="2228">
        <v>0.1</v>
      </c>
      <c r="E9" s="2228">
        <v>-0.6</v>
      </c>
    </row>
    <row r="10" spans="1:5" s="1339" customFormat="1" ht="9.75" customHeight="1">
      <c r="A10" s="2230" t="s">
        <v>2263</v>
      </c>
      <c r="B10" s="2225"/>
      <c r="C10" s="2227">
        <v>94.1</v>
      </c>
      <c r="D10" s="2228">
        <v>0.3</v>
      </c>
      <c r="E10" s="2228">
        <v>0.1</v>
      </c>
    </row>
    <row r="11" spans="1:5" s="1339" customFormat="1" ht="9.75" customHeight="1">
      <c r="A11" s="2230" t="s">
        <v>2264</v>
      </c>
      <c r="B11" s="2225"/>
      <c r="C11" s="2227">
        <v>94</v>
      </c>
      <c r="D11" s="2228">
        <v>1.1000000000000001</v>
      </c>
      <c r="E11" s="2228">
        <v>0.9</v>
      </c>
    </row>
    <row r="12" spans="1:5" s="1339" customFormat="1" ht="9.75" customHeight="1">
      <c r="A12" s="2230" t="s">
        <v>2265</v>
      </c>
      <c r="B12" s="2225"/>
      <c r="C12" s="2227">
        <v>97.1</v>
      </c>
      <c r="D12" s="2228">
        <v>-0.6</v>
      </c>
      <c r="E12" s="2228">
        <v>-2.5</v>
      </c>
    </row>
    <row r="13" spans="1:5" s="1454" customFormat="1" ht="9.75" customHeight="1">
      <c r="A13" s="513" t="s">
        <v>2266</v>
      </c>
      <c r="B13" s="700"/>
      <c r="C13" s="2231"/>
      <c r="D13" s="2232"/>
      <c r="E13" s="2232"/>
    </row>
    <row r="14" spans="1:5" s="1339" customFormat="1" ht="9.75" customHeight="1">
      <c r="A14" s="2222" t="s">
        <v>1997</v>
      </c>
      <c r="B14" s="2223" t="s">
        <v>2257</v>
      </c>
      <c r="C14" s="2224" t="s">
        <v>2267</v>
      </c>
      <c r="D14" s="2224" t="s">
        <v>2259</v>
      </c>
      <c r="E14" s="2224" t="s">
        <v>2260</v>
      </c>
    </row>
    <row r="15" spans="1:5" s="1339" customFormat="1" ht="9.75" customHeight="1">
      <c r="A15" s="2225" t="s">
        <v>2261</v>
      </c>
      <c r="B15" s="2233"/>
      <c r="C15" s="2227">
        <v>114.9</v>
      </c>
      <c r="D15" s="2228">
        <v>14.7</v>
      </c>
      <c r="E15" s="2228">
        <v>-0.8</v>
      </c>
    </row>
    <row r="16" spans="1:5" s="1339" customFormat="1" ht="9.75" customHeight="1">
      <c r="A16" s="2229" t="s">
        <v>2262</v>
      </c>
      <c r="B16" s="2233"/>
      <c r="C16" s="2227">
        <v>115.8</v>
      </c>
      <c r="D16" s="2228">
        <v>2.5</v>
      </c>
      <c r="E16" s="2228">
        <v>-0.4</v>
      </c>
    </row>
    <row r="17" spans="1:5" s="1339" customFormat="1" ht="9.75" customHeight="1">
      <c r="A17" s="2230" t="s">
        <v>2263</v>
      </c>
      <c r="B17" s="2225"/>
      <c r="C17" s="2227">
        <v>121.3</v>
      </c>
      <c r="D17" s="2228">
        <v>0.3</v>
      </c>
      <c r="E17" s="2228">
        <v>1.9</v>
      </c>
    </row>
    <row r="18" spans="1:5" s="1339" customFormat="1" ht="9.75" customHeight="1">
      <c r="A18" s="2230" t="s">
        <v>2264</v>
      </c>
      <c r="B18" s="2225"/>
      <c r="C18" s="2227">
        <v>120.1</v>
      </c>
      <c r="D18" s="2228">
        <v>1.2</v>
      </c>
      <c r="E18" s="2228">
        <v>2.2000000000000002</v>
      </c>
    </row>
    <row r="19" spans="1:5" s="1339" customFormat="1" ht="9.75" customHeight="1">
      <c r="A19" s="2230" t="s">
        <v>2265</v>
      </c>
      <c r="B19" s="2225"/>
      <c r="C19" s="2227">
        <v>111.1</v>
      </c>
      <c r="D19" s="2228">
        <v>4.5</v>
      </c>
      <c r="E19" s="2228">
        <v>-2.6</v>
      </c>
    </row>
    <row r="20" spans="1:5" s="2370" customFormat="1" ht="14.1" customHeight="1">
      <c r="A20" s="2366" t="s">
        <v>2373</v>
      </c>
      <c r="B20" s="2367"/>
      <c r="C20" s="2368"/>
      <c r="D20" s="2369"/>
      <c r="E20" s="2369"/>
    </row>
    <row r="21" spans="1:5" s="2370" customFormat="1" ht="14.1" customHeight="1">
      <c r="A21" s="2366" t="s">
        <v>2268</v>
      </c>
      <c r="B21" s="2367"/>
      <c r="C21" s="2368"/>
      <c r="D21" s="2369"/>
      <c r="E21" s="2369"/>
    </row>
    <row r="22" spans="1:5" s="2370" customFormat="1" ht="14.1" customHeight="1">
      <c r="A22" s="2366" t="s">
        <v>2269</v>
      </c>
      <c r="B22" s="2367"/>
      <c r="C22" s="2368"/>
      <c r="D22" s="2369"/>
      <c r="E22" s="2369"/>
    </row>
    <row r="23" spans="1:5" s="2370" customFormat="1" ht="14.1" customHeight="1">
      <c r="A23" s="2366" t="s">
        <v>2270</v>
      </c>
      <c r="B23" s="2367"/>
      <c r="C23" s="2368"/>
      <c r="D23" s="2369"/>
      <c r="E23" s="2369"/>
    </row>
    <row r="24" spans="1:5" s="2370" customFormat="1" ht="14.1" customHeight="1">
      <c r="A24" s="2366" t="s">
        <v>2271</v>
      </c>
      <c r="B24" s="2367"/>
      <c r="C24" s="2368"/>
      <c r="D24" s="2369"/>
      <c r="E24" s="2369"/>
    </row>
    <row r="25" spans="1:5" s="2370" customFormat="1" ht="14.1" customHeight="1">
      <c r="A25" s="2366" t="s">
        <v>2272</v>
      </c>
      <c r="B25" s="2371"/>
      <c r="C25" s="2372"/>
      <c r="D25" s="2373"/>
      <c r="E25" s="2373"/>
    </row>
    <row r="26" spans="1:5" s="2370" customFormat="1" ht="14.1" customHeight="1">
      <c r="A26" s="2366" t="s">
        <v>2273</v>
      </c>
      <c r="B26" s="2371"/>
      <c r="C26" s="2372"/>
      <c r="D26" s="2373"/>
      <c r="E26" s="2373"/>
    </row>
    <row r="27" spans="1:5" s="2370" customFormat="1" ht="14.1" customHeight="1">
      <c r="A27" s="2374" t="s">
        <v>1363</v>
      </c>
      <c r="B27" s="2371"/>
      <c r="C27" s="2372"/>
      <c r="D27" s="2373"/>
      <c r="E27" s="2373"/>
    </row>
  </sheetData>
  <dataValidations count="2">
    <dataValidation allowBlank="1" showInputMessage="1" showErrorMessage="1" promptTitle="Informationen zum Tabellenblatt" prompt="Zwei Tabellen. Die Tabelle zur Anzahl der Beschäftigten (Tabelle A) befindet sich zwischen A7 und E12. Die Tabelle zum Umsatz (Tabelle B) befindet sich zwischen A14 und E19. Anmerkungen befinden sich in der Spalte A ab der Zeile 20. " sqref="A2"/>
    <dataValidation allowBlank="1" showErrorMessage="1" promptTitle="Informationen zum Tabellenblatt" prompt="Zwei Tabellen. Die Tabelle zur Anzahl der Beschäftigten (Tabelle A) befindet sich zwischen A7 und E12. Die Tabelle zum Umsatz (Tabelle B) befindet sich zwischen A14 und E19. Anmerkungen befinden sich in der Spalte A ab der Zeile 20. " sqref="A1"/>
  </dataValidations>
  <hyperlinks>
    <hyperlink ref="A27" location="Inhaltsverzeichnis!A1" display="Zurück zum Inhaltsverzeichnis"/>
  </hyperlinks>
  <pageMargins left="0.78740157480314965" right="0.78740157480314965" top="0.39370078740157483" bottom="0.19685039370078741" header="0.19685039370078741" footer="0.19685039370078741"/>
  <pageSetup paperSize="9" orientation="portrait" r:id="rId1"/>
  <headerFooter alignWithMargins="0">
    <oddFooter>&amp;L&amp;D / &amp;T&amp;R&amp;A</oddFooter>
  </headerFooter>
  <tableParts count="2">
    <tablePart r:id="rId2"/>
    <tablePart r:id="rId3"/>
  </tablePart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9">
    <tabColor rgb="FF80CDEC"/>
  </sheetPr>
  <dimension ref="A1:N18"/>
  <sheetViews>
    <sheetView showGridLines="0" zoomScale="120" zoomScaleNormal="120" workbookViewId="0"/>
  </sheetViews>
  <sheetFormatPr baseColWidth="10" defaultRowHeight="16.5"/>
  <cols>
    <col min="1" max="1" width="11" style="299" customWidth="1"/>
    <col min="2" max="10" width="7" style="299" customWidth="1"/>
    <col min="11" max="11" width="7.28515625" style="299" bestFit="1" customWidth="1"/>
    <col min="12" max="13" width="7" style="299" customWidth="1"/>
    <col min="14" max="14" width="11.42578125" style="299" customWidth="1"/>
    <col min="15" max="16384" width="11.42578125" style="299"/>
  </cols>
  <sheetData>
    <row r="1" spans="1:14">
      <c r="A1" s="328" t="s">
        <v>1505</v>
      </c>
      <c r="B1" s="329"/>
      <c r="C1" s="329"/>
      <c r="D1" s="329"/>
      <c r="E1" s="329"/>
      <c r="F1" s="329"/>
      <c r="G1" s="329"/>
      <c r="H1" s="329"/>
      <c r="I1" s="329"/>
      <c r="J1" s="329"/>
      <c r="K1" s="329"/>
      <c r="L1" s="329"/>
      <c r="M1" s="329"/>
      <c r="N1" s="329"/>
    </row>
    <row r="2" spans="1:14">
      <c r="A2" s="330" t="s">
        <v>1857</v>
      </c>
      <c r="B2" s="331"/>
      <c r="C2" s="331"/>
      <c r="D2" s="331"/>
      <c r="E2" s="331"/>
      <c r="F2" s="331"/>
      <c r="G2" s="331"/>
      <c r="H2" s="331"/>
      <c r="I2" s="331"/>
      <c r="J2" s="331"/>
      <c r="K2" s="331"/>
      <c r="L2" s="331"/>
      <c r="M2" s="331"/>
      <c r="N2" s="331"/>
    </row>
    <row r="3" spans="1:14">
      <c r="A3" s="330" t="s">
        <v>1506</v>
      </c>
      <c r="B3" s="331"/>
      <c r="C3" s="331"/>
      <c r="D3" s="331"/>
      <c r="E3" s="331"/>
      <c r="F3" s="331"/>
      <c r="G3" s="331"/>
      <c r="H3" s="331"/>
      <c r="I3" s="331"/>
      <c r="J3" s="331"/>
      <c r="K3" s="331"/>
      <c r="L3" s="331"/>
      <c r="M3" s="331"/>
      <c r="N3" s="331"/>
    </row>
    <row r="4" spans="1:14">
      <c r="A4" s="2601" t="s">
        <v>70</v>
      </c>
      <c r="B4" s="332" t="s">
        <v>22</v>
      </c>
      <c r="C4" s="333" t="s">
        <v>21</v>
      </c>
      <c r="D4" s="334" t="s">
        <v>66</v>
      </c>
      <c r="E4" s="333" t="s">
        <v>19</v>
      </c>
      <c r="F4" s="334" t="s">
        <v>18</v>
      </c>
      <c r="G4" s="333" t="s">
        <v>17</v>
      </c>
      <c r="H4" s="333" t="s">
        <v>16</v>
      </c>
      <c r="I4" s="335" t="s">
        <v>69</v>
      </c>
      <c r="J4" s="336" t="s">
        <v>1</v>
      </c>
      <c r="K4" s="333" t="s">
        <v>68</v>
      </c>
      <c r="L4" s="333" t="s">
        <v>13</v>
      </c>
      <c r="M4" s="333" t="s">
        <v>4</v>
      </c>
      <c r="N4" s="337" t="s">
        <v>1858</v>
      </c>
    </row>
    <row r="5" spans="1:14" ht="10.5" customHeight="1">
      <c r="A5" s="2602"/>
      <c r="B5" s="338">
        <v>2023</v>
      </c>
      <c r="C5" s="338"/>
      <c r="D5" s="338"/>
      <c r="E5" s="338"/>
      <c r="F5" s="338"/>
      <c r="G5" s="339"/>
      <c r="H5" s="340">
        <v>2024</v>
      </c>
      <c r="I5" s="341"/>
      <c r="J5" s="341"/>
      <c r="K5" s="341"/>
      <c r="L5" s="341"/>
      <c r="M5" s="341"/>
      <c r="N5" s="342" t="s">
        <v>9</v>
      </c>
    </row>
    <row r="6" spans="1:14" ht="10.5" customHeight="1">
      <c r="A6" s="2603"/>
      <c r="B6" s="343">
        <v>2024</v>
      </c>
      <c r="C6" s="344"/>
      <c r="D6" s="344"/>
      <c r="E6" s="344"/>
      <c r="F6" s="344"/>
      <c r="G6" s="345"/>
      <c r="H6" s="343">
        <v>2025</v>
      </c>
      <c r="I6" s="344"/>
      <c r="J6" s="344"/>
      <c r="K6" s="344"/>
      <c r="L6" s="344"/>
      <c r="M6" s="345"/>
      <c r="N6" s="346" t="s">
        <v>1989</v>
      </c>
    </row>
    <row r="7" spans="1:14" s="347" customFormat="1" ht="12" customHeight="1">
      <c r="A7" s="351" t="s">
        <v>1504</v>
      </c>
      <c r="B7" s="352">
        <v>22.88</v>
      </c>
      <c r="C7" s="352">
        <v>23.84</v>
      </c>
      <c r="D7" s="352">
        <v>23.64</v>
      </c>
      <c r="E7" s="352">
        <v>22.69</v>
      </c>
      <c r="F7" s="352">
        <v>22.81</v>
      </c>
      <c r="G7" s="352">
        <v>22.46</v>
      </c>
      <c r="H7" s="352">
        <v>21.936600000000002</v>
      </c>
      <c r="I7" s="352">
        <v>19.46</v>
      </c>
      <c r="J7" s="352">
        <v>18.61</v>
      </c>
      <c r="K7" s="352">
        <v>19.739999999999998</v>
      </c>
      <c r="L7" s="352">
        <v>22.72</v>
      </c>
      <c r="M7" s="353">
        <v>22.29</v>
      </c>
      <c r="N7" s="354">
        <v>21.92305</v>
      </c>
    </row>
    <row r="8" spans="1:14" s="349" customFormat="1" ht="12" customHeight="1">
      <c r="A8" s="348"/>
      <c r="B8" s="352">
        <v>21.23</v>
      </c>
      <c r="C8" s="352">
        <v>21.72</v>
      </c>
      <c r="D8" s="352">
        <v>22</v>
      </c>
      <c r="E8" s="352">
        <v>22.18</v>
      </c>
      <c r="F8" s="352">
        <v>22.18</v>
      </c>
      <c r="G8" s="352">
        <v>23.06</v>
      </c>
      <c r="H8" s="352"/>
      <c r="I8" s="352"/>
      <c r="J8" s="352"/>
      <c r="K8" s="352"/>
      <c r="L8" s="352"/>
      <c r="M8" s="355"/>
      <c r="N8" s="356"/>
    </row>
    <row r="9" spans="1:14" s="347" customFormat="1" ht="12" customHeight="1">
      <c r="A9" s="348" t="s">
        <v>1503</v>
      </c>
      <c r="B9" s="352">
        <v>21.26</v>
      </c>
      <c r="C9" s="352">
        <v>22.62</v>
      </c>
      <c r="D9" s="352">
        <v>22.28</v>
      </c>
      <c r="E9" s="352">
        <v>21.02</v>
      </c>
      <c r="F9" s="352">
        <v>20.93</v>
      </c>
      <c r="G9" s="352">
        <v>20.64</v>
      </c>
      <c r="H9" s="352">
        <v>19.951999999999998</v>
      </c>
      <c r="I9" s="352">
        <v>18.25</v>
      </c>
      <c r="J9" s="352">
        <v>17.55</v>
      </c>
      <c r="K9" s="352">
        <v>18.61</v>
      </c>
      <c r="L9" s="352">
        <v>21.12</v>
      </c>
      <c r="M9" s="355">
        <v>19.93</v>
      </c>
      <c r="N9" s="354">
        <v>20.346833333333336</v>
      </c>
    </row>
    <row r="10" spans="1:14" s="349" customFormat="1" ht="12" customHeight="1">
      <c r="A10" s="348"/>
      <c r="B10" s="352">
        <v>19.07</v>
      </c>
      <c r="C10" s="352">
        <v>18.45</v>
      </c>
      <c r="D10" s="352">
        <v>19.18</v>
      </c>
      <c r="E10" s="352">
        <v>19.45</v>
      </c>
      <c r="F10" s="352">
        <v>19.66</v>
      </c>
      <c r="G10" s="352">
        <v>19.989999999999998</v>
      </c>
      <c r="H10" s="352"/>
      <c r="I10" s="352"/>
      <c r="J10" s="352"/>
      <c r="K10" s="352"/>
      <c r="L10" s="352"/>
      <c r="M10" s="355"/>
      <c r="N10" s="356"/>
    </row>
    <row r="11" spans="1:14" s="347" customFormat="1" ht="12" customHeight="1">
      <c r="A11" s="348" t="s">
        <v>1502</v>
      </c>
      <c r="B11" s="352">
        <v>19.3</v>
      </c>
      <c r="C11" s="352">
        <v>19.22</v>
      </c>
      <c r="D11" s="352">
        <v>19.28</v>
      </c>
      <c r="E11" s="352">
        <v>18.8</v>
      </c>
      <c r="F11" s="352">
        <v>18.649999999999999</v>
      </c>
      <c r="G11" s="352">
        <v>18.68</v>
      </c>
      <c r="H11" s="352">
        <v>18.561600000000002</v>
      </c>
      <c r="I11" s="352">
        <v>16.649999999999999</v>
      </c>
      <c r="J11" s="352">
        <v>15.84</v>
      </c>
      <c r="K11" s="352">
        <v>16.87</v>
      </c>
      <c r="L11" s="352">
        <v>19.149999999999999</v>
      </c>
      <c r="M11" s="355">
        <v>18.079999999999998</v>
      </c>
      <c r="N11" s="354">
        <v>18.256800000000002</v>
      </c>
    </row>
    <row r="12" spans="1:14" s="349" customFormat="1" ht="12" customHeight="1">
      <c r="A12" s="348"/>
      <c r="B12" s="352">
        <v>16.86</v>
      </c>
      <c r="C12" s="352">
        <v>17.809999999999999</v>
      </c>
      <c r="D12" s="352">
        <v>18.579999999999998</v>
      </c>
      <c r="E12" s="352">
        <v>19.170000000000002</v>
      </c>
      <c r="F12" s="352">
        <v>19.25</v>
      </c>
      <c r="G12" s="352">
        <v>20.02</v>
      </c>
      <c r="H12" s="357"/>
      <c r="I12" s="357"/>
      <c r="J12" s="357"/>
      <c r="K12" s="357"/>
      <c r="L12" s="357"/>
      <c r="M12" s="358"/>
      <c r="N12" s="354"/>
    </row>
    <row r="13" spans="1:14" s="347" customFormat="1" ht="12" customHeight="1">
      <c r="A13" s="348" t="s">
        <v>173</v>
      </c>
      <c r="B13" s="352">
        <v>33.46</v>
      </c>
      <c r="C13" s="352">
        <v>36.79</v>
      </c>
      <c r="D13" s="352">
        <v>35.71</v>
      </c>
      <c r="E13" s="352">
        <v>34.880000000000003</v>
      </c>
      <c r="F13" s="352">
        <v>34.83</v>
      </c>
      <c r="G13" s="352">
        <v>34.79</v>
      </c>
      <c r="H13" s="352">
        <v>33.09375</v>
      </c>
      <c r="I13" s="352">
        <v>30.52</v>
      </c>
      <c r="J13" s="352">
        <v>29.09</v>
      </c>
      <c r="K13" s="352">
        <v>31.73</v>
      </c>
      <c r="L13" s="352">
        <v>32.75</v>
      </c>
      <c r="M13" s="355">
        <v>30.31</v>
      </c>
      <c r="N13" s="359">
        <v>33.162812500000001</v>
      </c>
    </row>
    <row r="14" spans="1:14" s="349" customFormat="1" ht="12" customHeight="1">
      <c r="A14" s="350"/>
      <c r="B14" s="360">
        <v>28.64</v>
      </c>
      <c r="C14" s="360">
        <v>26.5</v>
      </c>
      <c r="D14" s="360">
        <v>25.63</v>
      </c>
      <c r="E14" s="360">
        <v>25.88</v>
      </c>
      <c r="F14" s="360">
        <v>25.82</v>
      </c>
      <c r="G14" s="360">
        <v>25.64</v>
      </c>
      <c r="H14" s="360"/>
      <c r="I14" s="360"/>
      <c r="J14" s="360"/>
      <c r="K14" s="360"/>
      <c r="L14" s="360"/>
      <c r="M14" s="361"/>
      <c r="N14" s="362"/>
    </row>
    <row r="15" spans="1:14" s="364" customFormat="1" ht="10.5" customHeight="1">
      <c r="A15" s="363" t="s">
        <v>1507</v>
      </c>
    </row>
    <row r="16" spans="1:14" s="364" customFormat="1" ht="10.5" customHeight="1">
      <c r="A16" s="363" t="s">
        <v>1508</v>
      </c>
      <c r="B16" s="365"/>
    </row>
    <row r="17" spans="1:1" s="364" customFormat="1" ht="10.5" customHeight="1">
      <c r="A17" s="366" t="s">
        <v>2374</v>
      </c>
    </row>
    <row r="18" spans="1:1" s="364" customFormat="1" ht="10.5" customHeight="1">
      <c r="A18" s="367" t="s">
        <v>1363</v>
      </c>
    </row>
  </sheetData>
  <mergeCells count="1">
    <mergeCell ref="A4:A6"/>
  </mergeCells>
  <hyperlinks>
    <hyperlink ref="A18" location="Inhaltsverzeichnis!A1" display="Zurück zum Inhaltsverzeichnis"/>
  </hyperlinks>
  <pageMargins left="0.7" right="0.7" top="0.78740157499999996" bottom="0.78740157499999996" header="0.3" footer="0.3"/>
  <pageSetup paperSize="9" orientation="landscape"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0">
    <tabColor rgb="FF80CDEC"/>
    <pageSetUpPr fitToPage="1"/>
  </sheetPr>
  <dimension ref="A1:AI230"/>
  <sheetViews>
    <sheetView showGridLines="0" showZeros="0" zoomScale="115" zoomScaleNormal="115" workbookViewId="0"/>
  </sheetViews>
  <sheetFormatPr baseColWidth="10" defaultColWidth="11.42578125" defaultRowHeight="13.5" customHeight="1"/>
  <cols>
    <col min="1" max="1" width="15.5703125" style="1911" customWidth="1"/>
    <col min="2" max="2" width="0.5703125" style="1945" customWidth="1"/>
    <col min="3" max="3" width="5.42578125" style="1946" customWidth="1"/>
    <col min="4" max="4" width="5.5703125" style="1946" customWidth="1"/>
    <col min="5" max="5" width="5.7109375" style="1946" customWidth="1"/>
    <col min="6" max="6" width="5.42578125" style="1946" customWidth="1"/>
    <col min="7" max="7" width="5.28515625" style="1946" customWidth="1"/>
    <col min="8" max="8" width="5.42578125" style="1946" customWidth="1"/>
    <col min="9" max="9" width="5.28515625" style="1946" customWidth="1"/>
    <col min="10" max="10" width="5.7109375" style="1946" customWidth="1"/>
    <col min="11" max="11" width="5.5703125" style="1946" customWidth="1"/>
    <col min="12" max="12" width="5.42578125" style="1946" customWidth="1"/>
    <col min="13" max="13" width="5.85546875" style="1946" customWidth="1"/>
    <col min="14" max="14" width="6" style="1946" customWidth="1"/>
    <col min="15" max="15" width="10" style="1911" customWidth="1"/>
    <col min="16" max="24" width="11.42578125" style="1911"/>
    <col min="25" max="25" width="29.85546875" style="1911" customWidth="1"/>
    <col min="26" max="26" width="21.7109375" style="1911" customWidth="1"/>
    <col min="27" max="16384" width="11.42578125" style="1911"/>
  </cols>
  <sheetData>
    <row r="1" spans="1:27" s="1901" customFormat="1" ht="78.75" customHeight="1">
      <c r="A1" s="302" t="s">
        <v>1509</v>
      </c>
      <c r="B1" s="1898"/>
      <c r="C1" s="302"/>
      <c r="D1" s="302"/>
      <c r="E1" s="302"/>
      <c r="F1" s="302"/>
      <c r="G1" s="302"/>
      <c r="H1" s="302"/>
      <c r="I1" s="302"/>
      <c r="J1" s="302"/>
      <c r="K1" s="1899"/>
      <c r="L1" s="1899"/>
      <c r="M1" s="1899"/>
      <c r="N1" s="1900"/>
      <c r="O1" s="1900"/>
      <c r="Y1" s="1957" t="s">
        <v>2092</v>
      </c>
      <c r="Z1" s="1957" t="s">
        <v>2070</v>
      </c>
      <c r="AA1" s="1957" t="s">
        <v>2093</v>
      </c>
    </row>
    <row r="2" spans="1:27" s="1901" customFormat="1" ht="13.5" customHeight="1">
      <c r="A2" s="315" t="s">
        <v>1510</v>
      </c>
      <c r="B2" s="1902"/>
      <c r="C2" s="315"/>
      <c r="D2" s="315"/>
      <c r="E2" s="315"/>
      <c r="F2" s="315"/>
      <c r="G2" s="315"/>
      <c r="H2" s="315"/>
      <c r="I2" s="315"/>
      <c r="J2" s="315"/>
      <c r="K2" s="315"/>
      <c r="L2" s="315"/>
      <c r="M2" s="315"/>
      <c r="N2" s="1903"/>
      <c r="O2" s="1903"/>
      <c r="R2" s="1904"/>
      <c r="Y2" s="1957" t="s">
        <v>2094</v>
      </c>
      <c r="Z2" s="1957" t="s">
        <v>2070</v>
      </c>
      <c r="AA2" s="1957" t="s">
        <v>2095</v>
      </c>
    </row>
    <row r="3" spans="1:27" s="1901" customFormat="1" ht="13.5" customHeight="1">
      <c r="A3" s="315" t="s">
        <v>1514</v>
      </c>
      <c r="B3" s="1902"/>
      <c r="C3" s="315"/>
      <c r="D3" s="315"/>
      <c r="E3" s="315"/>
      <c r="F3" s="315"/>
      <c r="G3" s="315"/>
      <c r="H3" s="315"/>
      <c r="I3" s="315"/>
      <c r="J3" s="315"/>
      <c r="K3" s="315"/>
      <c r="L3" s="315"/>
      <c r="M3" s="315"/>
      <c r="N3" s="1903"/>
      <c r="O3" s="1903"/>
      <c r="R3" s="1904"/>
      <c r="Y3" s="1957" t="s">
        <v>168</v>
      </c>
      <c r="Z3" s="1957"/>
      <c r="AA3" s="1957"/>
    </row>
    <row r="4" spans="1:27" s="1901" customFormat="1" ht="13.5" customHeight="1">
      <c r="A4" s="315" t="s">
        <v>2375</v>
      </c>
      <c r="B4" s="1902"/>
      <c r="C4" s="315"/>
      <c r="D4" s="315"/>
      <c r="E4" s="315"/>
      <c r="F4" s="315"/>
      <c r="G4" s="315"/>
      <c r="H4" s="315"/>
      <c r="I4" s="315"/>
      <c r="J4" s="315"/>
      <c r="K4" s="315"/>
      <c r="L4" s="315"/>
      <c r="M4" s="315"/>
      <c r="N4" s="1903"/>
      <c r="O4" s="1903"/>
      <c r="Y4" s="1957" t="s">
        <v>2096</v>
      </c>
      <c r="Z4" s="1957" t="s">
        <v>2072</v>
      </c>
      <c r="AA4" s="1957" t="s">
        <v>2093</v>
      </c>
    </row>
    <row r="5" spans="1:27" ht="18.75" customHeight="1">
      <c r="A5" s="1905" t="s">
        <v>2073</v>
      </c>
      <c r="B5" s="1906"/>
      <c r="C5" s="1907" t="s">
        <v>2074</v>
      </c>
      <c r="D5" s="1908"/>
      <c r="E5" s="1908"/>
      <c r="F5" s="1908"/>
      <c r="G5" s="1908"/>
      <c r="H5" s="1908"/>
      <c r="I5" s="1908"/>
      <c r="J5" s="1908"/>
      <c r="K5" s="1908"/>
      <c r="L5" s="1908"/>
      <c r="M5" s="1908"/>
      <c r="N5" s="1909"/>
      <c r="O5" s="1910" t="s">
        <v>1856</v>
      </c>
      <c r="Y5" s="1957" t="s">
        <v>2097</v>
      </c>
      <c r="Z5" s="1957" t="s">
        <v>2072</v>
      </c>
      <c r="AA5" s="1945" t="s">
        <v>2095</v>
      </c>
    </row>
    <row r="6" spans="1:27" ht="21" customHeight="1">
      <c r="A6" s="1912" t="s">
        <v>57</v>
      </c>
      <c r="B6" s="1913" t="s">
        <v>59</v>
      </c>
      <c r="C6" s="1914" t="s">
        <v>16</v>
      </c>
      <c r="D6" s="1915" t="s">
        <v>177</v>
      </c>
      <c r="E6" s="1915" t="s">
        <v>1261</v>
      </c>
      <c r="F6" s="1915" t="s">
        <v>1262</v>
      </c>
      <c r="G6" s="1915" t="s">
        <v>13</v>
      </c>
      <c r="H6" s="1915" t="s">
        <v>1263</v>
      </c>
      <c r="I6" s="1915" t="s">
        <v>1264</v>
      </c>
      <c r="J6" s="1915" t="s">
        <v>21</v>
      </c>
      <c r="K6" s="1915" t="s">
        <v>1265</v>
      </c>
      <c r="L6" s="1915" t="s">
        <v>19</v>
      </c>
      <c r="M6" s="1915" t="s">
        <v>18</v>
      </c>
      <c r="N6" s="1916" t="s">
        <v>205</v>
      </c>
      <c r="O6" s="1917" t="s">
        <v>2075</v>
      </c>
      <c r="Y6" s="1957" t="s">
        <v>168</v>
      </c>
      <c r="Z6" s="1945"/>
      <c r="AA6" s="1945"/>
    </row>
    <row r="7" spans="1:27" ht="13.5" customHeight="1">
      <c r="A7" s="1918" t="s">
        <v>1272</v>
      </c>
      <c r="B7" s="1919"/>
      <c r="C7" s="1920"/>
      <c r="D7" s="1920"/>
      <c r="E7" s="1920"/>
      <c r="F7" s="1920"/>
      <c r="G7" s="1920"/>
      <c r="H7" s="1920"/>
      <c r="I7" s="1920"/>
      <c r="J7" s="1920"/>
      <c r="K7" s="1920"/>
      <c r="L7" s="1920"/>
      <c r="M7" s="1920"/>
      <c r="N7" s="1920"/>
      <c r="O7" s="1920"/>
      <c r="Y7" s="1957" t="s">
        <v>2098</v>
      </c>
      <c r="Z7" s="1945" t="s">
        <v>2076</v>
      </c>
      <c r="AA7" s="1945" t="s">
        <v>2093</v>
      </c>
    </row>
    <row r="8" spans="1:27" ht="32.25" customHeight="1">
      <c r="A8" s="1921" t="s">
        <v>2077</v>
      </c>
      <c r="B8" s="1922" t="s">
        <v>2095</v>
      </c>
      <c r="C8" s="1923"/>
      <c r="D8" s="1923"/>
      <c r="E8" s="1923"/>
      <c r="F8" s="1923"/>
      <c r="G8" s="1923"/>
      <c r="H8" s="1923"/>
      <c r="I8" s="1923"/>
      <c r="J8" s="1923"/>
      <c r="K8" s="1923"/>
      <c r="L8" s="1923"/>
      <c r="M8" s="1923"/>
      <c r="N8" s="1923"/>
      <c r="O8" s="1924"/>
      <c r="Y8" s="1957" t="s">
        <v>2099</v>
      </c>
      <c r="Z8" s="1945" t="s">
        <v>2076</v>
      </c>
      <c r="AA8" s="1945" t="s">
        <v>2095</v>
      </c>
    </row>
    <row r="9" spans="1:27" ht="19.5" customHeight="1">
      <c r="A9" s="1925" t="s">
        <v>2078</v>
      </c>
      <c r="B9" s="1926" t="s">
        <v>2093</v>
      </c>
      <c r="C9" s="1927">
        <v>44.181395553100003</v>
      </c>
      <c r="D9" s="1927">
        <v>44.095249514099997</v>
      </c>
      <c r="E9" s="1927">
        <v>44.119016423799998</v>
      </c>
      <c r="F9" s="1927">
        <v>44.070662243299999</v>
      </c>
      <c r="G9" s="1927">
        <v>44.329378564099997</v>
      </c>
      <c r="H9" s="1927">
        <v>44.500795944700002</v>
      </c>
      <c r="I9" s="1927">
        <v>45.108876184800003</v>
      </c>
      <c r="J9" s="1927">
        <v>45.427330529000002</v>
      </c>
      <c r="K9" s="1927">
        <v>46.778157452000002</v>
      </c>
      <c r="L9" s="1927">
        <v>48.214233699200001</v>
      </c>
      <c r="M9" s="1927">
        <v>49.138465559300002</v>
      </c>
      <c r="N9" s="1927"/>
      <c r="O9" s="1924"/>
      <c r="Y9" s="1945"/>
      <c r="Z9" s="1945"/>
      <c r="AA9" s="1945"/>
    </row>
    <row r="10" spans="1:27" ht="32.25" customHeight="1">
      <c r="A10" s="1921" t="s">
        <v>2079</v>
      </c>
      <c r="B10" s="1922" t="s">
        <v>2095</v>
      </c>
      <c r="C10" s="1923">
        <v>56.750177345498201</v>
      </c>
      <c r="D10" s="1923">
        <v>54.606793181838</v>
      </c>
      <c r="E10" s="1923">
        <v>52.075834776000498</v>
      </c>
      <c r="F10" s="1923">
        <v>49.610940933738</v>
      </c>
      <c r="G10" s="1923">
        <v>47.631958261716001</v>
      </c>
      <c r="H10" s="1923">
        <v>44.9845807865673</v>
      </c>
      <c r="I10" s="1923">
        <v>43.801584333302898</v>
      </c>
      <c r="J10" s="1923">
        <v>43.370949224736897</v>
      </c>
      <c r="K10" s="1923">
        <v>44.105805606148003</v>
      </c>
      <c r="L10" s="1923">
        <v>46.257072562635798</v>
      </c>
      <c r="M10" s="1923">
        <v>47.9935360762058</v>
      </c>
      <c r="N10" s="1923">
        <v>48.065705557361497</v>
      </c>
      <c r="O10" s="1928">
        <v>49.580008478396998</v>
      </c>
    </row>
    <row r="11" spans="1:27" ht="32.25" customHeight="1">
      <c r="A11" s="1925" t="s">
        <v>2080</v>
      </c>
      <c r="B11" s="1926" t="s">
        <v>2093</v>
      </c>
      <c r="C11" s="1927">
        <v>48.041047245199998</v>
      </c>
      <c r="D11" s="1927">
        <v>47.421870356699998</v>
      </c>
      <c r="E11" s="1927">
        <v>47.338659967799998</v>
      </c>
      <c r="F11" s="1927">
        <v>47.143938032900003</v>
      </c>
      <c r="G11" s="1927">
        <v>47.340268036700003</v>
      </c>
      <c r="H11" s="1927">
        <v>47.079805822200001</v>
      </c>
      <c r="I11" s="1927">
        <v>47.654518791000001</v>
      </c>
      <c r="J11" s="1927">
        <v>47.952342072299999</v>
      </c>
      <c r="K11" s="1927">
        <v>50.0834178462</v>
      </c>
      <c r="L11" s="1927">
        <v>52.440591145399999</v>
      </c>
      <c r="M11" s="1927">
        <v>53.647585748300003</v>
      </c>
      <c r="N11" s="1927"/>
      <c r="O11" s="1929" t="s">
        <v>180</v>
      </c>
    </row>
    <row r="12" spans="1:27" ht="32.25" customHeight="1">
      <c r="A12" s="1921" t="s">
        <v>2081</v>
      </c>
      <c r="B12" s="1922" t="s">
        <v>2095</v>
      </c>
      <c r="C12" s="1923">
        <v>55.758947161317401</v>
      </c>
      <c r="D12" s="1923">
        <v>53.481549993353802</v>
      </c>
      <c r="E12" s="1923">
        <v>51.176196374513303</v>
      </c>
      <c r="F12" s="1923">
        <v>48.862518404580001</v>
      </c>
      <c r="G12" s="1923">
        <v>47.364633874603498</v>
      </c>
      <c r="H12" s="1923">
        <v>45.107058848188501</v>
      </c>
      <c r="I12" s="1923">
        <v>44.092330331828798</v>
      </c>
      <c r="J12" s="1923">
        <v>43.526198399971598</v>
      </c>
      <c r="K12" s="1923">
        <v>43.955356634936102</v>
      </c>
      <c r="L12" s="1923">
        <v>45.251667394350399</v>
      </c>
      <c r="M12" s="1923">
        <v>46.368241608188498</v>
      </c>
      <c r="N12" s="1923">
        <v>46.485342961074203</v>
      </c>
      <c r="O12" s="1924">
        <v>48.941116294901697</v>
      </c>
    </row>
    <row r="13" spans="1:27" ht="32.25" customHeight="1">
      <c r="A13" s="1925" t="s">
        <v>2082</v>
      </c>
      <c r="B13" s="1926" t="s">
        <v>2093</v>
      </c>
      <c r="C13" s="1927">
        <v>46.679805687299996</v>
      </c>
      <c r="D13" s="1927">
        <v>46.617078386999999</v>
      </c>
      <c r="E13" s="1927">
        <v>46.687170933700003</v>
      </c>
      <c r="F13" s="1927">
        <v>46.620399387699997</v>
      </c>
      <c r="G13" s="1927">
        <v>47.031739671799997</v>
      </c>
      <c r="H13" s="1927">
        <v>47.1736990689</v>
      </c>
      <c r="I13" s="1927">
        <v>47.901434023599997</v>
      </c>
      <c r="J13" s="1927">
        <v>48.233233988599999</v>
      </c>
      <c r="K13" s="1927">
        <v>49.576830072100002</v>
      </c>
      <c r="L13" s="1927">
        <v>51.0465925914</v>
      </c>
      <c r="M13" s="1927">
        <v>52.002210766799998</v>
      </c>
      <c r="N13" s="1927"/>
      <c r="O13" s="1929" t="s">
        <v>180</v>
      </c>
    </row>
    <row r="14" spans="1:27" ht="32.25" customHeight="1">
      <c r="A14" s="1930" t="s">
        <v>2083</v>
      </c>
      <c r="B14" s="1922" t="s">
        <v>2095</v>
      </c>
      <c r="C14" s="1923"/>
      <c r="D14" s="1923"/>
      <c r="E14" s="1923"/>
      <c r="F14" s="1923"/>
      <c r="G14" s="1923"/>
      <c r="H14" s="1923"/>
      <c r="I14" s="1923"/>
      <c r="J14" s="1923"/>
      <c r="K14" s="1923"/>
      <c r="L14" s="1923"/>
      <c r="M14" s="1923"/>
      <c r="N14" s="1923"/>
      <c r="O14" s="1924"/>
    </row>
    <row r="15" spans="1:27" ht="32.25" customHeight="1">
      <c r="A15" s="1931" t="s">
        <v>2084</v>
      </c>
      <c r="B15" s="1926" t="s">
        <v>2093</v>
      </c>
      <c r="C15" s="1927">
        <v>2.4984101341999998</v>
      </c>
      <c r="D15" s="1927">
        <v>2.5218288729</v>
      </c>
      <c r="E15" s="1927">
        <v>2.5681545098999998</v>
      </c>
      <c r="F15" s="1927">
        <v>2.5497371443999999</v>
      </c>
      <c r="G15" s="1927">
        <v>2.7023611077999998</v>
      </c>
      <c r="H15" s="1927">
        <v>2.6729031241999999</v>
      </c>
      <c r="I15" s="1927">
        <v>2.7925578388000001</v>
      </c>
      <c r="J15" s="1927">
        <v>2.8059034596000001</v>
      </c>
      <c r="K15" s="1927">
        <v>2.7986726201000001</v>
      </c>
      <c r="L15" s="1927">
        <v>2.8323588922999998</v>
      </c>
      <c r="M15" s="1927">
        <v>2.8637452074</v>
      </c>
      <c r="N15" s="1927"/>
      <c r="O15" s="1929"/>
    </row>
    <row r="16" spans="1:27" ht="32.25" customHeight="1">
      <c r="A16" s="1921" t="s">
        <v>2085</v>
      </c>
      <c r="B16" s="1922" t="s">
        <v>2095</v>
      </c>
      <c r="C16" s="1923">
        <v>57.6220395223664</v>
      </c>
      <c r="D16" s="1923">
        <v>55.3332694916893</v>
      </c>
      <c r="E16" s="1923">
        <v>53.054334938816801</v>
      </c>
      <c r="F16" s="1923">
        <v>50.726229806049503</v>
      </c>
      <c r="G16" s="1923">
        <v>49.235389199300698</v>
      </c>
      <c r="H16" s="1923">
        <v>47.037732825088099</v>
      </c>
      <c r="I16" s="1923">
        <v>45.960468349023003</v>
      </c>
      <c r="J16" s="1923">
        <v>45.463063084818501</v>
      </c>
      <c r="K16" s="1923">
        <v>45.936787676925803</v>
      </c>
      <c r="L16" s="1923">
        <v>47.235108910284303</v>
      </c>
      <c r="M16" s="1923">
        <v>48.473159257212103</v>
      </c>
      <c r="N16" s="1923">
        <v>48.473725797616702</v>
      </c>
      <c r="O16" s="1924">
        <v>50.865836392252497</v>
      </c>
    </row>
    <row r="17" spans="1:15" ht="30" customHeight="1">
      <c r="A17" s="1932" t="s">
        <v>2086</v>
      </c>
      <c r="B17" s="1922" t="s">
        <v>2093</v>
      </c>
      <c r="C17" s="1927">
        <v>48.714361777699999</v>
      </c>
      <c r="D17" s="1927">
        <v>48.608201550700002</v>
      </c>
      <c r="E17" s="1927">
        <v>48.663035605099999</v>
      </c>
      <c r="F17" s="1927">
        <v>48.577588397200003</v>
      </c>
      <c r="G17" s="1927">
        <v>48.991695536199998</v>
      </c>
      <c r="H17" s="1927">
        <v>49.124423843199999</v>
      </c>
      <c r="I17" s="1927">
        <v>49.891778219999999</v>
      </c>
      <c r="J17" s="1927">
        <v>50.248337153100003</v>
      </c>
      <c r="K17" s="1927">
        <v>51.604755122599997</v>
      </c>
      <c r="L17" s="1927">
        <v>53.099782622699998</v>
      </c>
      <c r="M17" s="1927">
        <v>54.071039957099998</v>
      </c>
      <c r="N17" s="1927"/>
      <c r="O17" s="1929" t="s">
        <v>180</v>
      </c>
    </row>
    <row r="18" spans="1:15" ht="30" customHeight="1">
      <c r="A18" s="1933" t="s">
        <v>1512</v>
      </c>
      <c r="B18" s="1922" t="s">
        <v>2095</v>
      </c>
      <c r="C18" s="1934">
        <v>4.2320461244011103</v>
      </c>
      <c r="D18" s="1934">
        <v>4.2529705794980401</v>
      </c>
      <c r="E18" s="1934">
        <v>4.2067171399995003</v>
      </c>
      <c r="F18" s="1934">
        <v>4.17701430791434</v>
      </c>
      <c r="G18" s="1934">
        <v>4.08076983092307</v>
      </c>
      <c r="H18" s="1934">
        <v>3.9926618575416999</v>
      </c>
      <c r="I18" s="1934">
        <v>3.9757316128218001</v>
      </c>
      <c r="J18" s="1934">
        <v>4.0121157862153103</v>
      </c>
      <c r="K18" s="1934">
        <v>4.04679414209446</v>
      </c>
      <c r="L18" s="1934">
        <v>4.1828069164501702</v>
      </c>
      <c r="M18" s="1934">
        <v>4.3144102629759802</v>
      </c>
      <c r="N18" s="1934">
        <v>4.3260055014018999</v>
      </c>
      <c r="O18" s="1924">
        <v>4.1477735413903796</v>
      </c>
    </row>
    <row r="19" spans="1:15" ht="30" customHeight="1">
      <c r="A19" s="1935" t="s">
        <v>1512</v>
      </c>
      <c r="B19" s="1926" t="s">
        <v>2093</v>
      </c>
      <c r="C19" s="1936">
        <v>4.2921983659</v>
      </c>
      <c r="D19" s="1936">
        <v>4.1911853884000001</v>
      </c>
      <c r="E19" s="1936">
        <v>4.1562011538999997</v>
      </c>
      <c r="F19" s="1936">
        <v>4.1196177842999999</v>
      </c>
      <c r="G19" s="1936">
        <v>4.0583718862999998</v>
      </c>
      <c r="H19" s="1936">
        <v>3.9773966087999999</v>
      </c>
      <c r="I19" s="1936">
        <v>3.9249955487000001</v>
      </c>
      <c r="J19" s="1936">
        <v>3.9119761567000002</v>
      </c>
      <c r="K19" s="1936">
        <v>4.0697090735000003</v>
      </c>
      <c r="L19" s="1936">
        <v>4.2427866232999998</v>
      </c>
      <c r="M19" s="1936">
        <v>4.2893775140999999</v>
      </c>
      <c r="N19" s="1936"/>
      <c r="O19" s="1929" t="s">
        <v>180</v>
      </c>
    </row>
    <row r="20" spans="1:15" ht="30" customHeight="1">
      <c r="A20" s="1937" t="s">
        <v>2087</v>
      </c>
      <c r="B20" s="1922" t="s">
        <v>2095</v>
      </c>
      <c r="C20" s="1934">
        <v>3.4862449439553398</v>
      </c>
      <c r="D20" s="1934">
        <v>3.5048716940689602</v>
      </c>
      <c r="E20" s="1934">
        <v>3.4808880034648402</v>
      </c>
      <c r="F20" s="1934">
        <v>3.4639312476596298</v>
      </c>
      <c r="G20" s="1934">
        <v>3.41117393094662</v>
      </c>
      <c r="H20" s="1934">
        <v>3.37514867183654</v>
      </c>
      <c r="I20" s="1934">
        <v>3.3455645958375002</v>
      </c>
      <c r="J20" s="1934">
        <v>3.3542567310091398</v>
      </c>
      <c r="K20" s="1934">
        <v>3.40540122271259</v>
      </c>
      <c r="L20" s="1934">
        <v>3.52248736442511</v>
      </c>
      <c r="M20" s="1934">
        <v>3.5854431851939101</v>
      </c>
      <c r="N20" s="1934">
        <v>3.5668232045400101</v>
      </c>
      <c r="O20" s="1924">
        <v>3.4568056375901599</v>
      </c>
    </row>
    <row r="21" spans="1:15" ht="30" customHeight="1">
      <c r="A21" s="1938" t="s">
        <v>2087</v>
      </c>
      <c r="B21" s="1939" t="s">
        <v>2093</v>
      </c>
      <c r="C21" s="1940">
        <v>3.5360948164999999</v>
      </c>
      <c r="D21" s="1940">
        <v>3.4681839096</v>
      </c>
      <c r="E21" s="1940">
        <v>3.4542472129999999</v>
      </c>
      <c r="F21" s="1940">
        <v>3.4475129139999998</v>
      </c>
      <c r="G21" s="1940">
        <v>3.4360603370999998</v>
      </c>
      <c r="H21" s="1940">
        <v>3.3922430958000001</v>
      </c>
      <c r="I21" s="1940">
        <v>3.3899525947</v>
      </c>
      <c r="J21" s="1940">
        <v>3.3903692073</v>
      </c>
      <c r="K21" s="1940">
        <v>3.4766023752000002</v>
      </c>
      <c r="L21" s="1940">
        <v>3.5769238977</v>
      </c>
      <c r="M21" s="1940">
        <v>3.6069192026999999</v>
      </c>
      <c r="N21" s="1940"/>
      <c r="O21" s="1941" t="s">
        <v>180</v>
      </c>
    </row>
    <row r="22" spans="1:15" ht="13.5" customHeight="1">
      <c r="A22" s="1918" t="s">
        <v>1273</v>
      </c>
      <c r="B22" s="1919"/>
      <c r="C22" s="1920"/>
      <c r="D22" s="1920"/>
      <c r="E22" s="1920"/>
      <c r="F22" s="1920"/>
      <c r="G22" s="1920"/>
      <c r="H22" s="1920"/>
      <c r="I22" s="1920"/>
      <c r="J22" s="1920"/>
      <c r="K22" s="1920"/>
      <c r="L22" s="1920"/>
      <c r="M22" s="1920"/>
      <c r="N22" s="1920"/>
      <c r="O22" s="1920"/>
    </row>
    <row r="23" spans="1:15" ht="32.25" customHeight="1">
      <c r="A23" s="1921" t="s">
        <v>2077</v>
      </c>
      <c r="B23" s="1922" t="s">
        <v>2095</v>
      </c>
      <c r="C23" s="1923"/>
      <c r="D23" s="1923"/>
      <c r="E23" s="1923"/>
      <c r="F23" s="1923"/>
      <c r="G23" s="1923"/>
      <c r="H23" s="1923"/>
      <c r="I23" s="1923"/>
      <c r="J23" s="1923"/>
      <c r="K23" s="1923"/>
      <c r="L23" s="1923"/>
      <c r="M23" s="1923"/>
      <c r="N23" s="1923"/>
      <c r="O23" s="1924"/>
    </row>
    <row r="24" spans="1:15" ht="19.5" customHeight="1">
      <c r="A24" s="1925" t="s">
        <v>2078</v>
      </c>
      <c r="B24" s="1926" t="s">
        <v>2093</v>
      </c>
      <c r="C24" s="1927">
        <v>43.937610032999999</v>
      </c>
      <c r="D24" s="1927">
        <v>44.155225754100002</v>
      </c>
      <c r="E24" s="1927">
        <v>44.211022834200001</v>
      </c>
      <c r="F24" s="1927">
        <v>44.352007882300001</v>
      </c>
      <c r="G24" s="1927">
        <v>44.428111714899998</v>
      </c>
      <c r="H24" s="1927">
        <v>44.578831876400002</v>
      </c>
      <c r="I24" s="1927">
        <v>44.988592633300001</v>
      </c>
      <c r="J24" s="1927">
        <v>45.414835269999998</v>
      </c>
      <c r="K24" s="1927">
        <v>46.3278532924</v>
      </c>
      <c r="L24" s="1927">
        <v>47.857247102599999</v>
      </c>
      <c r="M24" s="1927">
        <v>48.839320207699998</v>
      </c>
      <c r="N24" s="1927"/>
      <c r="O24" s="1924"/>
    </row>
    <row r="25" spans="1:15" ht="32.25" customHeight="1">
      <c r="A25" s="1921" t="s">
        <v>2079</v>
      </c>
      <c r="B25" s="1922" t="s">
        <v>2095</v>
      </c>
      <c r="C25" s="1923">
        <v>59.957486654741601</v>
      </c>
      <c r="D25" s="1923">
        <v>56.813018866180101</v>
      </c>
      <c r="E25" s="1923">
        <v>54.212772102570703</v>
      </c>
      <c r="F25" s="1923">
        <v>51.381184839529901</v>
      </c>
      <c r="G25" s="1923">
        <v>49.974785879375403</v>
      </c>
      <c r="H25" s="1923">
        <v>46.373072553585899</v>
      </c>
      <c r="I25" s="1923">
        <v>44.8716843933855</v>
      </c>
      <c r="J25" s="1923">
        <v>45.075219361788101</v>
      </c>
      <c r="K25" s="1923">
        <v>45.644563417516103</v>
      </c>
      <c r="L25" s="1923">
        <v>47.153284850146399</v>
      </c>
      <c r="M25" s="1923">
        <v>48.312485649299802</v>
      </c>
      <c r="N25" s="1923">
        <v>48.663621309283599</v>
      </c>
      <c r="O25" s="1928">
        <v>50.780848157418603</v>
      </c>
    </row>
    <row r="26" spans="1:15" ht="32.25" customHeight="1">
      <c r="A26" s="1925" t="s">
        <v>2080</v>
      </c>
      <c r="B26" s="1926" t="s">
        <v>2093</v>
      </c>
      <c r="C26" s="1927">
        <v>48.240997080200003</v>
      </c>
      <c r="D26" s="1927">
        <v>47.951131411600002</v>
      </c>
      <c r="E26" s="1927">
        <v>47.915799060200001</v>
      </c>
      <c r="F26" s="1927">
        <v>47.8809715557</v>
      </c>
      <c r="G26" s="1927">
        <v>47.611131346000001</v>
      </c>
      <c r="H26" s="1927">
        <v>47.461958553499997</v>
      </c>
      <c r="I26" s="1927">
        <v>47.669618912899999</v>
      </c>
      <c r="J26" s="1927">
        <v>48.103373379399997</v>
      </c>
      <c r="K26" s="1927">
        <v>49.650503594900002</v>
      </c>
      <c r="L26" s="1927">
        <v>52.068906266299997</v>
      </c>
      <c r="M26" s="1927">
        <v>53.718059381000003</v>
      </c>
      <c r="N26" s="1927"/>
      <c r="O26" s="1929" t="s">
        <v>180</v>
      </c>
    </row>
    <row r="27" spans="1:15" ht="32.25" customHeight="1">
      <c r="A27" s="1921" t="s">
        <v>2081</v>
      </c>
      <c r="B27" s="1922" t="s">
        <v>2095</v>
      </c>
      <c r="C27" s="1923">
        <v>58.541167092847303</v>
      </c>
      <c r="D27" s="1923">
        <v>55.391009743828199</v>
      </c>
      <c r="E27" s="1923">
        <v>53.037031431956301</v>
      </c>
      <c r="F27" s="1923">
        <v>50.259695398242499</v>
      </c>
      <c r="G27" s="1923">
        <v>49.260715332631797</v>
      </c>
      <c r="H27" s="1923">
        <v>46.012985169840597</v>
      </c>
      <c r="I27" s="1923">
        <v>44.674490132598301</v>
      </c>
      <c r="J27" s="1923">
        <v>44.746860712330701</v>
      </c>
      <c r="K27" s="1923">
        <v>45.009886520083299</v>
      </c>
      <c r="L27" s="1923">
        <v>45.772487102108201</v>
      </c>
      <c r="M27" s="1923">
        <v>46.2966363690375</v>
      </c>
      <c r="N27" s="1923">
        <v>46.5887541347712</v>
      </c>
      <c r="O27" s="1924">
        <v>49.724495109709103</v>
      </c>
    </row>
    <row r="28" spans="1:15" ht="32.25" customHeight="1">
      <c r="A28" s="1925" t="s">
        <v>2082</v>
      </c>
      <c r="B28" s="1926" t="s">
        <v>2093</v>
      </c>
      <c r="C28" s="1927">
        <v>46.445547176799998</v>
      </c>
      <c r="D28" s="1927">
        <v>46.671670379799998</v>
      </c>
      <c r="E28" s="1927">
        <v>46.756346925700001</v>
      </c>
      <c r="F28" s="1927">
        <v>46.900656455099998</v>
      </c>
      <c r="G28" s="1927">
        <v>46.9541243623</v>
      </c>
      <c r="H28" s="1927">
        <v>47.1024706014</v>
      </c>
      <c r="I28" s="1927">
        <v>47.519203081199997</v>
      </c>
      <c r="J28" s="1927">
        <v>47.9237927064</v>
      </c>
      <c r="K28" s="1927">
        <v>48.820755998999999</v>
      </c>
      <c r="L28" s="1927">
        <v>50.385190753300002</v>
      </c>
      <c r="M28" s="1927">
        <v>51.605864489699997</v>
      </c>
      <c r="N28" s="1927"/>
      <c r="O28" s="1929" t="s">
        <v>180</v>
      </c>
    </row>
    <row r="29" spans="1:15" ht="32.25" customHeight="1">
      <c r="A29" s="1930" t="s">
        <v>2083</v>
      </c>
      <c r="B29" s="1922" t="s">
        <v>2095</v>
      </c>
      <c r="C29" s="1923"/>
      <c r="D29" s="1923"/>
      <c r="E29" s="1923"/>
      <c r="F29" s="1923"/>
      <c r="G29" s="1923"/>
      <c r="H29" s="1923"/>
      <c r="I29" s="1923"/>
      <c r="J29" s="1923"/>
      <c r="K29" s="1923"/>
      <c r="L29" s="1923"/>
      <c r="M29" s="1923"/>
      <c r="N29" s="1923"/>
      <c r="O29" s="1924"/>
    </row>
    <row r="30" spans="1:15" ht="32.25" customHeight="1">
      <c r="A30" s="1931" t="s">
        <v>2084</v>
      </c>
      <c r="B30" s="1926" t="s">
        <v>2093</v>
      </c>
      <c r="C30" s="1927">
        <v>2.5079371438</v>
      </c>
      <c r="D30" s="1927">
        <v>2.5164446257000002</v>
      </c>
      <c r="E30" s="1927">
        <v>2.5453240914999999</v>
      </c>
      <c r="F30" s="1927">
        <v>2.5486485727999999</v>
      </c>
      <c r="G30" s="1927">
        <v>2.5260126474</v>
      </c>
      <c r="H30" s="1927">
        <v>2.5236387250000001</v>
      </c>
      <c r="I30" s="1927">
        <v>2.530610448</v>
      </c>
      <c r="J30" s="1927">
        <v>2.5089574363999998</v>
      </c>
      <c r="K30" s="1927">
        <v>2.4929027065999998</v>
      </c>
      <c r="L30" s="1927">
        <v>2.5279436507000002</v>
      </c>
      <c r="M30" s="1927">
        <v>2.7665442819999999</v>
      </c>
      <c r="N30" s="1927"/>
      <c r="O30" s="1929"/>
    </row>
    <row r="31" spans="1:15" ht="32.25" customHeight="1">
      <c r="A31" s="1921" t="s">
        <v>2085</v>
      </c>
      <c r="B31" s="1922" t="s">
        <v>2095</v>
      </c>
      <c r="C31" s="1923">
        <v>60.280261980456203</v>
      </c>
      <c r="D31" s="1923">
        <v>57.189020396223</v>
      </c>
      <c r="E31" s="1923">
        <v>54.807402728000199</v>
      </c>
      <c r="F31" s="1923">
        <v>52.016243546183198</v>
      </c>
      <c r="G31" s="1923">
        <v>51.013605728305301</v>
      </c>
      <c r="H31" s="1923">
        <v>47.768665478386197</v>
      </c>
      <c r="I31" s="1923">
        <v>46.432115062030398</v>
      </c>
      <c r="J31" s="1923">
        <v>46.546090630122698</v>
      </c>
      <c r="K31" s="1923">
        <v>46.836801180316499</v>
      </c>
      <c r="L31" s="1923">
        <v>47.613623447783397</v>
      </c>
      <c r="M31" s="1923">
        <v>48.1600708856121</v>
      </c>
      <c r="N31" s="1923">
        <v>48.451466853327197</v>
      </c>
      <c r="O31" s="1924">
        <v>51.5165868338932</v>
      </c>
    </row>
    <row r="32" spans="1:15" ht="30" customHeight="1">
      <c r="A32" s="1932" t="s">
        <v>2086</v>
      </c>
      <c r="B32" s="1922" t="s">
        <v>2093</v>
      </c>
      <c r="C32" s="1927">
        <v>48.288839004400003</v>
      </c>
      <c r="D32" s="1927">
        <v>48.524642356299999</v>
      </c>
      <c r="E32" s="1927">
        <v>48.582209687899997</v>
      </c>
      <c r="F32" s="1927">
        <v>48.7176632639</v>
      </c>
      <c r="G32" s="1927">
        <v>48.762805893699998</v>
      </c>
      <c r="H32" s="1927">
        <v>48.929764009499998</v>
      </c>
      <c r="I32" s="1927">
        <v>49.363110188100002</v>
      </c>
      <c r="J32" s="1927">
        <v>49.793830851899997</v>
      </c>
      <c r="K32" s="1927">
        <v>50.721776476000002</v>
      </c>
      <c r="L32" s="1927">
        <v>52.291355816699998</v>
      </c>
      <c r="M32" s="1927">
        <v>53.529978248699997</v>
      </c>
      <c r="N32" s="1927"/>
      <c r="O32" s="1929" t="s">
        <v>180</v>
      </c>
    </row>
    <row r="33" spans="1:15" ht="30" customHeight="1">
      <c r="A33" s="1933" t="s">
        <v>1512</v>
      </c>
      <c r="B33" s="1922" t="s">
        <v>2095</v>
      </c>
      <c r="C33" s="1934">
        <v>4.2874939429949901</v>
      </c>
      <c r="D33" s="1934">
        <v>4.2940303365198798</v>
      </c>
      <c r="E33" s="1934">
        <v>4.2439537974314998</v>
      </c>
      <c r="F33" s="1934">
        <v>4.2316629733660998</v>
      </c>
      <c r="G33" s="1934">
        <v>4.1445995896543497</v>
      </c>
      <c r="H33" s="1934">
        <v>4.0700865524084202</v>
      </c>
      <c r="I33" s="1934">
        <v>4.0439395127587003</v>
      </c>
      <c r="J33" s="1934">
        <v>4.0807741403739204</v>
      </c>
      <c r="K33" s="1934">
        <v>4.12327402333396</v>
      </c>
      <c r="L33" s="1934">
        <v>4.2344971260990896</v>
      </c>
      <c r="M33" s="1934">
        <v>4.3635144343755998</v>
      </c>
      <c r="N33" s="1934">
        <v>4.3852738406311698</v>
      </c>
      <c r="O33" s="1924">
        <v>4.2062604592185702</v>
      </c>
    </row>
    <row r="34" spans="1:15" ht="30" customHeight="1">
      <c r="A34" s="1935" t="s">
        <v>1512</v>
      </c>
      <c r="B34" s="1926" t="s">
        <v>2093</v>
      </c>
      <c r="C34" s="1936">
        <v>4.3419130806000004</v>
      </c>
      <c r="D34" s="1936">
        <v>4.2467434439999998</v>
      </c>
      <c r="E34" s="1936">
        <v>4.2188196029</v>
      </c>
      <c r="F34" s="1936">
        <v>4.1825250291999998</v>
      </c>
      <c r="G34" s="1936">
        <v>4.1152018270999999</v>
      </c>
      <c r="H34" s="1936">
        <v>4.0613003422</v>
      </c>
      <c r="I34" s="1936">
        <v>4.0157548911000003</v>
      </c>
      <c r="J34" s="1936">
        <v>4.0080998741</v>
      </c>
      <c r="K34" s="1936">
        <v>4.1269886004999998</v>
      </c>
      <c r="L34" s="1936">
        <v>4.2872388942999997</v>
      </c>
      <c r="M34" s="1936">
        <v>4.3714258709999996</v>
      </c>
      <c r="N34" s="1936"/>
      <c r="O34" s="1929" t="s">
        <v>180</v>
      </c>
    </row>
    <row r="35" spans="1:15" ht="30" customHeight="1">
      <c r="A35" s="1937" t="s">
        <v>2087</v>
      </c>
      <c r="B35" s="1922" t="s">
        <v>2095</v>
      </c>
      <c r="C35" s="1934">
        <v>3.5487725554941201</v>
      </c>
      <c r="D35" s="1934">
        <v>3.5456856757081501</v>
      </c>
      <c r="E35" s="1934">
        <v>3.51984895481178</v>
      </c>
      <c r="F35" s="1934">
        <v>3.5150227491603898</v>
      </c>
      <c r="G35" s="1934">
        <v>3.4751877947715499</v>
      </c>
      <c r="H35" s="1934">
        <v>3.4398420368109601</v>
      </c>
      <c r="I35" s="1934">
        <v>3.4180643647372202</v>
      </c>
      <c r="J35" s="1934">
        <v>3.4249385843870899</v>
      </c>
      <c r="K35" s="1934">
        <v>3.47042815532863</v>
      </c>
      <c r="L35" s="1934">
        <v>3.57607618001675</v>
      </c>
      <c r="M35" s="1934">
        <v>3.6429730359638999</v>
      </c>
      <c r="N35" s="1934">
        <v>3.64256974308161</v>
      </c>
      <c r="O35" s="1924">
        <v>3.5164919687194498</v>
      </c>
    </row>
    <row r="36" spans="1:15" ht="30" customHeight="1">
      <c r="A36" s="1938" t="s">
        <v>2087</v>
      </c>
      <c r="B36" s="1939" t="s">
        <v>2093</v>
      </c>
      <c r="C36" s="1940">
        <v>3.6038163110000001</v>
      </c>
      <c r="D36" s="1940">
        <v>3.5431284010000001</v>
      </c>
      <c r="E36" s="1940">
        <v>3.5328816472</v>
      </c>
      <c r="F36" s="1940">
        <v>3.5140279181</v>
      </c>
      <c r="G36" s="1940">
        <v>3.4812409807</v>
      </c>
      <c r="H36" s="1940">
        <v>3.4456333602</v>
      </c>
      <c r="I36" s="1940">
        <v>3.4257896209999998</v>
      </c>
      <c r="J36" s="1940">
        <v>3.4380378712000002</v>
      </c>
      <c r="K36" s="1940">
        <v>3.5151710906</v>
      </c>
      <c r="L36" s="1940">
        <v>3.6137156527999998</v>
      </c>
      <c r="M36" s="1940">
        <v>3.660661304</v>
      </c>
      <c r="N36" s="1940"/>
      <c r="O36" s="1941" t="s">
        <v>180</v>
      </c>
    </row>
    <row r="37" spans="1:15" ht="13.5" customHeight="1">
      <c r="A37" s="1918" t="s">
        <v>1271</v>
      </c>
      <c r="B37" s="1919"/>
      <c r="C37" s="1920"/>
      <c r="D37" s="1920"/>
      <c r="E37" s="1920"/>
      <c r="F37" s="1920"/>
      <c r="G37" s="1920"/>
      <c r="H37" s="1920"/>
      <c r="I37" s="1920"/>
      <c r="J37" s="1920"/>
      <c r="K37" s="1920"/>
      <c r="L37" s="1920"/>
      <c r="M37" s="1920"/>
      <c r="N37" s="1920"/>
      <c r="O37" s="1920"/>
    </row>
    <row r="38" spans="1:15" ht="32.25" customHeight="1">
      <c r="A38" s="1921" t="s">
        <v>2077</v>
      </c>
      <c r="B38" s="1922" t="s">
        <v>2095</v>
      </c>
      <c r="C38" s="1923"/>
      <c r="D38" s="1923"/>
      <c r="E38" s="1923"/>
      <c r="F38" s="1923"/>
      <c r="G38" s="1923"/>
      <c r="H38" s="1923"/>
      <c r="I38" s="1923"/>
      <c r="J38" s="1923"/>
      <c r="K38" s="1923"/>
      <c r="L38" s="1923"/>
      <c r="M38" s="1923"/>
      <c r="N38" s="1923"/>
      <c r="O38" s="1924"/>
    </row>
    <row r="39" spans="1:15" ht="19.5" customHeight="1">
      <c r="A39" s="1925" t="s">
        <v>2078</v>
      </c>
      <c r="B39" s="1926" t="s">
        <v>2093</v>
      </c>
      <c r="C39" s="1927">
        <v>39.134679444500001</v>
      </c>
      <c r="D39" s="1927">
        <v>39.670401576000003</v>
      </c>
      <c r="E39" s="1927">
        <v>40.870161416499997</v>
      </c>
      <c r="F39" s="1927">
        <v>40.953204899200003</v>
      </c>
      <c r="G39" s="1927">
        <v>41.144726534299998</v>
      </c>
      <c r="H39" s="1927">
        <v>41.848543035500001</v>
      </c>
      <c r="I39" s="1927">
        <v>42.194806216300002</v>
      </c>
      <c r="J39" s="1927">
        <v>42.955263136600003</v>
      </c>
      <c r="K39" s="1927">
        <v>43.977845592500003</v>
      </c>
      <c r="L39" s="1927">
        <v>45.372301323800002</v>
      </c>
      <c r="M39" s="1927">
        <v>46.973946199899999</v>
      </c>
      <c r="N39" s="1927"/>
      <c r="O39" s="1924"/>
    </row>
    <row r="40" spans="1:15" ht="32.25" customHeight="1">
      <c r="A40" s="1921" t="s">
        <v>2079</v>
      </c>
      <c r="B40" s="1922" t="s">
        <v>2095</v>
      </c>
      <c r="C40" s="1923">
        <v>60.079135999828999</v>
      </c>
      <c r="D40" s="1923">
        <v>56.851970826488802</v>
      </c>
      <c r="E40" s="1923">
        <v>53.800161045141103</v>
      </c>
      <c r="F40" s="1923">
        <v>49.988237152521499</v>
      </c>
      <c r="G40" s="1923">
        <v>46.632849831505098</v>
      </c>
      <c r="H40" s="1923">
        <v>43.3054528024646</v>
      </c>
      <c r="I40" s="1923">
        <v>40.8901715474978</v>
      </c>
      <c r="J40" s="1923">
        <v>40.357551247099103</v>
      </c>
      <c r="K40" s="1923">
        <v>40.462776800801798</v>
      </c>
      <c r="L40" s="1923">
        <v>40.719629015688398</v>
      </c>
      <c r="M40" s="1923">
        <v>41.549660472846298</v>
      </c>
      <c r="N40" s="1923">
        <v>42.081859430160897</v>
      </c>
      <c r="O40" s="1928">
        <v>46.972797445150597</v>
      </c>
    </row>
    <row r="41" spans="1:15" ht="32.25" customHeight="1">
      <c r="A41" s="1925" t="s">
        <v>2080</v>
      </c>
      <c r="B41" s="1926" t="s">
        <v>2093</v>
      </c>
      <c r="C41" s="1927">
        <v>42.241624622099998</v>
      </c>
      <c r="D41" s="1927">
        <v>42.2236307067</v>
      </c>
      <c r="E41" s="1927">
        <v>43.448049029499998</v>
      </c>
      <c r="F41" s="1927">
        <v>43.439005098099997</v>
      </c>
      <c r="G41" s="1927">
        <v>43.110803858799997</v>
      </c>
      <c r="H41" s="1927">
        <v>43.491510511900003</v>
      </c>
      <c r="I41" s="1927">
        <v>43.537530676800003</v>
      </c>
      <c r="J41" s="1927">
        <v>44.354661223999997</v>
      </c>
      <c r="K41" s="1927">
        <v>46.2286991199</v>
      </c>
      <c r="L41" s="1927">
        <v>48.680696974100002</v>
      </c>
      <c r="M41" s="1927">
        <v>50.684048088300003</v>
      </c>
      <c r="N41" s="1927"/>
      <c r="O41" s="1929" t="s">
        <v>180</v>
      </c>
    </row>
    <row r="42" spans="1:15" ht="32.25" customHeight="1">
      <c r="A42" s="1921" t="s">
        <v>2081</v>
      </c>
      <c r="B42" s="1922" t="s">
        <v>2095</v>
      </c>
      <c r="C42" s="1923">
        <v>58.931839879888798</v>
      </c>
      <c r="D42" s="1923">
        <v>55.642362203155301</v>
      </c>
      <c r="E42" s="1923">
        <v>52.604364336768697</v>
      </c>
      <c r="F42" s="1923">
        <v>48.967145840877201</v>
      </c>
      <c r="G42" s="1923">
        <v>46.219615784402301</v>
      </c>
      <c r="H42" s="1923">
        <v>43.4458445008515</v>
      </c>
      <c r="I42" s="1923">
        <v>41.173003866019798</v>
      </c>
      <c r="J42" s="1923">
        <v>40.282281922823302</v>
      </c>
      <c r="K42" s="1923">
        <v>40.077721094692201</v>
      </c>
      <c r="L42" s="1923">
        <v>39.595816025149702</v>
      </c>
      <c r="M42" s="1923">
        <v>39.844206103888801</v>
      </c>
      <c r="N42" s="1923">
        <v>40.4216000694515</v>
      </c>
      <c r="O42" s="1924">
        <v>46.2003074406895</v>
      </c>
    </row>
    <row r="43" spans="1:15" ht="32.25" customHeight="1">
      <c r="A43" s="1925" t="s">
        <v>2082</v>
      </c>
      <c r="B43" s="1926" t="s">
        <v>2093</v>
      </c>
      <c r="C43" s="1927">
        <v>40.789931831700002</v>
      </c>
      <c r="D43" s="1927">
        <v>41.358985520799997</v>
      </c>
      <c r="E43" s="1927">
        <v>42.617332920700001</v>
      </c>
      <c r="F43" s="1927">
        <v>42.736032177299997</v>
      </c>
      <c r="G43" s="1927">
        <v>42.880751648</v>
      </c>
      <c r="H43" s="1927">
        <v>43.571526281899999</v>
      </c>
      <c r="I43" s="1927">
        <v>43.891575654100002</v>
      </c>
      <c r="J43" s="1927">
        <v>44.612229295799999</v>
      </c>
      <c r="K43" s="1927">
        <v>45.645090018700003</v>
      </c>
      <c r="L43" s="1927">
        <v>47.127609945099998</v>
      </c>
      <c r="M43" s="1927">
        <v>48.817622958100003</v>
      </c>
      <c r="N43" s="1927"/>
      <c r="O43" s="1929" t="s">
        <v>180</v>
      </c>
    </row>
    <row r="44" spans="1:15" ht="32.25" customHeight="1">
      <c r="A44" s="1930" t="s">
        <v>2083</v>
      </c>
      <c r="B44" s="1922" t="s">
        <v>2095</v>
      </c>
      <c r="C44" s="1923"/>
      <c r="D44" s="1923"/>
      <c r="E44" s="1923"/>
      <c r="F44" s="1923"/>
      <c r="G44" s="1923"/>
      <c r="H44" s="1923"/>
      <c r="I44" s="1923"/>
      <c r="J44" s="1923"/>
      <c r="K44" s="1923"/>
      <c r="L44" s="1923"/>
      <c r="M44" s="1923"/>
      <c r="N44" s="1923"/>
      <c r="O44" s="1924"/>
    </row>
    <row r="45" spans="1:15" ht="32.25" customHeight="1">
      <c r="A45" s="1931" t="s">
        <v>2084</v>
      </c>
      <c r="B45" s="1926" t="s">
        <v>2093</v>
      </c>
      <c r="C45" s="1927">
        <v>1.6552523871</v>
      </c>
      <c r="D45" s="1927">
        <v>1.6885839448</v>
      </c>
      <c r="E45" s="1927">
        <v>1.7471715042</v>
      </c>
      <c r="F45" s="1927">
        <v>1.7828272781000001</v>
      </c>
      <c r="G45" s="1927">
        <v>1.7360251137</v>
      </c>
      <c r="H45" s="1927">
        <v>1.7229832463999999</v>
      </c>
      <c r="I45" s="1927">
        <v>1.6967694378</v>
      </c>
      <c r="J45" s="1927">
        <v>1.6569661592</v>
      </c>
      <c r="K45" s="1927">
        <v>1.6672444261999999</v>
      </c>
      <c r="L45" s="1927">
        <v>1.7553086213</v>
      </c>
      <c r="M45" s="1927">
        <v>1.8436767582</v>
      </c>
      <c r="N45" s="1927"/>
      <c r="O45" s="1929"/>
    </row>
    <row r="46" spans="1:15" ht="32.25" customHeight="1">
      <c r="A46" s="1921" t="s">
        <v>2085</v>
      </c>
      <c r="B46" s="1922" t="s">
        <v>2095</v>
      </c>
      <c r="C46" s="1923">
        <v>61.108738476342303</v>
      </c>
      <c r="D46" s="1923">
        <v>57.850469110783202</v>
      </c>
      <c r="E46" s="1923">
        <v>54.8449190609022</v>
      </c>
      <c r="F46" s="1923">
        <v>51.1608871530347</v>
      </c>
      <c r="G46" s="1923">
        <v>48.412794482270598</v>
      </c>
      <c r="H46" s="1923">
        <v>45.626810268839598</v>
      </c>
      <c r="I46" s="1923">
        <v>43.3474083212216</v>
      </c>
      <c r="J46" s="1923">
        <v>42.512044640669799</v>
      </c>
      <c r="K46" s="1923">
        <v>42.321851448550902</v>
      </c>
      <c r="L46" s="1923">
        <v>41.895522421596198</v>
      </c>
      <c r="M46" s="1923">
        <v>42.143612507670603</v>
      </c>
      <c r="N46" s="1923">
        <v>42.799295716879698</v>
      </c>
      <c r="O46" s="1924">
        <v>48.433690316146603</v>
      </c>
    </row>
    <row r="47" spans="1:15" ht="30" customHeight="1">
      <c r="A47" s="1932" t="s">
        <v>2086</v>
      </c>
      <c r="B47" s="1922" t="s">
        <v>2093</v>
      </c>
      <c r="C47" s="1927">
        <v>43.197288397900003</v>
      </c>
      <c r="D47" s="1927">
        <v>43.763918240599999</v>
      </c>
      <c r="E47" s="1927">
        <v>45.026866370900002</v>
      </c>
      <c r="F47" s="1927">
        <v>45.143871902599997</v>
      </c>
      <c r="G47" s="1927">
        <v>45.277049074799997</v>
      </c>
      <c r="H47" s="1927">
        <v>45.997412123899998</v>
      </c>
      <c r="I47" s="1927">
        <v>46.328478103400002</v>
      </c>
      <c r="J47" s="1927">
        <v>47.0581711305</v>
      </c>
      <c r="K47" s="1927">
        <v>48.117673609000001</v>
      </c>
      <c r="L47" s="1927">
        <v>49.596639489300003</v>
      </c>
      <c r="M47" s="1927">
        <v>51.292577834600003</v>
      </c>
      <c r="N47" s="1927"/>
      <c r="O47" s="1929" t="s">
        <v>180</v>
      </c>
    </row>
    <row r="48" spans="1:15" ht="30" customHeight="1">
      <c r="A48" s="1933" t="s">
        <v>1512</v>
      </c>
      <c r="B48" s="1922" t="s">
        <v>2095</v>
      </c>
      <c r="C48" s="1934">
        <v>4.2157946865839904</v>
      </c>
      <c r="D48" s="1934">
        <v>4.2316512699156901</v>
      </c>
      <c r="E48" s="1934">
        <v>4.2190159630626596</v>
      </c>
      <c r="F48" s="1934">
        <v>4.2082334778328097</v>
      </c>
      <c r="G48" s="1934">
        <v>4.1050432740502201</v>
      </c>
      <c r="H48" s="1934">
        <v>3.9978556876506799</v>
      </c>
      <c r="I48" s="1934">
        <v>3.9707641823828599</v>
      </c>
      <c r="J48" s="1934">
        <v>4.0432719193477604</v>
      </c>
      <c r="K48" s="1934">
        <v>4.08610211392502</v>
      </c>
      <c r="L48" s="1934">
        <v>4.1818771282304903</v>
      </c>
      <c r="M48" s="1934">
        <v>4.2855160025528596</v>
      </c>
      <c r="N48" s="1934">
        <v>4.2913615545920196</v>
      </c>
      <c r="O48" s="1924">
        <v>4.1512866736555898</v>
      </c>
    </row>
    <row r="49" spans="1:15" ht="30" customHeight="1">
      <c r="A49" s="1935" t="s">
        <v>1512</v>
      </c>
      <c r="B49" s="1926" t="s">
        <v>2093</v>
      </c>
      <c r="C49" s="1936">
        <v>4.2551545101999997</v>
      </c>
      <c r="D49" s="1936">
        <v>4.1601123572000001</v>
      </c>
      <c r="E49" s="1936">
        <v>4.1517141220999996</v>
      </c>
      <c r="F49" s="1936">
        <v>4.1292145740999997</v>
      </c>
      <c r="G49" s="1936">
        <v>4.0439307301999996</v>
      </c>
      <c r="H49" s="1936">
        <v>3.9892115423000001</v>
      </c>
      <c r="I49" s="1936">
        <v>3.9304495258999999</v>
      </c>
      <c r="J49" s="1936">
        <v>3.9552334588</v>
      </c>
      <c r="K49" s="1936">
        <v>4.0729462313999996</v>
      </c>
      <c r="L49" s="1936">
        <v>4.2307268663000004</v>
      </c>
      <c r="M49" s="1936">
        <v>4.2869999526000004</v>
      </c>
      <c r="N49" s="1936"/>
      <c r="O49" s="1929" t="s">
        <v>180</v>
      </c>
    </row>
    <row r="50" spans="1:15" ht="30" customHeight="1">
      <c r="A50" s="1937" t="s">
        <v>2087</v>
      </c>
      <c r="B50" s="1922" t="s">
        <v>2095</v>
      </c>
      <c r="C50" s="1934">
        <v>3.47927949775926</v>
      </c>
      <c r="D50" s="1934">
        <v>3.4852790931026099</v>
      </c>
      <c r="E50" s="1934">
        <v>3.4959090686584999</v>
      </c>
      <c r="F50" s="1934">
        <v>3.4762566337757299</v>
      </c>
      <c r="G50" s="1934">
        <v>3.4197744777909902</v>
      </c>
      <c r="H50" s="1934">
        <v>3.3728883383399002</v>
      </c>
      <c r="I50" s="1934">
        <v>3.3598267827116599</v>
      </c>
      <c r="J50" s="1934">
        <v>3.3895179823301498</v>
      </c>
      <c r="K50" s="1934">
        <v>3.42708738536323</v>
      </c>
      <c r="L50" s="1934">
        <v>3.5206857062957599</v>
      </c>
      <c r="M50" s="1934">
        <v>3.5774548781708599</v>
      </c>
      <c r="N50" s="1934">
        <v>3.5622481874751801</v>
      </c>
      <c r="O50" s="1924">
        <v>3.4623454644557099</v>
      </c>
    </row>
    <row r="51" spans="1:15" ht="30" customHeight="1">
      <c r="A51" s="1938" t="s">
        <v>2087</v>
      </c>
      <c r="B51" s="1939" t="s">
        <v>2093</v>
      </c>
      <c r="C51" s="1940">
        <v>3.5349840049000001</v>
      </c>
      <c r="D51" s="1940">
        <v>3.4752727331000002</v>
      </c>
      <c r="E51" s="1940">
        <v>3.4727131292000002</v>
      </c>
      <c r="F51" s="1940">
        <v>3.4612379897999999</v>
      </c>
      <c r="G51" s="1940">
        <v>3.4189417773000002</v>
      </c>
      <c r="H51" s="1940">
        <v>3.3906117373</v>
      </c>
      <c r="I51" s="1940">
        <v>3.3725299225000001</v>
      </c>
      <c r="J51" s="1940">
        <v>3.3763875800999998</v>
      </c>
      <c r="K51" s="1940">
        <v>3.4706167470999998</v>
      </c>
      <c r="L51" s="1940">
        <v>3.5612628121999998</v>
      </c>
      <c r="M51" s="1940">
        <v>3.5819889837000001</v>
      </c>
      <c r="N51" s="1940"/>
      <c r="O51" s="1941" t="s">
        <v>180</v>
      </c>
    </row>
    <row r="52" spans="1:15" ht="13.5" customHeight="1">
      <c r="A52" s="1918" t="s">
        <v>1269</v>
      </c>
      <c r="B52" s="1919"/>
      <c r="C52" s="1920"/>
      <c r="D52" s="1920"/>
      <c r="E52" s="1920"/>
      <c r="F52" s="1920"/>
      <c r="G52" s="1920"/>
      <c r="H52" s="1920"/>
      <c r="I52" s="1920"/>
      <c r="J52" s="1920"/>
      <c r="K52" s="1920"/>
      <c r="L52" s="1920"/>
      <c r="M52" s="1920"/>
      <c r="N52" s="1920"/>
      <c r="O52" s="1920"/>
    </row>
    <row r="53" spans="1:15" ht="32.25" customHeight="1">
      <c r="A53" s="1921" t="s">
        <v>2077</v>
      </c>
      <c r="B53" s="1922" t="s">
        <v>2095</v>
      </c>
      <c r="C53" s="1923"/>
      <c r="D53" s="1923"/>
      <c r="E53" s="1923"/>
      <c r="F53" s="1923"/>
      <c r="G53" s="1923"/>
      <c r="H53" s="1923"/>
      <c r="I53" s="1923"/>
      <c r="J53" s="1923"/>
      <c r="K53" s="1923"/>
      <c r="L53" s="1923"/>
      <c r="M53" s="1923"/>
      <c r="N53" s="1923"/>
      <c r="O53" s="1924"/>
    </row>
    <row r="54" spans="1:15" ht="19.5" customHeight="1">
      <c r="A54" s="1925" t="s">
        <v>2078</v>
      </c>
      <c r="B54" s="1926" t="s">
        <v>2093</v>
      </c>
      <c r="C54" s="1927">
        <v>42.455998837300001</v>
      </c>
      <c r="D54" s="1927">
        <v>42.781125473000003</v>
      </c>
      <c r="E54" s="1927">
        <v>43.239873245799998</v>
      </c>
      <c r="F54" s="1927">
        <v>43.230649451300003</v>
      </c>
      <c r="G54" s="1927">
        <v>43.780126231499999</v>
      </c>
      <c r="H54" s="1927">
        <v>44.2746026509</v>
      </c>
      <c r="I54" s="1927">
        <v>45.2991365894</v>
      </c>
      <c r="J54" s="1927">
        <v>46.734786098699999</v>
      </c>
      <c r="K54" s="1927">
        <v>48.452976895500001</v>
      </c>
      <c r="L54" s="1927">
        <v>51.176237017699997</v>
      </c>
      <c r="M54" s="1927">
        <v>52.873207791399999</v>
      </c>
      <c r="N54" s="1927"/>
      <c r="O54" s="1924"/>
    </row>
    <row r="55" spans="1:15" ht="32.25" customHeight="1">
      <c r="A55" s="1921" t="s">
        <v>2079</v>
      </c>
      <c r="B55" s="1922" t="s">
        <v>2095</v>
      </c>
      <c r="C55" s="1923">
        <v>57.002625414077499</v>
      </c>
      <c r="D55" s="1923">
        <v>51.009494558722501</v>
      </c>
      <c r="E55" s="1923">
        <v>45.377050611477898</v>
      </c>
      <c r="F55" s="1923">
        <v>42.870532030669402</v>
      </c>
      <c r="G55" s="1923">
        <v>40.549877565213599</v>
      </c>
      <c r="H55" s="1923">
        <v>39.042463032885003</v>
      </c>
      <c r="I55" s="1923">
        <v>38.434128943644701</v>
      </c>
      <c r="J55" s="1923">
        <v>38.706716902736702</v>
      </c>
      <c r="K55" s="1923">
        <v>38.896464970306198</v>
      </c>
      <c r="L55" s="1923">
        <v>40.898988876836597</v>
      </c>
      <c r="M55" s="1923">
        <v>42.409856939256599</v>
      </c>
      <c r="N55" s="1923">
        <v>44.140165793517603</v>
      </c>
      <c r="O55" s="1928">
        <v>43.661865722752999</v>
      </c>
    </row>
    <row r="56" spans="1:15" ht="32.25" customHeight="1">
      <c r="A56" s="1925" t="s">
        <v>2080</v>
      </c>
      <c r="B56" s="1926" t="s">
        <v>2093</v>
      </c>
      <c r="C56" s="1927">
        <v>44.7374041705</v>
      </c>
      <c r="D56" s="1927">
        <v>44.523057081799998</v>
      </c>
      <c r="E56" s="1927">
        <v>44.837804460900003</v>
      </c>
      <c r="F56" s="1927">
        <v>44.537114805100003</v>
      </c>
      <c r="G56" s="1927">
        <v>44.449758863699998</v>
      </c>
      <c r="H56" s="1927">
        <v>44.7033528722</v>
      </c>
      <c r="I56" s="1927">
        <v>45.487222003200003</v>
      </c>
      <c r="J56" s="1927">
        <v>47.146971107500001</v>
      </c>
      <c r="K56" s="1927">
        <v>49.693019318499999</v>
      </c>
      <c r="L56" s="1927">
        <v>53.6786053063</v>
      </c>
      <c r="M56" s="1927">
        <v>55.897838329400003</v>
      </c>
      <c r="N56" s="1927"/>
      <c r="O56" s="1929" t="s">
        <v>180</v>
      </c>
    </row>
    <row r="57" spans="1:15" ht="32.25" customHeight="1">
      <c r="A57" s="1921" t="s">
        <v>2081</v>
      </c>
      <c r="B57" s="1922" t="s">
        <v>2095</v>
      </c>
      <c r="C57" s="1923">
        <v>55.794927913561601</v>
      </c>
      <c r="D57" s="1923">
        <v>49.7941931943393</v>
      </c>
      <c r="E57" s="1923">
        <v>44.195309820469198</v>
      </c>
      <c r="F57" s="1923">
        <v>41.963124792720301</v>
      </c>
      <c r="G57" s="1923">
        <v>40.226311344773002</v>
      </c>
      <c r="H57" s="1923">
        <v>39.338777197116897</v>
      </c>
      <c r="I57" s="1923">
        <v>38.855243511936898</v>
      </c>
      <c r="J57" s="1923">
        <v>38.735515668239501</v>
      </c>
      <c r="K57" s="1923">
        <v>38.628752855429198</v>
      </c>
      <c r="L57" s="1923">
        <v>39.694557570984401</v>
      </c>
      <c r="M57" s="1923">
        <v>40.531604896052499</v>
      </c>
      <c r="N57" s="1923">
        <v>42.271977978067603</v>
      </c>
      <c r="O57" s="1924">
        <v>42.916180617844702</v>
      </c>
    </row>
    <row r="58" spans="1:15" ht="32.25" customHeight="1">
      <c r="A58" s="1925" t="s">
        <v>2082</v>
      </c>
      <c r="B58" s="1926" t="s">
        <v>2093</v>
      </c>
      <c r="C58" s="1927">
        <v>43.243183691799999</v>
      </c>
      <c r="D58" s="1927">
        <v>43.554286547799997</v>
      </c>
      <c r="E58" s="1927">
        <v>44.010964469599998</v>
      </c>
      <c r="F58" s="1927">
        <v>44.015593422999999</v>
      </c>
      <c r="G58" s="1927">
        <v>44.575017899899997</v>
      </c>
      <c r="H58" s="1927">
        <v>45.052750144999997</v>
      </c>
      <c r="I58" s="1927">
        <v>46.050150617200003</v>
      </c>
      <c r="J58" s="1927">
        <v>47.461655084900002</v>
      </c>
      <c r="K58" s="1927">
        <v>49.175448651499998</v>
      </c>
      <c r="L58" s="1927">
        <v>51.938763548099999</v>
      </c>
      <c r="M58" s="1927">
        <v>53.667174770800003</v>
      </c>
      <c r="N58" s="1927"/>
      <c r="O58" s="1929" t="s">
        <v>180</v>
      </c>
    </row>
    <row r="59" spans="1:15" ht="32.25" customHeight="1">
      <c r="A59" s="1930" t="s">
        <v>2083</v>
      </c>
      <c r="B59" s="1922" t="s">
        <v>2095</v>
      </c>
      <c r="C59" s="1923"/>
      <c r="D59" s="1923"/>
      <c r="E59" s="1923"/>
      <c r="F59" s="1923"/>
      <c r="G59" s="1923"/>
      <c r="H59" s="1923"/>
      <c r="I59" s="1923"/>
      <c r="J59" s="1923"/>
      <c r="K59" s="1923"/>
      <c r="L59" s="1923"/>
      <c r="M59" s="1923"/>
      <c r="N59" s="1923"/>
      <c r="O59" s="1924"/>
    </row>
    <row r="60" spans="1:15" ht="32.25" customHeight="1">
      <c r="A60" s="1931" t="s">
        <v>2084</v>
      </c>
      <c r="B60" s="1926" t="s">
        <v>2093</v>
      </c>
      <c r="C60" s="1927">
        <v>0.78718485449999998</v>
      </c>
      <c r="D60" s="1927">
        <v>0.77316107479999996</v>
      </c>
      <c r="E60" s="1927">
        <v>0.77109122370000005</v>
      </c>
      <c r="F60" s="1927">
        <v>0.78494397169999996</v>
      </c>
      <c r="G60" s="1927">
        <v>0.79489166840000003</v>
      </c>
      <c r="H60" s="1927">
        <v>0.77814749409999995</v>
      </c>
      <c r="I60" s="1927">
        <v>0.75101402780000004</v>
      </c>
      <c r="J60" s="1927">
        <v>0.72686898619999996</v>
      </c>
      <c r="K60" s="1927">
        <v>0.72247175600000002</v>
      </c>
      <c r="L60" s="1927">
        <v>0.76252653039999996</v>
      </c>
      <c r="M60" s="1927">
        <v>0.79396697930000004</v>
      </c>
      <c r="N60" s="1927"/>
      <c r="O60" s="1929"/>
    </row>
    <row r="61" spans="1:15" ht="32.25" customHeight="1">
      <c r="A61" s="1921" t="s">
        <v>2085</v>
      </c>
      <c r="B61" s="1922" t="s">
        <v>2095</v>
      </c>
      <c r="C61" s="1923">
        <v>56.8222931051315</v>
      </c>
      <c r="D61" s="1923">
        <v>50.823661054522397</v>
      </c>
      <c r="E61" s="1923">
        <v>45.240436789118498</v>
      </c>
      <c r="F61" s="1923">
        <v>43.010809089633099</v>
      </c>
      <c r="G61" s="1923">
        <v>41.2765263259313</v>
      </c>
      <c r="H61" s="1923">
        <v>40.4016459552629</v>
      </c>
      <c r="I61" s="1923">
        <v>39.9200967043896</v>
      </c>
      <c r="J61" s="1923">
        <v>39.789762772168899</v>
      </c>
      <c r="K61" s="1923">
        <v>39.684701596466901</v>
      </c>
      <c r="L61" s="1923">
        <v>40.7505920488287</v>
      </c>
      <c r="M61" s="1923">
        <v>41.619691183006097</v>
      </c>
      <c r="N61" s="1923">
        <v>43.405243813995902</v>
      </c>
      <c r="O61" s="1924">
        <v>43.5428889403385</v>
      </c>
    </row>
    <row r="62" spans="1:15" ht="30" customHeight="1">
      <c r="A62" s="1932" t="s">
        <v>2086</v>
      </c>
      <c r="B62" s="1922" t="s">
        <v>2093</v>
      </c>
      <c r="C62" s="1927">
        <v>44.376848996500001</v>
      </c>
      <c r="D62" s="1927">
        <v>44.697994149800003</v>
      </c>
      <c r="E62" s="1927">
        <v>45.145926402000001</v>
      </c>
      <c r="F62" s="1927">
        <v>45.150152429400002</v>
      </c>
      <c r="G62" s="1927">
        <v>45.708877869699997</v>
      </c>
      <c r="H62" s="1927">
        <v>46.186033776099997</v>
      </c>
      <c r="I62" s="1927">
        <v>47.1795986216</v>
      </c>
      <c r="J62" s="1927">
        <v>48.577173305300001</v>
      </c>
      <c r="K62" s="1927">
        <v>50.293869397400002</v>
      </c>
      <c r="L62" s="1927">
        <v>53.056619028500002</v>
      </c>
      <c r="M62" s="1927">
        <v>54.786324029600003</v>
      </c>
      <c r="N62" s="1927"/>
      <c r="O62" s="1929" t="s">
        <v>180</v>
      </c>
    </row>
    <row r="63" spans="1:15" ht="30" customHeight="1">
      <c r="A63" s="1933" t="s">
        <v>1512</v>
      </c>
      <c r="B63" s="1922" t="s">
        <v>2095</v>
      </c>
      <c r="C63" s="1934">
        <v>4.17584896381618</v>
      </c>
      <c r="D63" s="1934">
        <v>4.1851908990680098</v>
      </c>
      <c r="E63" s="1934">
        <v>4.1949978979139502</v>
      </c>
      <c r="F63" s="1934">
        <v>4.1648113671609099</v>
      </c>
      <c r="G63" s="1934">
        <v>4.0579600058574297</v>
      </c>
      <c r="H63" s="1934">
        <v>3.9613277726337102</v>
      </c>
      <c r="I63" s="1934">
        <v>3.9459797044604801</v>
      </c>
      <c r="J63" s="1934">
        <v>3.9943619106062802</v>
      </c>
      <c r="K63" s="1934">
        <v>4.0280218084824497</v>
      </c>
      <c r="L63" s="1934">
        <v>4.1509553957772303</v>
      </c>
      <c r="M63" s="1934">
        <v>4.24610956685129</v>
      </c>
      <c r="N63" s="1934">
        <v>4.2584452731490998</v>
      </c>
      <c r="O63" s="1924">
        <v>4.1118881973855297</v>
      </c>
    </row>
    <row r="64" spans="1:15" ht="30" customHeight="1">
      <c r="A64" s="1935" t="s">
        <v>1512</v>
      </c>
      <c r="B64" s="1926" t="s">
        <v>2093</v>
      </c>
      <c r="C64" s="1936">
        <v>4.2165707460000004</v>
      </c>
      <c r="D64" s="1936">
        <v>4.1418072363</v>
      </c>
      <c r="E64" s="1936">
        <v>4.1153610863000001</v>
      </c>
      <c r="F64" s="1936">
        <v>4.0661495984</v>
      </c>
      <c r="G64" s="1936">
        <v>3.9691145596999999</v>
      </c>
      <c r="H64" s="1936">
        <v>3.9414762267999999</v>
      </c>
      <c r="I64" s="1936">
        <v>3.9019106077000001</v>
      </c>
      <c r="J64" s="1936">
        <v>3.9544340346000002</v>
      </c>
      <c r="K64" s="1936">
        <v>4.0487966759000003</v>
      </c>
      <c r="L64" s="1936">
        <v>4.1862997803999997</v>
      </c>
      <c r="M64" s="1936">
        <v>4.2397179366</v>
      </c>
      <c r="N64" s="1936"/>
      <c r="O64" s="1929" t="s">
        <v>180</v>
      </c>
    </row>
    <row r="65" spans="1:15" ht="30" customHeight="1">
      <c r="A65" s="1937" t="s">
        <v>2087</v>
      </c>
      <c r="B65" s="1922" t="s">
        <v>2095</v>
      </c>
      <c r="C65" s="1934">
        <v>3.4783218257640498</v>
      </c>
      <c r="D65" s="1934">
        <v>3.4818799725909702</v>
      </c>
      <c r="E65" s="1934">
        <v>3.4784662234748498</v>
      </c>
      <c r="F65" s="1934">
        <v>3.45173326860274</v>
      </c>
      <c r="G65" s="1934">
        <v>3.4200012927319201</v>
      </c>
      <c r="H65" s="1934">
        <v>3.3719462514652898</v>
      </c>
      <c r="I65" s="1934">
        <v>3.35943155023365</v>
      </c>
      <c r="J65" s="1934">
        <v>3.3985257155289399</v>
      </c>
      <c r="K65" s="1934">
        <v>3.4301211438894001</v>
      </c>
      <c r="L65" s="1934">
        <v>3.5135443731546201</v>
      </c>
      <c r="M65" s="1934">
        <v>3.5694668393418501</v>
      </c>
      <c r="N65" s="1934">
        <v>3.5524858885272801</v>
      </c>
      <c r="O65" s="1924">
        <v>3.4572383098583002</v>
      </c>
    </row>
    <row r="66" spans="1:15" ht="30" customHeight="1">
      <c r="A66" s="1938" t="s">
        <v>2087</v>
      </c>
      <c r="B66" s="1939" t="s">
        <v>2093</v>
      </c>
      <c r="C66" s="1940">
        <v>3.5159569036999998</v>
      </c>
      <c r="D66" s="1940">
        <v>3.4736423812999999</v>
      </c>
      <c r="E66" s="1940">
        <v>3.4674542189999999</v>
      </c>
      <c r="F66" s="1940">
        <v>3.4469743791999998</v>
      </c>
      <c r="G66" s="1940">
        <v>3.3990368188</v>
      </c>
      <c r="H66" s="1940">
        <v>3.3787583241000001</v>
      </c>
      <c r="I66" s="1940">
        <v>3.3694154727000001</v>
      </c>
      <c r="J66" s="1940">
        <v>3.3776633008000001</v>
      </c>
      <c r="K66" s="1940">
        <v>3.4523963579000001</v>
      </c>
      <c r="L66" s="1940">
        <v>3.5512876945</v>
      </c>
      <c r="M66" s="1940">
        <v>3.5867932898000001</v>
      </c>
      <c r="N66" s="1940"/>
      <c r="O66" s="1941" t="s">
        <v>180</v>
      </c>
    </row>
    <row r="67" spans="1:15" ht="13.5" customHeight="1">
      <c r="A67" s="1918" t="s">
        <v>1290</v>
      </c>
      <c r="B67" s="1919"/>
      <c r="C67" s="1920"/>
      <c r="D67" s="1920"/>
      <c r="E67" s="1920"/>
      <c r="F67" s="1920"/>
      <c r="G67" s="1920"/>
      <c r="H67" s="1920"/>
      <c r="I67" s="1920"/>
      <c r="J67" s="1920"/>
      <c r="K67" s="1920"/>
      <c r="L67" s="1920"/>
      <c r="M67" s="1920"/>
      <c r="N67" s="1920"/>
      <c r="O67" s="1920"/>
    </row>
    <row r="68" spans="1:15" ht="32.25" customHeight="1">
      <c r="A68" s="1921" t="s">
        <v>2077</v>
      </c>
      <c r="B68" s="1922" t="s">
        <v>2095</v>
      </c>
      <c r="C68" s="1923"/>
      <c r="D68" s="1923"/>
      <c r="E68" s="1923"/>
      <c r="F68" s="1923"/>
      <c r="G68" s="1923"/>
      <c r="H68" s="1923"/>
      <c r="I68" s="1923"/>
      <c r="J68" s="1923"/>
      <c r="K68" s="1923"/>
      <c r="L68" s="1923"/>
      <c r="M68" s="1923"/>
      <c r="N68" s="1923"/>
      <c r="O68" s="1924"/>
    </row>
    <row r="69" spans="1:15" ht="19.5" customHeight="1">
      <c r="A69" s="1925" t="s">
        <v>2078</v>
      </c>
      <c r="B69" s="1926" t="s">
        <v>2093</v>
      </c>
      <c r="C69" s="1927">
        <v>39.446825663600002</v>
      </c>
      <c r="D69" s="1927">
        <v>40.036204510099999</v>
      </c>
      <c r="E69" s="1927">
        <v>40.928497353899999</v>
      </c>
      <c r="F69" s="1927">
        <v>40.9816645915</v>
      </c>
      <c r="G69" s="1927">
        <v>41.264917944300002</v>
      </c>
      <c r="H69" s="1927">
        <v>42.021516196999997</v>
      </c>
      <c r="I69" s="1927">
        <v>42.632484278900002</v>
      </c>
      <c r="J69" s="1927">
        <v>43.558918913200003</v>
      </c>
      <c r="K69" s="1927">
        <v>44.8041905324</v>
      </c>
      <c r="L69" s="1927">
        <v>46.7400019301</v>
      </c>
      <c r="M69" s="1927">
        <v>48.538628211000002</v>
      </c>
      <c r="N69" s="1927"/>
      <c r="O69" s="1924"/>
    </row>
    <row r="70" spans="1:15" ht="32.25" customHeight="1">
      <c r="A70" s="1921" t="s">
        <v>2079</v>
      </c>
      <c r="B70" s="1922" t="s">
        <v>2095</v>
      </c>
      <c r="C70" s="1923">
        <v>59.179738889875203</v>
      </c>
      <c r="D70" s="1923">
        <v>54.926509546397199</v>
      </c>
      <c r="E70" s="1923">
        <v>50.166105649103898</v>
      </c>
      <c r="F70" s="1923">
        <v>46.020237507226099</v>
      </c>
      <c r="G70" s="1923">
        <v>42.436618898599903</v>
      </c>
      <c r="H70" s="1923">
        <v>39.836722294513102</v>
      </c>
      <c r="I70" s="1923">
        <v>38.659283246141001</v>
      </c>
      <c r="J70" s="1923">
        <v>38.820199559143198</v>
      </c>
      <c r="K70" s="1923">
        <v>38.702775865385902</v>
      </c>
      <c r="L70" s="1923">
        <v>39.348711188351601</v>
      </c>
      <c r="M70" s="1923">
        <v>40.668660143534296</v>
      </c>
      <c r="N70" s="1923">
        <v>42.036245016683097</v>
      </c>
      <c r="O70" s="1928">
        <v>45.176214767396402</v>
      </c>
    </row>
    <row r="71" spans="1:15" ht="32.25" customHeight="1">
      <c r="A71" s="1925" t="s">
        <v>2080</v>
      </c>
      <c r="B71" s="1926" t="s">
        <v>2093</v>
      </c>
      <c r="C71" s="1927">
        <v>43.721304834199998</v>
      </c>
      <c r="D71" s="1927">
        <v>43.7319995533</v>
      </c>
      <c r="E71" s="1927">
        <v>44.526013734499998</v>
      </c>
      <c r="F71" s="1927">
        <v>44.441709761200002</v>
      </c>
      <c r="G71" s="1927">
        <v>44.0970298238</v>
      </c>
      <c r="H71" s="1927">
        <v>44.592812488</v>
      </c>
      <c r="I71" s="1927">
        <v>44.868995947800002</v>
      </c>
      <c r="J71" s="1927">
        <v>45.846392694499997</v>
      </c>
      <c r="K71" s="1927">
        <v>47.962773246499999</v>
      </c>
      <c r="L71" s="1927">
        <v>51.154639813400003</v>
      </c>
      <c r="M71" s="1927">
        <v>53.5030450601</v>
      </c>
      <c r="N71" s="1927"/>
      <c r="O71" s="1929" t="s">
        <v>180</v>
      </c>
    </row>
    <row r="72" spans="1:15" ht="32.25" customHeight="1">
      <c r="A72" s="1921" t="s">
        <v>2081</v>
      </c>
      <c r="B72" s="1922" t="s">
        <v>2095</v>
      </c>
      <c r="C72" s="1923">
        <v>57.722885967286103</v>
      </c>
      <c r="D72" s="1923">
        <v>53.449018465778202</v>
      </c>
      <c r="E72" s="1923">
        <v>48.7226044115259</v>
      </c>
      <c r="F72" s="1923">
        <v>44.868802103300801</v>
      </c>
      <c r="G72" s="1923">
        <v>41.9948403273265</v>
      </c>
      <c r="H72" s="1923">
        <v>40.028070311924097</v>
      </c>
      <c r="I72" s="1923">
        <v>38.9340962830032</v>
      </c>
      <c r="J72" s="1923">
        <v>38.700999391990202</v>
      </c>
      <c r="K72" s="1923">
        <v>38.370901543922599</v>
      </c>
      <c r="L72" s="1923">
        <v>38.301565569446701</v>
      </c>
      <c r="M72" s="1923">
        <v>38.913863305486402</v>
      </c>
      <c r="N72" s="1923">
        <v>40.282034011347697</v>
      </c>
      <c r="O72" s="1924">
        <v>44.328770436325897</v>
      </c>
    </row>
    <row r="73" spans="1:15" ht="32.25" customHeight="1">
      <c r="A73" s="1925" t="s">
        <v>2082</v>
      </c>
      <c r="B73" s="1926" t="s">
        <v>2093</v>
      </c>
      <c r="C73" s="1927">
        <v>42.185824488000002</v>
      </c>
      <c r="D73" s="1927">
        <v>42.770962768099999</v>
      </c>
      <c r="E73" s="1927">
        <v>43.705188219900002</v>
      </c>
      <c r="F73" s="1927">
        <v>43.770426280199999</v>
      </c>
      <c r="G73" s="1927">
        <v>43.992086176599997</v>
      </c>
      <c r="H73" s="1927">
        <v>44.730396980000002</v>
      </c>
      <c r="I73" s="1927">
        <v>45.277687075099998</v>
      </c>
      <c r="J73" s="1927">
        <v>46.176616214900001</v>
      </c>
      <c r="K73" s="1927">
        <v>47.468091915499997</v>
      </c>
      <c r="L73" s="1927">
        <v>49.558238991400003</v>
      </c>
      <c r="M73" s="1927">
        <v>51.418433109299997</v>
      </c>
      <c r="N73" s="1927"/>
      <c r="O73" s="1929" t="s">
        <v>180</v>
      </c>
    </row>
    <row r="74" spans="1:15" ht="32.25" customHeight="1">
      <c r="A74" s="1930" t="s">
        <v>2083</v>
      </c>
      <c r="B74" s="1922" t="s">
        <v>2095</v>
      </c>
      <c r="C74" s="1923"/>
      <c r="D74" s="1923"/>
      <c r="E74" s="1923"/>
      <c r="F74" s="1923"/>
      <c r="G74" s="1923"/>
      <c r="H74" s="1923"/>
      <c r="I74" s="1923"/>
      <c r="J74" s="1923"/>
      <c r="K74" s="1923"/>
      <c r="L74" s="1923"/>
      <c r="M74" s="1923"/>
      <c r="N74" s="1923"/>
      <c r="O74" s="1924"/>
    </row>
    <row r="75" spans="1:15" ht="32.25" customHeight="1">
      <c r="A75" s="1931" t="s">
        <v>2084</v>
      </c>
      <c r="B75" s="1926" t="s">
        <v>2093</v>
      </c>
      <c r="C75" s="1927">
        <v>2.7389988243999999</v>
      </c>
      <c r="D75" s="1927">
        <v>2.7347582579999998</v>
      </c>
      <c r="E75" s="1927">
        <v>2.776690866</v>
      </c>
      <c r="F75" s="1927">
        <v>2.7887616888000002</v>
      </c>
      <c r="G75" s="1927">
        <v>2.7271682323999999</v>
      </c>
      <c r="H75" s="1927">
        <v>2.7088807830000001</v>
      </c>
      <c r="I75" s="1927">
        <v>2.6452027963</v>
      </c>
      <c r="J75" s="1927">
        <v>2.6176973017999998</v>
      </c>
      <c r="K75" s="1927">
        <v>2.6639013830999998</v>
      </c>
      <c r="L75" s="1927">
        <v>2.8182370613000001</v>
      </c>
      <c r="M75" s="1927">
        <v>2.8798048983000002</v>
      </c>
      <c r="N75" s="1927"/>
      <c r="O75" s="1929"/>
    </row>
    <row r="76" spans="1:15" ht="32.25" customHeight="1">
      <c r="A76" s="1921" t="s">
        <v>2085</v>
      </c>
      <c r="B76" s="1922" t="s">
        <v>2095</v>
      </c>
      <c r="C76" s="1923">
        <v>59.629141559288598</v>
      </c>
      <c r="D76" s="1923">
        <v>55.455646082484698</v>
      </c>
      <c r="E76" s="1923">
        <v>50.676826749212999</v>
      </c>
      <c r="F76" s="1923">
        <v>46.8295615022787</v>
      </c>
      <c r="G76" s="1923">
        <v>43.942856299848103</v>
      </c>
      <c r="H76" s="1923">
        <v>41.889487467336799</v>
      </c>
      <c r="I76" s="1923">
        <v>40.850258372626797</v>
      </c>
      <c r="J76" s="1923">
        <v>40.704751283480903</v>
      </c>
      <c r="K76" s="1923">
        <v>40.408938069927203</v>
      </c>
      <c r="L76" s="1923">
        <v>40.391943923066499</v>
      </c>
      <c r="M76" s="1923">
        <v>41.040906803357203</v>
      </c>
      <c r="N76" s="1923">
        <v>42.449943986699097</v>
      </c>
      <c r="O76" s="1924">
        <v>46.324241379593602</v>
      </c>
    </row>
    <row r="77" spans="1:15" ht="30" customHeight="1">
      <c r="A77" s="1932" t="s">
        <v>2086</v>
      </c>
      <c r="B77" s="1922" t="s">
        <v>2093</v>
      </c>
      <c r="C77" s="1927">
        <v>44.433742499700003</v>
      </c>
      <c r="D77" s="1927">
        <v>45.008318835799997</v>
      </c>
      <c r="E77" s="1927">
        <v>45.9343461367</v>
      </c>
      <c r="F77" s="1927">
        <v>46.000891503200002</v>
      </c>
      <c r="G77" s="1927">
        <v>46.217836720299999</v>
      </c>
      <c r="H77" s="1927">
        <v>46.982291224299999</v>
      </c>
      <c r="I77" s="1927">
        <v>47.537086527699998</v>
      </c>
      <c r="J77" s="1927">
        <v>48.435378383100002</v>
      </c>
      <c r="K77" s="1927">
        <v>49.732988128000002</v>
      </c>
      <c r="L77" s="1927">
        <v>51.816441192500001</v>
      </c>
      <c r="M77" s="1927">
        <v>53.678676582999998</v>
      </c>
      <c r="N77" s="1927"/>
      <c r="O77" s="1929" t="s">
        <v>180</v>
      </c>
    </row>
    <row r="78" spans="1:15" ht="30" customHeight="1">
      <c r="A78" s="1933" t="s">
        <v>1512</v>
      </c>
      <c r="B78" s="1922" t="s">
        <v>2095</v>
      </c>
      <c r="C78" s="1934">
        <v>4.2117776393712401</v>
      </c>
      <c r="D78" s="1934">
        <v>4.2237630157617803</v>
      </c>
      <c r="E78" s="1934">
        <v>4.2173622134386797</v>
      </c>
      <c r="F78" s="1934">
        <v>4.2008704891514501</v>
      </c>
      <c r="G78" s="1934">
        <v>4.0878162931584701</v>
      </c>
      <c r="H78" s="1934">
        <v>3.9835553032986999</v>
      </c>
      <c r="I78" s="1934">
        <v>3.9713785399198498</v>
      </c>
      <c r="J78" s="1934">
        <v>4.0371506651636002</v>
      </c>
      <c r="K78" s="1934">
        <v>4.0669070063955104</v>
      </c>
      <c r="L78" s="1934">
        <v>4.1547582199095796</v>
      </c>
      <c r="M78" s="1934">
        <v>4.2608716395635504</v>
      </c>
      <c r="N78" s="1934">
        <v>4.2694106041848103</v>
      </c>
      <c r="O78" s="1924">
        <v>4.1392291117965598</v>
      </c>
    </row>
    <row r="79" spans="1:15" ht="30" customHeight="1">
      <c r="A79" s="1935" t="s">
        <v>1512</v>
      </c>
      <c r="B79" s="1926" t="s">
        <v>2093</v>
      </c>
      <c r="C79" s="1936">
        <v>4.235327185</v>
      </c>
      <c r="D79" s="1936">
        <v>4.1473922204000004</v>
      </c>
      <c r="E79" s="1936">
        <v>4.1223409152999997</v>
      </c>
      <c r="F79" s="1936">
        <v>4.0987086278999998</v>
      </c>
      <c r="G79" s="1936">
        <v>4.0078209685999999</v>
      </c>
      <c r="H79" s="1936">
        <v>3.9777014066</v>
      </c>
      <c r="I79" s="1936">
        <v>3.9339478056999999</v>
      </c>
      <c r="J79" s="1936">
        <v>3.9603619337999998</v>
      </c>
      <c r="K79" s="1936">
        <v>4.0428808061000003</v>
      </c>
      <c r="L79" s="1936">
        <v>4.1899318676000004</v>
      </c>
      <c r="M79" s="1936">
        <v>4.2570135731000001</v>
      </c>
      <c r="N79" s="1936"/>
      <c r="O79" s="1929" t="s">
        <v>180</v>
      </c>
    </row>
    <row r="80" spans="1:15" ht="30" customHeight="1">
      <c r="A80" s="1937" t="s">
        <v>2087</v>
      </c>
      <c r="B80" s="1922" t="s">
        <v>2095</v>
      </c>
      <c r="C80" s="1934">
        <v>3.4884655436611798</v>
      </c>
      <c r="D80" s="1934">
        <v>3.4914167440524002</v>
      </c>
      <c r="E80" s="1934">
        <v>3.5018535806580999</v>
      </c>
      <c r="F80" s="1934">
        <v>3.4747190883025598</v>
      </c>
      <c r="G80" s="1934">
        <v>3.4234193002878701</v>
      </c>
      <c r="H80" s="1934">
        <v>3.3741431513164</v>
      </c>
      <c r="I80" s="1934">
        <v>3.3657447869556401</v>
      </c>
      <c r="J80" s="1934">
        <v>3.3975796200394801</v>
      </c>
      <c r="K80" s="1934">
        <v>3.4192764459819101</v>
      </c>
      <c r="L80" s="1934">
        <v>3.5008011953660199</v>
      </c>
      <c r="M80" s="1934">
        <v>3.56630589590918</v>
      </c>
      <c r="N80" s="1934">
        <v>3.55233589933728</v>
      </c>
      <c r="O80" s="1924">
        <v>3.4618648685320199</v>
      </c>
    </row>
    <row r="81" spans="1:15" ht="30" customHeight="1">
      <c r="A81" s="1938" t="s">
        <v>2087</v>
      </c>
      <c r="B81" s="1939" t="s">
        <v>2093</v>
      </c>
      <c r="C81" s="1940">
        <v>3.5257362907999998</v>
      </c>
      <c r="D81" s="1940">
        <v>3.4779129465</v>
      </c>
      <c r="E81" s="1940">
        <v>3.4679405171000002</v>
      </c>
      <c r="F81" s="1940">
        <v>3.4565210379</v>
      </c>
      <c r="G81" s="1940">
        <v>3.4144132141000001</v>
      </c>
      <c r="H81" s="1940">
        <v>3.3901720973999998</v>
      </c>
      <c r="I81" s="1940">
        <v>3.3710067155000001</v>
      </c>
      <c r="J81" s="1940">
        <v>3.3666976751000002</v>
      </c>
      <c r="K81" s="1940">
        <v>3.460973327</v>
      </c>
      <c r="L81" s="1940">
        <v>3.5525602172999999</v>
      </c>
      <c r="M81" s="1940">
        <v>3.5833285438</v>
      </c>
      <c r="N81" s="1940"/>
      <c r="O81" s="1941" t="s">
        <v>180</v>
      </c>
    </row>
    <row r="82" spans="1:15" ht="13.5" customHeight="1">
      <c r="A82" s="1918" t="s">
        <v>1266</v>
      </c>
      <c r="B82" s="1919"/>
      <c r="C82" s="1920"/>
      <c r="D82" s="1920"/>
      <c r="E82" s="1920"/>
      <c r="F82" s="1920"/>
      <c r="G82" s="1920"/>
      <c r="H82" s="1920"/>
      <c r="I82" s="1920"/>
      <c r="J82" s="1920"/>
      <c r="K82" s="1920"/>
      <c r="L82" s="1920"/>
      <c r="M82" s="1920"/>
      <c r="N82" s="1920"/>
      <c r="O82" s="1920"/>
    </row>
    <row r="83" spans="1:15" ht="32.25" customHeight="1">
      <c r="A83" s="1921" t="s">
        <v>2077</v>
      </c>
      <c r="B83" s="1922" t="s">
        <v>2095</v>
      </c>
      <c r="C83" s="1923"/>
      <c r="D83" s="1923"/>
      <c r="E83" s="1923"/>
      <c r="F83" s="1923"/>
      <c r="G83" s="1923"/>
      <c r="H83" s="1923"/>
      <c r="I83" s="1923"/>
      <c r="J83" s="1923"/>
      <c r="K83" s="1923"/>
      <c r="L83" s="1923"/>
      <c r="M83" s="1923"/>
      <c r="N83" s="1923"/>
      <c r="O83" s="1924"/>
    </row>
    <row r="84" spans="1:15" ht="19.5" customHeight="1">
      <c r="A84" s="1925" t="s">
        <v>2078</v>
      </c>
      <c r="B84" s="1926" t="s">
        <v>2093</v>
      </c>
      <c r="C84" s="1927">
        <v>41.855934761999997</v>
      </c>
      <c r="D84" s="1927">
        <v>41.990247130599997</v>
      </c>
      <c r="E84" s="1927">
        <v>42.362401759999997</v>
      </c>
      <c r="F84" s="1927">
        <v>42.333445861100003</v>
      </c>
      <c r="G84" s="1927">
        <v>42.539865678699996</v>
      </c>
      <c r="H84" s="1927">
        <v>43.318195272600001</v>
      </c>
      <c r="I84" s="1927">
        <v>44.261544023299997</v>
      </c>
      <c r="J84" s="1927">
        <v>45.945499544800001</v>
      </c>
      <c r="K84" s="1927">
        <v>48.014015420500002</v>
      </c>
      <c r="L84" s="1927">
        <v>51.053532055799998</v>
      </c>
      <c r="M84" s="1927">
        <v>53.366865635300002</v>
      </c>
      <c r="N84" s="1927"/>
      <c r="O84" s="1924"/>
    </row>
    <row r="85" spans="1:15" ht="32.25" customHeight="1">
      <c r="A85" s="1921" t="s">
        <v>2079</v>
      </c>
      <c r="B85" s="1922" t="s">
        <v>2095</v>
      </c>
      <c r="C85" s="1923">
        <v>56.551090580440203</v>
      </c>
      <c r="D85" s="1923">
        <v>49.335009165167001</v>
      </c>
      <c r="E85" s="1923">
        <v>41.984978454982702</v>
      </c>
      <c r="F85" s="1923">
        <v>38.967693227883203</v>
      </c>
      <c r="G85" s="1923">
        <v>37.3641532147604</v>
      </c>
      <c r="H85" s="1923">
        <v>36.5102633346376</v>
      </c>
      <c r="I85" s="1923">
        <v>36.34126795049</v>
      </c>
      <c r="J85" s="1923">
        <v>36.690483685666997</v>
      </c>
      <c r="K85" s="1923">
        <v>37.026394945611599</v>
      </c>
      <c r="L85" s="1923">
        <v>40.576576654227402</v>
      </c>
      <c r="M85" s="1923">
        <v>42.9947673199961</v>
      </c>
      <c r="N85" s="1923">
        <v>43.563617643204303</v>
      </c>
      <c r="O85" s="1928">
        <v>42.029266851645602</v>
      </c>
    </row>
    <row r="86" spans="1:15" ht="32.25" customHeight="1">
      <c r="A86" s="1925" t="s">
        <v>2080</v>
      </c>
      <c r="B86" s="1926" t="s">
        <v>2093</v>
      </c>
      <c r="C86" s="1927">
        <v>43.595495168500001</v>
      </c>
      <c r="D86" s="1927">
        <v>43.455566446699997</v>
      </c>
      <c r="E86" s="1927">
        <v>43.759419458799997</v>
      </c>
      <c r="F86" s="1927">
        <v>43.482160864100003</v>
      </c>
      <c r="G86" s="1927">
        <v>43.141518280299998</v>
      </c>
      <c r="H86" s="1927">
        <v>43.733977443400001</v>
      </c>
      <c r="I86" s="1927">
        <v>44.533160232699998</v>
      </c>
      <c r="J86" s="1927">
        <v>46.389004005099999</v>
      </c>
      <c r="K86" s="1927">
        <v>48.957230623000001</v>
      </c>
      <c r="L86" s="1927">
        <v>52.999870076299999</v>
      </c>
      <c r="M86" s="1927">
        <v>55.629111914500001</v>
      </c>
      <c r="N86" s="1927"/>
      <c r="O86" s="1929" t="s">
        <v>180</v>
      </c>
    </row>
    <row r="87" spans="1:15" ht="32.25" customHeight="1">
      <c r="A87" s="1921" t="s">
        <v>2081</v>
      </c>
      <c r="B87" s="1922" t="s">
        <v>2095</v>
      </c>
      <c r="C87" s="1923">
        <v>55.5976098537894</v>
      </c>
      <c r="D87" s="1923">
        <v>48.3534097010862</v>
      </c>
      <c r="E87" s="1923">
        <v>41.0348204149577</v>
      </c>
      <c r="F87" s="1923">
        <v>38.3172928662771</v>
      </c>
      <c r="G87" s="1923">
        <v>37.066355051919501</v>
      </c>
      <c r="H87" s="1923">
        <v>36.702378293820402</v>
      </c>
      <c r="I87" s="1923">
        <v>36.550795670970899</v>
      </c>
      <c r="J87" s="1923">
        <v>36.600153788665096</v>
      </c>
      <c r="K87" s="1923">
        <v>36.743326231607902</v>
      </c>
      <c r="L87" s="1923">
        <v>39.544757383203901</v>
      </c>
      <c r="M87" s="1923">
        <v>41.4804018173961</v>
      </c>
      <c r="N87" s="1923">
        <v>42.004463721974702</v>
      </c>
      <c r="O87" s="1924">
        <v>41.384842606564099</v>
      </c>
    </row>
    <row r="88" spans="1:15" ht="32.25" customHeight="1">
      <c r="A88" s="1925" t="s">
        <v>2082</v>
      </c>
      <c r="B88" s="1926" t="s">
        <v>2093</v>
      </c>
      <c r="C88" s="1927">
        <v>42.394650362100002</v>
      </c>
      <c r="D88" s="1927">
        <v>42.5235806401</v>
      </c>
      <c r="E88" s="1927">
        <v>42.896560022499997</v>
      </c>
      <c r="F88" s="1927">
        <v>42.92310621</v>
      </c>
      <c r="G88" s="1927">
        <v>43.125535644400003</v>
      </c>
      <c r="H88" s="1927">
        <v>43.881715428900002</v>
      </c>
      <c r="I88" s="1927">
        <v>44.830602472599999</v>
      </c>
      <c r="J88" s="1927">
        <v>46.520289063600003</v>
      </c>
      <c r="K88" s="1927">
        <v>48.586429368399997</v>
      </c>
      <c r="L88" s="1927">
        <v>51.702426120399998</v>
      </c>
      <c r="M88" s="1927">
        <v>54.027052916000002</v>
      </c>
      <c r="N88" s="1927"/>
      <c r="O88" s="1929" t="s">
        <v>180</v>
      </c>
    </row>
    <row r="89" spans="1:15" ht="32.25" customHeight="1">
      <c r="A89" s="1930" t="s">
        <v>2083</v>
      </c>
      <c r="B89" s="1922" t="s">
        <v>2095</v>
      </c>
      <c r="C89" s="1923"/>
      <c r="D89" s="1923"/>
      <c r="E89" s="1923"/>
      <c r="F89" s="1923"/>
      <c r="G89" s="1923"/>
      <c r="H89" s="1923"/>
      <c r="I89" s="1923"/>
      <c r="J89" s="1923"/>
      <c r="K89" s="1923"/>
      <c r="L89" s="1923"/>
      <c r="M89" s="1923"/>
      <c r="N89" s="1923"/>
      <c r="O89" s="1924"/>
    </row>
    <row r="90" spans="1:15" ht="32.25" customHeight="1">
      <c r="A90" s="1931" t="s">
        <v>2084</v>
      </c>
      <c r="B90" s="1926" t="s">
        <v>2093</v>
      </c>
      <c r="C90" s="1927">
        <v>0.53871560009999997</v>
      </c>
      <c r="D90" s="1927">
        <v>0.53333350950000002</v>
      </c>
      <c r="E90" s="1927">
        <v>0.53415826249999998</v>
      </c>
      <c r="F90" s="1927">
        <v>0.58966034889999996</v>
      </c>
      <c r="G90" s="1927">
        <v>0.58566996569999996</v>
      </c>
      <c r="H90" s="1927">
        <v>0.56352015639999997</v>
      </c>
      <c r="I90" s="1927">
        <v>0.56905844930000005</v>
      </c>
      <c r="J90" s="1927">
        <v>0.57478951879999995</v>
      </c>
      <c r="K90" s="1927">
        <v>0.5724139479</v>
      </c>
      <c r="L90" s="1927">
        <v>0.6488940647</v>
      </c>
      <c r="M90" s="1927">
        <v>0.66018728069999999</v>
      </c>
      <c r="N90" s="1927"/>
      <c r="O90" s="1929"/>
    </row>
    <row r="91" spans="1:15" ht="32.25" customHeight="1">
      <c r="A91" s="1921" t="s">
        <v>2085</v>
      </c>
      <c r="B91" s="1922" t="s">
        <v>2095</v>
      </c>
      <c r="C91" s="1923">
        <v>56.817413881715702</v>
      </c>
      <c r="D91" s="1923">
        <v>49.571808767593502</v>
      </c>
      <c r="E91" s="1923">
        <v>42.263770107644703</v>
      </c>
      <c r="F91" s="1923">
        <v>39.548247957277503</v>
      </c>
      <c r="G91" s="1923">
        <v>38.317827165824802</v>
      </c>
      <c r="H91" s="1923">
        <v>37.971577644635602</v>
      </c>
      <c r="I91" s="1923">
        <v>37.803385926583402</v>
      </c>
      <c r="J91" s="1923">
        <v>37.8640008237209</v>
      </c>
      <c r="K91" s="1923">
        <v>38.004537772495802</v>
      </c>
      <c r="L91" s="1923">
        <v>40.8166012301336</v>
      </c>
      <c r="M91" s="1923">
        <v>42.750045123544801</v>
      </c>
      <c r="N91" s="1923">
        <v>43.330230465568199</v>
      </c>
      <c r="O91" s="1924">
        <v>42.639997487206301</v>
      </c>
    </row>
    <row r="92" spans="1:15" ht="30" customHeight="1">
      <c r="A92" s="1932" t="s">
        <v>2086</v>
      </c>
      <c r="B92" s="1922" t="s">
        <v>2093</v>
      </c>
      <c r="C92" s="1927">
        <v>43.741169786299999</v>
      </c>
      <c r="D92" s="1927">
        <v>43.872367433000001</v>
      </c>
      <c r="E92" s="1927">
        <v>44.245985748300001</v>
      </c>
      <c r="F92" s="1927">
        <v>44.271547165299999</v>
      </c>
      <c r="G92" s="1927">
        <v>44.473675821</v>
      </c>
      <c r="H92" s="1927">
        <v>45.236137458000002</v>
      </c>
      <c r="I92" s="1927">
        <v>46.199227028400003</v>
      </c>
      <c r="J92" s="1927">
        <v>47.884513564800002</v>
      </c>
      <c r="K92" s="1927">
        <v>49.946968821500001</v>
      </c>
      <c r="L92" s="1927">
        <v>53.068468497700003</v>
      </c>
      <c r="M92" s="1927">
        <v>55.3951159159</v>
      </c>
      <c r="N92" s="1927"/>
      <c r="O92" s="1929" t="s">
        <v>180</v>
      </c>
    </row>
    <row r="93" spans="1:15" ht="30" customHeight="1">
      <c r="A93" s="1933" t="s">
        <v>1512</v>
      </c>
      <c r="B93" s="1922" t="s">
        <v>2095</v>
      </c>
      <c r="C93" s="1934">
        <v>4.2329856283426102</v>
      </c>
      <c r="D93" s="1934">
        <v>4.24087125040817</v>
      </c>
      <c r="E93" s="1934">
        <v>4.2467230347963003</v>
      </c>
      <c r="F93" s="1934">
        <v>4.2012971651315798</v>
      </c>
      <c r="G93" s="1934">
        <v>4.1048034251275203</v>
      </c>
      <c r="H93" s="1934">
        <v>3.9977023499220601</v>
      </c>
      <c r="I93" s="1934">
        <v>3.9974264664086001</v>
      </c>
      <c r="J93" s="1934">
        <v>4.0395968504136501</v>
      </c>
      <c r="K93" s="1934">
        <v>4.06511753650895</v>
      </c>
      <c r="L93" s="1934">
        <v>4.19559786651753</v>
      </c>
      <c r="M93" s="1934">
        <v>4.2733956804441604</v>
      </c>
      <c r="N93" s="1934">
        <v>4.2941899133032404</v>
      </c>
      <c r="O93" s="1924">
        <v>4.1559548971936602</v>
      </c>
    </row>
    <row r="94" spans="1:15" ht="30" customHeight="1">
      <c r="A94" s="1935" t="s">
        <v>1512</v>
      </c>
      <c r="B94" s="1926" t="s">
        <v>2093</v>
      </c>
      <c r="C94" s="1936">
        <v>4.2379430589</v>
      </c>
      <c r="D94" s="1936">
        <v>4.1966364480999996</v>
      </c>
      <c r="E94" s="1936">
        <v>4.1784328822000001</v>
      </c>
      <c r="F94" s="1936">
        <v>4.1173516204</v>
      </c>
      <c r="G94" s="1936">
        <v>4.0009011723999999</v>
      </c>
      <c r="H94" s="1936">
        <v>3.9762320613000002</v>
      </c>
      <c r="I94" s="1936">
        <v>3.9250904876999999</v>
      </c>
      <c r="J94" s="1936">
        <v>3.9583279605000001</v>
      </c>
      <c r="K94" s="1936">
        <v>4.0662001534999996</v>
      </c>
      <c r="L94" s="1936">
        <v>4.2368043929999999</v>
      </c>
      <c r="M94" s="1936">
        <v>4.2801257800999997</v>
      </c>
      <c r="N94" s="1936"/>
      <c r="O94" s="1929" t="s">
        <v>180</v>
      </c>
    </row>
    <row r="95" spans="1:15" ht="30" customHeight="1">
      <c r="A95" s="1937" t="s">
        <v>2087</v>
      </c>
      <c r="B95" s="1922" t="s">
        <v>2095</v>
      </c>
      <c r="C95" s="1934">
        <v>3.4670807121718901</v>
      </c>
      <c r="D95" s="1934">
        <v>3.4707756370331002</v>
      </c>
      <c r="E95" s="1934">
        <v>3.4636794504125099</v>
      </c>
      <c r="F95" s="1934">
        <v>3.4289448116027201</v>
      </c>
      <c r="G95" s="1934">
        <v>3.4071127951320799</v>
      </c>
      <c r="H95" s="1934">
        <v>3.3597429664346699</v>
      </c>
      <c r="I95" s="1934">
        <v>3.3559429508899798</v>
      </c>
      <c r="J95" s="1934">
        <v>3.3982290797947998</v>
      </c>
      <c r="K95" s="1934">
        <v>3.4262997713478001</v>
      </c>
      <c r="L95" s="1934">
        <v>3.5184306017401998</v>
      </c>
      <c r="M95" s="1934">
        <v>3.5812501362019402</v>
      </c>
      <c r="N95" s="1934">
        <v>3.5787543053975801</v>
      </c>
      <c r="O95" s="1924">
        <v>3.4531214488053199</v>
      </c>
    </row>
    <row r="96" spans="1:15" ht="30" customHeight="1">
      <c r="A96" s="1938" t="s">
        <v>2087</v>
      </c>
      <c r="B96" s="1939" t="s">
        <v>2093</v>
      </c>
      <c r="C96" s="1940">
        <v>3.5260280977999998</v>
      </c>
      <c r="D96" s="1940">
        <v>3.4909057006999999</v>
      </c>
      <c r="E96" s="1940">
        <v>3.4854812944</v>
      </c>
      <c r="F96" s="1940">
        <v>3.4543902338999999</v>
      </c>
      <c r="G96" s="1940">
        <v>3.4029885343999999</v>
      </c>
      <c r="H96" s="1940">
        <v>3.3814385234</v>
      </c>
      <c r="I96" s="1940">
        <v>3.3785646678000001</v>
      </c>
      <c r="J96" s="1940">
        <v>3.3955237125000002</v>
      </c>
      <c r="K96" s="1940">
        <v>3.4414176523000002</v>
      </c>
      <c r="L96" s="1940">
        <v>3.5424623927000001</v>
      </c>
      <c r="M96" s="1940">
        <v>3.5798488748000001</v>
      </c>
      <c r="N96" s="1940"/>
      <c r="O96" s="1941" t="s">
        <v>180</v>
      </c>
    </row>
    <row r="97" spans="1:15" ht="13.5" customHeight="1">
      <c r="A97" s="1918" t="s">
        <v>1511</v>
      </c>
      <c r="B97" s="1919"/>
      <c r="C97" s="1920"/>
      <c r="D97" s="1920"/>
      <c r="E97" s="1920"/>
      <c r="F97" s="1920"/>
      <c r="G97" s="1920"/>
      <c r="H97" s="1920"/>
      <c r="I97" s="1920"/>
      <c r="J97" s="1920"/>
      <c r="K97" s="1920"/>
      <c r="L97" s="1920"/>
      <c r="M97" s="1920"/>
      <c r="N97" s="1920"/>
      <c r="O97" s="1920"/>
    </row>
    <row r="98" spans="1:15" ht="32.25" customHeight="1">
      <c r="A98" s="1921" t="s">
        <v>2077</v>
      </c>
      <c r="B98" s="1922" t="s">
        <v>2095</v>
      </c>
      <c r="C98" s="1923"/>
      <c r="D98" s="1923"/>
      <c r="E98" s="1923"/>
      <c r="F98" s="1923"/>
      <c r="G98" s="1923"/>
      <c r="H98" s="1923"/>
      <c r="I98" s="1923"/>
      <c r="J98" s="1923"/>
      <c r="K98" s="1923"/>
      <c r="L98" s="1923"/>
      <c r="M98" s="1923"/>
      <c r="N98" s="1923"/>
      <c r="O98" s="1924"/>
    </row>
    <row r="99" spans="1:15" ht="19.5" customHeight="1">
      <c r="A99" s="1925" t="s">
        <v>2078</v>
      </c>
      <c r="B99" s="1926" t="s">
        <v>2093</v>
      </c>
      <c r="C99" s="1927">
        <v>40.916066690900003</v>
      </c>
      <c r="D99" s="1927">
        <v>41.247528067200001</v>
      </c>
      <c r="E99" s="1927">
        <v>41.715918138299998</v>
      </c>
      <c r="F99" s="1927">
        <v>42.062977528200001</v>
      </c>
      <c r="G99" s="1927">
        <v>42.3922741429</v>
      </c>
      <c r="H99" s="1927">
        <v>43.005087331399999</v>
      </c>
      <c r="I99" s="1927">
        <v>44.146284543299998</v>
      </c>
      <c r="J99" s="1927">
        <v>45.427980015700001</v>
      </c>
      <c r="K99" s="1927">
        <v>47.227886395200002</v>
      </c>
      <c r="L99" s="1927">
        <v>49.503225466899998</v>
      </c>
      <c r="M99" s="1927">
        <v>50.718727094000002</v>
      </c>
      <c r="N99" s="1927"/>
      <c r="O99" s="1924"/>
    </row>
    <row r="100" spans="1:15" ht="32.25" customHeight="1">
      <c r="A100" s="1921" t="s">
        <v>2079</v>
      </c>
      <c r="B100" s="1922" t="s">
        <v>2095</v>
      </c>
      <c r="C100" s="1923">
        <v>56.412362243666401</v>
      </c>
      <c r="D100" s="1923">
        <v>53.354962270145201</v>
      </c>
      <c r="E100" s="1923">
        <v>47.595701453650697</v>
      </c>
      <c r="F100" s="1923">
        <v>43.283181663426397</v>
      </c>
      <c r="G100" s="1923">
        <v>40.247171435741102</v>
      </c>
      <c r="H100" s="1923">
        <v>38.0980334535518</v>
      </c>
      <c r="I100" s="1923">
        <v>37.729761161563196</v>
      </c>
      <c r="J100" s="1923">
        <v>37.558005269160802</v>
      </c>
      <c r="K100" s="1923">
        <v>38.437862405852101</v>
      </c>
      <c r="L100" s="1923">
        <v>39.742543562709699</v>
      </c>
      <c r="M100" s="1923">
        <v>41.713001611352702</v>
      </c>
      <c r="N100" s="1923">
        <v>43.2333503103007</v>
      </c>
      <c r="O100" s="1928">
        <v>43.876230050422997</v>
      </c>
    </row>
    <row r="101" spans="1:15" ht="32.25" customHeight="1">
      <c r="A101" s="1925" t="s">
        <v>2080</v>
      </c>
      <c r="B101" s="1926" t="s">
        <v>2093</v>
      </c>
      <c r="C101" s="1927">
        <v>44.109586930399999</v>
      </c>
      <c r="D101" s="1927">
        <v>43.802512125699998</v>
      </c>
      <c r="E101" s="1927">
        <v>44.288319035999997</v>
      </c>
      <c r="F101" s="1927">
        <v>44.5471668717</v>
      </c>
      <c r="G101" s="1927">
        <v>44.3717731411</v>
      </c>
      <c r="H101" s="1927">
        <v>44.6980840206</v>
      </c>
      <c r="I101" s="1927">
        <v>45.731872247299997</v>
      </c>
      <c r="J101" s="1927">
        <v>47.0766946699</v>
      </c>
      <c r="K101" s="1927">
        <v>49.7262682279</v>
      </c>
      <c r="L101" s="1927">
        <v>52.797505992300003</v>
      </c>
      <c r="M101" s="1927">
        <v>54.413167633800001</v>
      </c>
      <c r="N101" s="1927"/>
      <c r="O101" s="1929" t="s">
        <v>180</v>
      </c>
    </row>
    <row r="102" spans="1:15" ht="32.25" customHeight="1">
      <c r="A102" s="1921" t="s">
        <v>2081</v>
      </c>
      <c r="B102" s="1922" t="s">
        <v>2095</v>
      </c>
      <c r="C102" s="1923">
        <v>56.416703259652699</v>
      </c>
      <c r="D102" s="1923">
        <v>53.072681586126002</v>
      </c>
      <c r="E102" s="1923">
        <v>47.363131946509597</v>
      </c>
      <c r="F102" s="1923">
        <v>43.125109864920297</v>
      </c>
      <c r="G102" s="1923">
        <v>40.5179528486469</v>
      </c>
      <c r="H102" s="1923">
        <v>38.822865410201501</v>
      </c>
      <c r="I102" s="1923">
        <v>38.519811249278902</v>
      </c>
      <c r="J102" s="1923">
        <v>38.131125899207902</v>
      </c>
      <c r="K102" s="1923">
        <v>38.563093773509003</v>
      </c>
      <c r="L102" s="1923">
        <v>39.1274607061914</v>
      </c>
      <c r="M102" s="1923">
        <v>40.566136406745301</v>
      </c>
      <c r="N102" s="1923">
        <v>41.991556990782399</v>
      </c>
      <c r="O102" s="1924">
        <v>43.793658692627098</v>
      </c>
    </row>
    <row r="103" spans="1:15" ht="32.25" customHeight="1">
      <c r="A103" s="1925" t="s">
        <v>2082</v>
      </c>
      <c r="B103" s="1926" t="s">
        <v>2093</v>
      </c>
      <c r="C103" s="1927">
        <v>43.021241899899998</v>
      </c>
      <c r="D103" s="1927">
        <v>43.285696335300003</v>
      </c>
      <c r="E103" s="1927">
        <v>43.900856987200001</v>
      </c>
      <c r="F103" s="1927">
        <v>44.410797199999998</v>
      </c>
      <c r="G103" s="1927">
        <v>44.660566537699999</v>
      </c>
      <c r="H103" s="1927">
        <v>45.236339286700002</v>
      </c>
      <c r="I103" s="1927">
        <v>46.519571771499997</v>
      </c>
      <c r="J103" s="1927">
        <v>47.855221760699997</v>
      </c>
      <c r="K103" s="1927">
        <v>49.844889709500002</v>
      </c>
      <c r="L103" s="1927">
        <v>51.969314375800003</v>
      </c>
      <c r="M103" s="1927">
        <v>53.169823628300001</v>
      </c>
      <c r="N103" s="1927"/>
      <c r="O103" s="1929" t="s">
        <v>180</v>
      </c>
    </row>
    <row r="104" spans="1:15" ht="32.25" customHeight="1">
      <c r="A104" s="1930" t="s">
        <v>2083</v>
      </c>
      <c r="B104" s="1922" t="s">
        <v>2095</v>
      </c>
      <c r="C104" s="1923"/>
      <c r="D104" s="1923"/>
      <c r="E104" s="1923"/>
      <c r="F104" s="1923"/>
      <c r="G104" s="1923"/>
      <c r="H104" s="1923"/>
      <c r="I104" s="1923"/>
      <c r="J104" s="1923"/>
      <c r="K104" s="1923"/>
      <c r="L104" s="1923"/>
      <c r="M104" s="1923"/>
      <c r="N104" s="1923"/>
      <c r="O104" s="1924"/>
    </row>
    <row r="105" spans="1:15" ht="32.25" customHeight="1">
      <c r="A105" s="1931" t="s">
        <v>2084</v>
      </c>
      <c r="B105" s="1926" t="s">
        <v>2093</v>
      </c>
      <c r="C105" s="1927">
        <v>2.105175209</v>
      </c>
      <c r="D105" s="1927">
        <v>2.0381682681000002</v>
      </c>
      <c r="E105" s="1927">
        <v>2.1849388488999999</v>
      </c>
      <c r="F105" s="1927">
        <v>2.3478196716999999</v>
      </c>
      <c r="G105" s="1927">
        <v>2.2682923948</v>
      </c>
      <c r="H105" s="1927">
        <v>2.2312519551999999</v>
      </c>
      <c r="I105" s="1927">
        <v>2.3732872282000002</v>
      </c>
      <c r="J105" s="1927">
        <v>2.4272417449999999</v>
      </c>
      <c r="K105" s="1927">
        <v>2.6170033142000002</v>
      </c>
      <c r="L105" s="1927">
        <v>2.4660889089000002</v>
      </c>
      <c r="M105" s="1927">
        <v>2.4510965343</v>
      </c>
      <c r="N105" s="1927"/>
      <c r="O105" s="1929"/>
    </row>
    <row r="106" spans="1:15" ht="32.25" customHeight="1">
      <c r="A106" s="1921" t="s">
        <v>2085</v>
      </c>
      <c r="B106" s="1922" t="s">
        <v>2095</v>
      </c>
      <c r="C106" s="1923">
        <v>58.023289802180798</v>
      </c>
      <c r="D106" s="1923">
        <v>54.686961610796601</v>
      </c>
      <c r="E106" s="1923">
        <v>48.980910839726</v>
      </c>
      <c r="F106" s="1923">
        <v>44.736092794100699</v>
      </c>
      <c r="G106" s="1923">
        <v>42.131070724256404</v>
      </c>
      <c r="H106" s="1923">
        <v>40.401650289832403</v>
      </c>
      <c r="I106" s="1923">
        <v>40.101303958319001</v>
      </c>
      <c r="J106" s="1923">
        <v>39.763350129784001</v>
      </c>
      <c r="K106" s="1923">
        <v>40.2026819083841</v>
      </c>
      <c r="L106" s="1923">
        <v>40.775489038085801</v>
      </c>
      <c r="M106" s="1923">
        <v>42.217967277942797</v>
      </c>
      <c r="N106" s="1923">
        <v>43.659954704174197</v>
      </c>
      <c r="O106" s="1924">
        <v>45.414747101782098</v>
      </c>
    </row>
    <row r="107" spans="1:15" ht="30" customHeight="1">
      <c r="A107" s="1932" t="s">
        <v>2086</v>
      </c>
      <c r="B107" s="1922" t="s">
        <v>2093</v>
      </c>
      <c r="C107" s="1927">
        <v>44.770153092900003</v>
      </c>
      <c r="D107" s="1927">
        <v>45.0330206573</v>
      </c>
      <c r="E107" s="1927">
        <v>45.642629888599998</v>
      </c>
      <c r="F107" s="1927">
        <v>46.161503540200002</v>
      </c>
      <c r="G107" s="1927">
        <v>46.403134639000001</v>
      </c>
      <c r="H107" s="1927">
        <v>46.987181713299996</v>
      </c>
      <c r="I107" s="1927">
        <v>48.278977212599997</v>
      </c>
      <c r="J107" s="1927">
        <v>49.617314278599999</v>
      </c>
      <c r="K107" s="1927">
        <v>51.591800894999999</v>
      </c>
      <c r="L107" s="1927">
        <v>53.7323058132</v>
      </c>
      <c r="M107" s="1927">
        <v>54.919206576500002</v>
      </c>
      <c r="N107" s="1927"/>
      <c r="O107" s="1929" t="s">
        <v>180</v>
      </c>
    </row>
    <row r="108" spans="1:15" ht="30" customHeight="1">
      <c r="A108" s="1933" t="s">
        <v>1512</v>
      </c>
      <c r="B108" s="1922" t="s">
        <v>2095</v>
      </c>
      <c r="C108" s="1934">
        <v>3.9435242722875001</v>
      </c>
      <c r="D108" s="1934">
        <v>3.9958015422384001</v>
      </c>
      <c r="E108" s="1934">
        <v>3.9889655167264699</v>
      </c>
      <c r="F108" s="1934">
        <v>3.98704256675502</v>
      </c>
      <c r="G108" s="1934">
        <v>3.8905425975018701</v>
      </c>
      <c r="H108" s="1934">
        <v>3.8197550077792402</v>
      </c>
      <c r="I108" s="1934">
        <v>3.8145436725177202</v>
      </c>
      <c r="J108" s="1934">
        <v>3.8689138762979001</v>
      </c>
      <c r="K108" s="1934">
        <v>3.9317025714473099</v>
      </c>
      <c r="L108" s="1934">
        <v>4.0258573361120398</v>
      </c>
      <c r="M108" s="1934">
        <v>4.1155289937250696</v>
      </c>
      <c r="N108" s="1934">
        <v>4.1521760616989498</v>
      </c>
      <c r="O108" s="1924">
        <v>3.9585738631609302</v>
      </c>
    </row>
    <row r="109" spans="1:15" ht="30" customHeight="1">
      <c r="A109" s="1935" t="s">
        <v>1512</v>
      </c>
      <c r="B109" s="1926" t="s">
        <v>2093</v>
      </c>
      <c r="C109" s="1936">
        <v>4.0971133290999999</v>
      </c>
      <c r="D109" s="1936">
        <v>4.0293930907000002</v>
      </c>
      <c r="E109" s="1936">
        <v>3.9944818870000001</v>
      </c>
      <c r="F109" s="1936">
        <v>3.9451182685999999</v>
      </c>
      <c r="G109" s="1936">
        <v>3.8623721602000001</v>
      </c>
      <c r="H109" s="1936">
        <v>3.8173394350000001</v>
      </c>
      <c r="I109" s="1936">
        <v>3.7723134021</v>
      </c>
      <c r="J109" s="1936">
        <v>3.7957723221999999</v>
      </c>
      <c r="K109" s="1936">
        <v>3.8669101498999998</v>
      </c>
      <c r="L109" s="1936">
        <v>4.0378116956000003</v>
      </c>
      <c r="M109" s="1936">
        <v>4.1108142726999999</v>
      </c>
      <c r="N109" s="1936"/>
      <c r="O109" s="1929" t="s">
        <v>180</v>
      </c>
    </row>
    <row r="110" spans="1:15" ht="30" customHeight="1">
      <c r="A110" s="1937" t="s">
        <v>2087</v>
      </c>
      <c r="B110" s="1922" t="s">
        <v>2095</v>
      </c>
      <c r="C110" s="1934">
        <v>3.4341227346830201</v>
      </c>
      <c r="D110" s="1934">
        <v>3.4618075038182399</v>
      </c>
      <c r="E110" s="1934">
        <v>3.4560045541850202</v>
      </c>
      <c r="F110" s="1934">
        <v>3.4418766969473298</v>
      </c>
      <c r="G110" s="1934">
        <v>3.4077893089716702</v>
      </c>
      <c r="H110" s="1934">
        <v>3.3516118261759802</v>
      </c>
      <c r="I110" s="1934">
        <v>3.3399548913361401</v>
      </c>
      <c r="J110" s="1934">
        <v>3.35437095344458</v>
      </c>
      <c r="K110" s="1934">
        <v>3.4137618433736598</v>
      </c>
      <c r="L110" s="1934">
        <v>3.51860589610469</v>
      </c>
      <c r="M110" s="1934">
        <v>3.5807330934961201</v>
      </c>
      <c r="N110" s="1934">
        <v>3.5790125492518698</v>
      </c>
      <c r="O110" s="1924">
        <v>3.4429426395684199</v>
      </c>
    </row>
    <row r="111" spans="1:15" ht="30" customHeight="1">
      <c r="A111" s="1938" t="s">
        <v>2087</v>
      </c>
      <c r="B111" s="1939" t="s">
        <v>2093</v>
      </c>
      <c r="C111" s="1940">
        <v>3.5308253642</v>
      </c>
      <c r="D111" s="1940">
        <v>3.4951710154</v>
      </c>
      <c r="E111" s="1940">
        <v>3.4877591182000001</v>
      </c>
      <c r="F111" s="1940">
        <v>3.4629366664000001</v>
      </c>
      <c r="G111" s="1940">
        <v>3.4205952926999998</v>
      </c>
      <c r="H111" s="1940">
        <v>3.3937786001000001</v>
      </c>
      <c r="I111" s="1940">
        <v>3.3677291145999999</v>
      </c>
      <c r="J111" s="1940">
        <v>3.3557238586999998</v>
      </c>
      <c r="K111" s="1940">
        <v>3.4556596936999999</v>
      </c>
      <c r="L111" s="1940">
        <v>3.5552531359000001</v>
      </c>
      <c r="M111" s="1940">
        <v>3.5991066247000001</v>
      </c>
      <c r="N111" s="1940"/>
      <c r="O111" s="1941" t="s">
        <v>180</v>
      </c>
    </row>
    <row r="112" spans="1:15" ht="13.5" customHeight="1">
      <c r="A112" s="1918" t="s">
        <v>1293</v>
      </c>
      <c r="B112" s="1919"/>
      <c r="C112" s="1920"/>
      <c r="D112" s="1920"/>
      <c r="E112" s="1920"/>
      <c r="F112" s="1920"/>
      <c r="G112" s="1920"/>
      <c r="H112" s="1920"/>
      <c r="I112" s="1920"/>
      <c r="J112" s="1920"/>
      <c r="K112" s="1920"/>
      <c r="L112" s="1920"/>
      <c r="M112" s="1920"/>
      <c r="N112" s="1920"/>
      <c r="O112" s="1920"/>
    </row>
    <row r="113" spans="1:15" ht="32.25" customHeight="1">
      <c r="A113" s="1921" t="s">
        <v>2077</v>
      </c>
      <c r="B113" s="1922" t="s">
        <v>2095</v>
      </c>
      <c r="C113" s="1923"/>
      <c r="D113" s="1923"/>
      <c r="E113" s="1923"/>
      <c r="F113" s="1923"/>
      <c r="G113" s="1923"/>
      <c r="H113" s="1923"/>
      <c r="I113" s="1923"/>
      <c r="J113" s="1923"/>
      <c r="K113" s="1923"/>
      <c r="L113" s="1923"/>
      <c r="M113" s="1923"/>
      <c r="N113" s="1923"/>
      <c r="O113" s="1924"/>
    </row>
    <row r="114" spans="1:15" ht="19.5" customHeight="1">
      <c r="A114" s="1925" t="s">
        <v>2078</v>
      </c>
      <c r="B114" s="1926" t="s">
        <v>2093</v>
      </c>
      <c r="C114" s="1927">
        <v>40.276228376100001</v>
      </c>
      <c r="D114" s="1927">
        <v>40.592401757899999</v>
      </c>
      <c r="E114" s="1927">
        <v>41.211002182999998</v>
      </c>
      <c r="F114" s="1927">
        <v>41.141003921500001</v>
      </c>
      <c r="G114" s="1927">
        <v>41.741042448199998</v>
      </c>
      <c r="H114" s="1927">
        <v>42.279662967699998</v>
      </c>
      <c r="I114" s="1927">
        <v>43.303472217200003</v>
      </c>
      <c r="J114" s="1927">
        <v>44.559622209499999</v>
      </c>
      <c r="K114" s="1927">
        <v>46.009624439500001</v>
      </c>
      <c r="L114" s="1927">
        <v>48.359522556000002</v>
      </c>
      <c r="M114" s="1927">
        <v>49.696936357299997</v>
      </c>
      <c r="N114" s="1927"/>
      <c r="O114" s="1924"/>
    </row>
    <row r="115" spans="1:15" ht="32.25" customHeight="1">
      <c r="A115" s="1921" t="s">
        <v>2079</v>
      </c>
      <c r="B115" s="1922" t="s">
        <v>2095</v>
      </c>
      <c r="C115" s="1923">
        <v>55.208030790460498</v>
      </c>
      <c r="D115" s="1923">
        <v>50.529621512719302</v>
      </c>
      <c r="E115" s="1923">
        <v>45.160000200269799</v>
      </c>
      <c r="F115" s="1923">
        <v>41.920903459179499</v>
      </c>
      <c r="G115" s="1923">
        <v>39.513762773431203</v>
      </c>
      <c r="H115" s="1923">
        <v>37.772769187673603</v>
      </c>
      <c r="I115" s="1923">
        <v>36.754717448005898</v>
      </c>
      <c r="J115" s="1923">
        <v>37.060697855794203</v>
      </c>
      <c r="K115" s="1923">
        <v>37.327998038798199</v>
      </c>
      <c r="L115" s="1923">
        <v>38.840219633524597</v>
      </c>
      <c r="M115" s="1923">
        <v>40.503238386917701</v>
      </c>
      <c r="N115" s="1923">
        <v>41.898250314615801</v>
      </c>
      <c r="O115" s="1928">
        <v>42.359685494928598</v>
      </c>
    </row>
    <row r="116" spans="1:15" ht="32.25" customHeight="1">
      <c r="A116" s="1925" t="s">
        <v>2080</v>
      </c>
      <c r="B116" s="1926" t="s">
        <v>2093</v>
      </c>
      <c r="C116" s="1927">
        <v>43.412993525700003</v>
      </c>
      <c r="D116" s="1927">
        <v>43.395406256900003</v>
      </c>
      <c r="E116" s="1927">
        <v>43.751912992199998</v>
      </c>
      <c r="F116" s="1927">
        <v>43.461546624100002</v>
      </c>
      <c r="G116" s="1927">
        <v>43.6415216718</v>
      </c>
      <c r="H116" s="1927">
        <v>43.8690269931</v>
      </c>
      <c r="I116" s="1927">
        <v>44.673879783700002</v>
      </c>
      <c r="J116" s="1927">
        <v>46.1541241296</v>
      </c>
      <c r="K116" s="1927">
        <v>48.121524057999999</v>
      </c>
      <c r="L116" s="1927">
        <v>51.673212184599997</v>
      </c>
      <c r="M116" s="1927">
        <v>53.466317822500002</v>
      </c>
      <c r="N116" s="1927"/>
      <c r="O116" s="1929" t="s">
        <v>180</v>
      </c>
    </row>
    <row r="117" spans="1:15" ht="32.25" customHeight="1">
      <c r="A117" s="1921" t="s">
        <v>2081</v>
      </c>
      <c r="B117" s="1922" t="s">
        <v>2095</v>
      </c>
      <c r="C117" s="1923">
        <v>54.750185196858901</v>
      </c>
      <c r="D117" s="1923">
        <v>49.866884310965197</v>
      </c>
      <c r="E117" s="1923">
        <v>44.609053126919903</v>
      </c>
      <c r="F117" s="1923">
        <v>41.594462442700497</v>
      </c>
      <c r="G117" s="1923">
        <v>39.668325974195398</v>
      </c>
      <c r="H117" s="1923">
        <v>38.418161781800599</v>
      </c>
      <c r="I117" s="1923">
        <v>37.472509999835601</v>
      </c>
      <c r="J117" s="1923">
        <v>37.488144668442899</v>
      </c>
      <c r="K117" s="1923">
        <v>37.472186482387201</v>
      </c>
      <c r="L117" s="1923">
        <v>38.115583576989202</v>
      </c>
      <c r="M117" s="1923">
        <v>39.220468640405997</v>
      </c>
      <c r="N117" s="1923">
        <v>40.460846080898399</v>
      </c>
      <c r="O117" s="1924">
        <v>42.096890700147398</v>
      </c>
    </row>
    <row r="118" spans="1:15" ht="32.25" customHeight="1">
      <c r="A118" s="1925" t="s">
        <v>2082</v>
      </c>
      <c r="B118" s="1926" t="s">
        <v>2093</v>
      </c>
      <c r="C118" s="1927">
        <v>42.2744764276</v>
      </c>
      <c r="D118" s="1927">
        <v>42.692447720799997</v>
      </c>
      <c r="E118" s="1927">
        <v>43.303086059199998</v>
      </c>
      <c r="F118" s="1927">
        <v>43.276875830500003</v>
      </c>
      <c r="G118" s="1927">
        <v>44.005150809500002</v>
      </c>
      <c r="H118" s="1927">
        <v>44.522800242899997</v>
      </c>
      <c r="I118" s="1927">
        <v>45.554587214900003</v>
      </c>
      <c r="J118" s="1927">
        <v>46.8436939041</v>
      </c>
      <c r="K118" s="1927">
        <v>48.212105685799997</v>
      </c>
      <c r="L118" s="1927">
        <v>50.704328472100002</v>
      </c>
      <c r="M118" s="1927">
        <v>52.089522941799999</v>
      </c>
      <c r="N118" s="1927"/>
      <c r="O118" s="1929" t="s">
        <v>180</v>
      </c>
    </row>
    <row r="119" spans="1:15" ht="32.25" customHeight="1">
      <c r="A119" s="1930" t="s">
        <v>2083</v>
      </c>
      <c r="B119" s="1922" t="s">
        <v>2095</v>
      </c>
      <c r="C119" s="1923">
        <v>1.9982480516000001</v>
      </c>
      <c r="D119" s="1923">
        <v>2.1000459628999999</v>
      </c>
      <c r="E119" s="1923">
        <v>2.0920838761999998</v>
      </c>
      <c r="F119" s="1923">
        <v>2.135871909</v>
      </c>
      <c r="G119" s="1923">
        <v>2.2641083612999999</v>
      </c>
      <c r="H119" s="1923">
        <v>2.2431372752000001</v>
      </c>
      <c r="I119" s="1923">
        <v>2.2511149976999998</v>
      </c>
      <c r="J119" s="1923">
        <v>2.2840716946000001</v>
      </c>
      <c r="K119" s="1923">
        <v>2.2024812463000001</v>
      </c>
      <c r="L119" s="1923">
        <v>2.3448059161999999</v>
      </c>
      <c r="M119" s="1923">
        <v>2.3925865845000001</v>
      </c>
      <c r="N119" s="1923"/>
      <c r="O119" s="1924"/>
    </row>
    <row r="120" spans="1:15" ht="32.25" customHeight="1">
      <c r="A120" s="1931" t="s">
        <v>2084</v>
      </c>
      <c r="B120" s="1926" t="s">
        <v>2093</v>
      </c>
      <c r="C120" s="1927"/>
      <c r="D120" s="1927"/>
      <c r="E120" s="1927"/>
      <c r="F120" s="1927"/>
      <c r="G120" s="1927"/>
      <c r="H120" s="1927"/>
      <c r="I120" s="1927"/>
      <c r="J120" s="1927"/>
      <c r="K120" s="1927"/>
      <c r="L120" s="1927"/>
      <c r="M120" s="1927"/>
      <c r="N120" s="1927"/>
      <c r="O120" s="1929"/>
    </row>
    <row r="121" spans="1:15" ht="32.25" customHeight="1">
      <c r="A121" s="1921" t="s">
        <v>2085</v>
      </c>
      <c r="B121" s="1922" t="s">
        <v>2095</v>
      </c>
      <c r="C121" s="1923">
        <v>56.171300883068</v>
      </c>
      <c r="D121" s="1923">
        <v>51.292547275076998</v>
      </c>
      <c r="E121" s="1923">
        <v>46.038041538799398</v>
      </c>
      <c r="F121" s="1923">
        <v>43.028962603248701</v>
      </c>
      <c r="G121" s="1923">
        <v>41.112795478001303</v>
      </c>
      <c r="H121" s="1923">
        <v>39.834724393756701</v>
      </c>
      <c r="I121" s="1923">
        <v>38.9207572853635</v>
      </c>
      <c r="J121" s="1923">
        <v>38.939591497793998</v>
      </c>
      <c r="K121" s="1923">
        <v>38.924307721576703</v>
      </c>
      <c r="L121" s="1923">
        <v>39.578724601386298</v>
      </c>
      <c r="M121" s="1923">
        <v>40.693457704571998</v>
      </c>
      <c r="N121" s="1923">
        <v>41.957531200269699</v>
      </c>
      <c r="O121" s="1924">
        <v>43.5428889403385</v>
      </c>
    </row>
    <row r="122" spans="1:15" ht="30" customHeight="1">
      <c r="A122" s="1932" t="s">
        <v>2086</v>
      </c>
      <c r="B122" s="1922" t="s">
        <v>2093</v>
      </c>
      <c r="C122" s="1927">
        <v>43.807605204200001</v>
      </c>
      <c r="D122" s="1927">
        <v>44.244250252699999</v>
      </c>
      <c r="E122" s="1927">
        <v>44.847517393300002</v>
      </c>
      <c r="F122" s="1927">
        <v>44.845053623600002</v>
      </c>
      <c r="G122" s="1927">
        <v>45.574953628999999</v>
      </c>
      <c r="H122" s="1927">
        <v>46.106258722699998</v>
      </c>
      <c r="I122" s="1927">
        <v>47.149743828399998</v>
      </c>
      <c r="J122" s="1927">
        <v>48.452790616500003</v>
      </c>
      <c r="K122" s="1927">
        <v>49.800541402199997</v>
      </c>
      <c r="L122" s="1927">
        <v>52.2824587108</v>
      </c>
      <c r="M122" s="1927">
        <v>53.685492072199999</v>
      </c>
      <c r="N122" s="1927"/>
      <c r="O122" s="1929" t="s">
        <v>180</v>
      </c>
    </row>
    <row r="123" spans="1:15" ht="30" customHeight="1">
      <c r="A123" s="1933" t="s">
        <v>1512</v>
      </c>
      <c r="B123" s="1922" t="s">
        <v>2095</v>
      </c>
      <c r="C123" s="1934">
        <v>4.0390203446711999</v>
      </c>
      <c r="D123" s="1934">
        <v>4.05094384624784</v>
      </c>
      <c r="E123" s="1934">
        <v>4.0425806155798396</v>
      </c>
      <c r="F123" s="1934">
        <v>4.0158667357801203</v>
      </c>
      <c r="G123" s="1934">
        <v>3.9244282024213</v>
      </c>
      <c r="H123" s="1934">
        <v>3.8600851413209898</v>
      </c>
      <c r="I123" s="1934">
        <v>3.8504073912149499</v>
      </c>
      <c r="J123" s="1934">
        <v>3.9127784064472002</v>
      </c>
      <c r="K123" s="1934">
        <v>3.9219411746389401</v>
      </c>
      <c r="L123" s="1934">
        <v>4.0305303924182398</v>
      </c>
      <c r="M123" s="1934">
        <v>4.1111680539830999</v>
      </c>
      <c r="N123" s="1934">
        <v>4.1484976207156796</v>
      </c>
      <c r="O123" s="1924">
        <v>3.9905855018765202</v>
      </c>
    </row>
    <row r="124" spans="1:15" ht="30" customHeight="1">
      <c r="A124" s="1935" t="s">
        <v>1512</v>
      </c>
      <c r="B124" s="1926" t="s">
        <v>2093</v>
      </c>
      <c r="C124" s="1936">
        <v>4.1118128239000002</v>
      </c>
      <c r="D124" s="1936">
        <v>4.0486797662000003</v>
      </c>
      <c r="E124" s="1936">
        <v>3.9922796344</v>
      </c>
      <c r="F124" s="1936">
        <v>3.9492875186999998</v>
      </c>
      <c r="G124" s="1936">
        <v>3.8604863666</v>
      </c>
      <c r="H124" s="1936">
        <v>3.8216721693000002</v>
      </c>
      <c r="I124" s="1936">
        <v>3.7772317349</v>
      </c>
      <c r="J124" s="1936">
        <v>3.8048165628000001</v>
      </c>
      <c r="K124" s="1936">
        <v>3.890214313</v>
      </c>
      <c r="L124" s="1936">
        <v>4.0521252194999997</v>
      </c>
      <c r="M124" s="1936">
        <v>4.1114397896000003</v>
      </c>
      <c r="N124" s="1936"/>
      <c r="O124" s="1929" t="s">
        <v>180</v>
      </c>
    </row>
    <row r="125" spans="1:15" ht="30" customHeight="1">
      <c r="A125" s="1937" t="s">
        <v>2087</v>
      </c>
      <c r="B125" s="1922" t="s">
        <v>2095</v>
      </c>
      <c r="C125" s="1934">
        <v>3.4612070485521498</v>
      </c>
      <c r="D125" s="1934">
        <v>3.4923542745591298</v>
      </c>
      <c r="E125" s="1934">
        <v>3.4799532920063299</v>
      </c>
      <c r="F125" s="1934">
        <v>3.4554918395730998</v>
      </c>
      <c r="G125" s="1934">
        <v>3.4185660998458398</v>
      </c>
      <c r="H125" s="1934">
        <v>3.3591458613281202</v>
      </c>
      <c r="I125" s="1934">
        <v>3.3492825285382399</v>
      </c>
      <c r="J125" s="1934">
        <v>3.3687105764705101</v>
      </c>
      <c r="K125" s="1934">
        <v>3.4216395760536602</v>
      </c>
      <c r="L125" s="1934">
        <v>3.5308148826219798</v>
      </c>
      <c r="M125" s="1934">
        <v>3.5993591778867802</v>
      </c>
      <c r="N125" s="1934">
        <v>3.60454027075449</v>
      </c>
      <c r="O125" s="1924">
        <v>3.4599023739930699</v>
      </c>
    </row>
    <row r="126" spans="1:15" ht="30" customHeight="1">
      <c r="A126" s="1938" t="s">
        <v>2087</v>
      </c>
      <c r="B126" s="1939" t="s">
        <v>2093</v>
      </c>
      <c r="C126" s="1940">
        <v>3.5638054669999999</v>
      </c>
      <c r="D126" s="1940">
        <v>3.5161895765</v>
      </c>
      <c r="E126" s="1940">
        <v>3.4981463424000001</v>
      </c>
      <c r="F126" s="1940">
        <v>3.4737280820000001</v>
      </c>
      <c r="G126" s="1940">
        <v>3.4230422507</v>
      </c>
      <c r="H126" s="1940">
        <v>3.3909821147999999</v>
      </c>
      <c r="I126" s="1940">
        <v>3.3783903087999998</v>
      </c>
      <c r="J126" s="1940">
        <v>3.3987484816000002</v>
      </c>
      <c r="K126" s="1940">
        <v>3.4599746851000002</v>
      </c>
      <c r="L126" s="1940">
        <v>3.5579844090999999</v>
      </c>
      <c r="M126" s="1940">
        <v>3.5929036296999999</v>
      </c>
      <c r="N126" s="1940"/>
      <c r="O126" s="1941" t="s">
        <v>180</v>
      </c>
    </row>
    <row r="127" spans="1:15" ht="13.5" customHeight="1">
      <c r="A127" s="1918" t="s">
        <v>1276</v>
      </c>
      <c r="B127" s="1919"/>
      <c r="C127" s="1920"/>
      <c r="D127" s="1920"/>
      <c r="E127" s="1920"/>
      <c r="F127" s="1920"/>
      <c r="G127" s="1920"/>
      <c r="H127" s="1920"/>
      <c r="I127" s="1920"/>
      <c r="J127" s="1920"/>
      <c r="K127" s="1920"/>
      <c r="L127" s="1920"/>
      <c r="M127" s="1920"/>
      <c r="N127" s="1920"/>
      <c r="O127" s="1920"/>
    </row>
    <row r="128" spans="1:15" ht="32.25" customHeight="1">
      <c r="A128" s="1921" t="s">
        <v>2077</v>
      </c>
      <c r="B128" s="1922" t="s">
        <v>2095</v>
      </c>
      <c r="C128" s="1923"/>
      <c r="D128" s="1923"/>
      <c r="E128" s="1923"/>
      <c r="F128" s="1923"/>
      <c r="G128" s="1923"/>
      <c r="H128" s="1923"/>
      <c r="I128" s="1923"/>
      <c r="J128" s="1923"/>
      <c r="K128" s="1923"/>
      <c r="L128" s="1923"/>
      <c r="M128" s="1923"/>
      <c r="N128" s="1923"/>
      <c r="O128" s="1924"/>
    </row>
    <row r="129" spans="1:15" ht="19.5" customHeight="1">
      <c r="A129" s="1925" t="s">
        <v>2078</v>
      </c>
      <c r="B129" s="1926" t="s">
        <v>2093</v>
      </c>
      <c r="C129" s="1927">
        <v>41.491637054400002</v>
      </c>
      <c r="D129" s="1927">
        <v>41.644606943299998</v>
      </c>
      <c r="E129" s="1927">
        <v>42.071697715699997</v>
      </c>
      <c r="F129" s="1927">
        <v>42.662952613900003</v>
      </c>
      <c r="G129" s="1927">
        <v>43.024466840700001</v>
      </c>
      <c r="H129" s="1927">
        <v>43.517153815599997</v>
      </c>
      <c r="I129" s="1927">
        <v>44.548753958799999</v>
      </c>
      <c r="J129" s="1927">
        <v>45.728576946700002</v>
      </c>
      <c r="K129" s="1927">
        <v>47.405296635900001</v>
      </c>
      <c r="L129" s="1927">
        <v>49.865035610500001</v>
      </c>
      <c r="M129" s="1927">
        <v>50.886068806499999</v>
      </c>
      <c r="N129" s="1927"/>
      <c r="O129" s="1924"/>
    </row>
    <row r="130" spans="1:15" ht="32.25" customHeight="1">
      <c r="A130" s="1921" t="s">
        <v>2079</v>
      </c>
      <c r="B130" s="1922" t="s">
        <v>2095</v>
      </c>
      <c r="C130" s="1923">
        <v>57.673794060346403</v>
      </c>
      <c r="D130" s="1923">
        <v>54.6332777671172</v>
      </c>
      <c r="E130" s="1923">
        <v>49.118552971122597</v>
      </c>
      <c r="F130" s="1923">
        <v>45.509800616501103</v>
      </c>
      <c r="G130" s="1923">
        <v>42.287014405229201</v>
      </c>
      <c r="H130" s="1923">
        <v>40.142376693686401</v>
      </c>
      <c r="I130" s="1923">
        <v>39.069425360219697</v>
      </c>
      <c r="J130" s="1923">
        <v>38.967556443334502</v>
      </c>
      <c r="K130" s="1923">
        <v>39.663716199453802</v>
      </c>
      <c r="L130" s="1923">
        <v>40.566588043713601</v>
      </c>
      <c r="M130" s="1923">
        <v>42.646879592653498</v>
      </c>
      <c r="N130" s="1923">
        <v>43.943122489069999</v>
      </c>
      <c r="O130" s="1928">
        <v>45.097332774525498</v>
      </c>
    </row>
    <row r="131" spans="1:15" ht="32.25" customHeight="1">
      <c r="A131" s="1925" t="s">
        <v>2080</v>
      </c>
      <c r="B131" s="1926" t="s">
        <v>2093</v>
      </c>
      <c r="C131" s="1927">
        <v>44.380519058700003</v>
      </c>
      <c r="D131" s="1927">
        <v>44.221172612399997</v>
      </c>
      <c r="E131" s="1927">
        <v>44.504339439100001</v>
      </c>
      <c r="F131" s="1927">
        <v>45.1586708914</v>
      </c>
      <c r="G131" s="1927">
        <v>45.042318774400002</v>
      </c>
      <c r="H131" s="1927">
        <v>45.172910137899997</v>
      </c>
      <c r="I131" s="1927">
        <v>46.106655820100002</v>
      </c>
      <c r="J131" s="1927">
        <v>47.5905670609</v>
      </c>
      <c r="K131" s="1927">
        <v>49.860115334299998</v>
      </c>
      <c r="L131" s="1927">
        <v>52.982503965100001</v>
      </c>
      <c r="M131" s="1927">
        <v>54.390771342500003</v>
      </c>
      <c r="N131" s="1927"/>
      <c r="O131" s="1929" t="s">
        <v>180</v>
      </c>
    </row>
    <row r="132" spans="1:15" ht="32.25" customHeight="1">
      <c r="A132" s="1921" t="s">
        <v>2081</v>
      </c>
      <c r="B132" s="1922" t="s">
        <v>2095</v>
      </c>
      <c r="C132" s="1923">
        <v>57.362254341016502</v>
      </c>
      <c r="D132" s="1923">
        <v>54.173918732128897</v>
      </c>
      <c r="E132" s="1923">
        <v>48.7959305744575</v>
      </c>
      <c r="F132" s="1923">
        <v>45.295888184505799</v>
      </c>
      <c r="G132" s="1923">
        <v>42.500345253371897</v>
      </c>
      <c r="H132" s="1923">
        <v>40.823477616128301</v>
      </c>
      <c r="I132" s="1923">
        <v>39.938542320248601</v>
      </c>
      <c r="J132" s="1923">
        <v>39.703450137807998</v>
      </c>
      <c r="K132" s="1923">
        <v>40.054395334172298</v>
      </c>
      <c r="L132" s="1923">
        <v>40.254067022345801</v>
      </c>
      <c r="M132" s="1923">
        <v>41.760332021811003</v>
      </c>
      <c r="N132" s="1923">
        <v>42.991579327237503</v>
      </c>
      <c r="O132" s="1924">
        <v>45.059376769317097</v>
      </c>
    </row>
    <row r="133" spans="1:15" ht="32.25" customHeight="1">
      <c r="A133" s="1925" t="s">
        <v>2082</v>
      </c>
      <c r="B133" s="1926" t="s">
        <v>2093</v>
      </c>
      <c r="C133" s="1927">
        <v>43.620512843599997</v>
      </c>
      <c r="D133" s="1927">
        <v>43.793855113600003</v>
      </c>
      <c r="E133" s="1927">
        <v>44.1799305666</v>
      </c>
      <c r="F133" s="1927">
        <v>45.002683028</v>
      </c>
      <c r="G133" s="1927">
        <v>45.225890268900002</v>
      </c>
      <c r="H133" s="1927">
        <v>45.719832198399999</v>
      </c>
      <c r="I133" s="1927">
        <v>46.956958226200001</v>
      </c>
      <c r="J133" s="1927">
        <v>48.387452518400003</v>
      </c>
      <c r="K133" s="1927">
        <v>50.145887804700003</v>
      </c>
      <c r="L133" s="1927">
        <v>52.355837811599997</v>
      </c>
      <c r="M133" s="1927">
        <v>53.436017250399999</v>
      </c>
      <c r="N133" s="1927"/>
      <c r="O133" s="1929" t="s">
        <v>180</v>
      </c>
    </row>
    <row r="134" spans="1:15" ht="32.25" customHeight="1">
      <c r="A134" s="1930" t="s">
        <v>2083</v>
      </c>
      <c r="B134" s="1922" t="s">
        <v>2095</v>
      </c>
      <c r="C134" s="1923">
        <v>2.1288757892999999</v>
      </c>
      <c r="D134" s="1923">
        <v>2.1492481702999999</v>
      </c>
      <c r="E134" s="1923">
        <v>2.1082328509999999</v>
      </c>
      <c r="F134" s="1923">
        <v>2.3397304140999999</v>
      </c>
      <c r="G134" s="1923">
        <v>2.2014234281</v>
      </c>
      <c r="H134" s="1923">
        <v>2.2026783828999998</v>
      </c>
      <c r="I134" s="1923">
        <v>2.4082042673999999</v>
      </c>
      <c r="J134" s="1923">
        <v>2.6588755716999999</v>
      </c>
      <c r="K134" s="1923">
        <v>2.7405911688</v>
      </c>
      <c r="L134" s="1923">
        <v>2.4908022011000002</v>
      </c>
      <c r="M134" s="1923">
        <v>2.549948444</v>
      </c>
      <c r="N134" s="1923"/>
      <c r="O134" s="1924"/>
    </row>
    <row r="135" spans="1:15" ht="32.25" customHeight="1">
      <c r="A135" s="1931" t="s">
        <v>2084</v>
      </c>
      <c r="B135" s="1926" t="s">
        <v>2093</v>
      </c>
      <c r="C135" s="1927"/>
      <c r="D135" s="1927"/>
      <c r="E135" s="1927"/>
      <c r="F135" s="1927"/>
      <c r="G135" s="1927"/>
      <c r="H135" s="1927"/>
      <c r="I135" s="1927"/>
      <c r="J135" s="1927"/>
      <c r="K135" s="1927"/>
      <c r="L135" s="1927"/>
      <c r="M135" s="1927"/>
      <c r="N135" s="1927"/>
      <c r="O135" s="1929"/>
    </row>
    <row r="136" spans="1:15" ht="32.25" customHeight="1">
      <c r="A136" s="1921" t="s">
        <v>2085</v>
      </c>
      <c r="B136" s="1922" t="s">
        <v>2095</v>
      </c>
      <c r="C136" s="1923">
        <v>59.0720947883474</v>
      </c>
      <c r="D136" s="1923">
        <v>55.844519097227298</v>
      </c>
      <c r="E136" s="1923">
        <v>50.498325436836403</v>
      </c>
      <c r="F136" s="1923">
        <v>46.990468282084301</v>
      </c>
      <c r="G136" s="1923">
        <v>44.2035929052659</v>
      </c>
      <c r="H136" s="1923">
        <v>42.486568832572701</v>
      </c>
      <c r="I136" s="1923">
        <v>41.636030413169799</v>
      </c>
      <c r="J136" s="1923">
        <v>41.425725593665099</v>
      </c>
      <c r="K136" s="1923">
        <v>41.784695230142802</v>
      </c>
      <c r="L136" s="1923">
        <v>42.001229706485397</v>
      </c>
      <c r="M136" s="1923">
        <v>43.506713594573299</v>
      </c>
      <c r="N136" s="1923">
        <v>44.765946268755499</v>
      </c>
      <c r="O136" s="1924">
        <v>46.772410081874199</v>
      </c>
    </row>
    <row r="137" spans="1:15" ht="30" customHeight="1">
      <c r="A137" s="1932" t="s">
        <v>2086</v>
      </c>
      <c r="B137" s="1922" t="s">
        <v>2093</v>
      </c>
      <c r="C137" s="1927">
        <v>45.462059087699998</v>
      </c>
      <c r="D137" s="1927">
        <v>45.630560354700002</v>
      </c>
      <c r="E137" s="1927">
        <v>46.018643386599997</v>
      </c>
      <c r="F137" s="1927">
        <v>46.851976176400001</v>
      </c>
      <c r="G137" s="1927">
        <v>47.071485688099997</v>
      </c>
      <c r="H137" s="1927">
        <v>47.560752083399997</v>
      </c>
      <c r="I137" s="1927">
        <v>48.784923820499998</v>
      </c>
      <c r="J137" s="1927">
        <v>50.221272686500001</v>
      </c>
      <c r="K137" s="1927">
        <v>51.988429523199997</v>
      </c>
      <c r="L137" s="1927">
        <v>54.201657716600003</v>
      </c>
      <c r="M137" s="1927">
        <v>55.2665280688</v>
      </c>
      <c r="N137" s="1927"/>
      <c r="O137" s="1929" t="s">
        <v>180</v>
      </c>
    </row>
    <row r="138" spans="1:15" ht="30" customHeight="1">
      <c r="A138" s="1933" t="s">
        <v>1512</v>
      </c>
      <c r="B138" s="1922" t="s">
        <v>2095</v>
      </c>
      <c r="C138" s="1934">
        <v>4.0212453066579004</v>
      </c>
      <c r="D138" s="1934">
        <v>4.0574762602141599</v>
      </c>
      <c r="E138" s="1934">
        <v>4.0121648738383797</v>
      </c>
      <c r="F138" s="1934">
        <v>4.0078195946066204</v>
      </c>
      <c r="G138" s="1934">
        <v>3.91399483237146</v>
      </c>
      <c r="H138" s="1934">
        <v>3.8314274314733399</v>
      </c>
      <c r="I138" s="1934">
        <v>3.7918148033442098</v>
      </c>
      <c r="J138" s="1934">
        <v>3.83066699704526</v>
      </c>
      <c r="K138" s="1934">
        <v>3.8774920573990999</v>
      </c>
      <c r="L138" s="1934">
        <v>3.9783818486488398</v>
      </c>
      <c r="M138" s="1934">
        <v>4.0773703032498796</v>
      </c>
      <c r="N138" s="1934">
        <v>4.1163015043251603</v>
      </c>
      <c r="O138" s="1924">
        <v>3.9582217251584302</v>
      </c>
    </row>
    <row r="139" spans="1:15" ht="30" customHeight="1">
      <c r="A139" s="1935" t="s">
        <v>1512</v>
      </c>
      <c r="B139" s="1926" t="s">
        <v>2093</v>
      </c>
      <c r="C139" s="1936">
        <v>4.0905596729999996</v>
      </c>
      <c r="D139" s="1936">
        <v>4.0241691466000002</v>
      </c>
      <c r="E139" s="1936">
        <v>3.996087502</v>
      </c>
      <c r="F139" s="1936">
        <v>3.9587473696000002</v>
      </c>
      <c r="G139" s="1936">
        <v>3.8911451124999998</v>
      </c>
      <c r="H139" s="1936">
        <v>3.8216707537999999</v>
      </c>
      <c r="I139" s="1936">
        <v>3.7617496418999998</v>
      </c>
      <c r="J139" s="1936">
        <v>3.7745380615999999</v>
      </c>
      <c r="K139" s="1936">
        <v>3.8376563364999998</v>
      </c>
      <c r="L139" s="1936">
        <v>4.0168042790999996</v>
      </c>
      <c r="M139" s="1936">
        <v>4.0801666972000001</v>
      </c>
      <c r="N139" s="1936"/>
      <c r="O139" s="1929" t="s">
        <v>180</v>
      </c>
    </row>
    <row r="140" spans="1:15" ht="30" customHeight="1">
      <c r="A140" s="1937" t="s">
        <v>2087</v>
      </c>
      <c r="B140" s="1922" t="s">
        <v>2095</v>
      </c>
      <c r="C140" s="1934">
        <v>3.45878936917472</v>
      </c>
      <c r="D140" s="1934">
        <v>3.47131913321941</v>
      </c>
      <c r="E140" s="1934">
        <v>3.4666413418721</v>
      </c>
      <c r="F140" s="1934">
        <v>3.4443371337615298</v>
      </c>
      <c r="G140" s="1934">
        <v>3.4016723787024699</v>
      </c>
      <c r="H140" s="1934">
        <v>3.3430777309983002</v>
      </c>
      <c r="I140" s="1934">
        <v>3.32331423008972</v>
      </c>
      <c r="J140" s="1934">
        <v>3.3310705869083299</v>
      </c>
      <c r="K140" s="1934">
        <v>3.3825166696586701</v>
      </c>
      <c r="L140" s="1934">
        <v>3.4840851806481998</v>
      </c>
      <c r="M140" s="1934">
        <v>3.5572527019531699</v>
      </c>
      <c r="N140" s="1934">
        <v>3.5493702648955301</v>
      </c>
      <c r="O140" s="1924">
        <v>3.4331727436439898</v>
      </c>
    </row>
    <row r="141" spans="1:15" ht="30" customHeight="1">
      <c r="A141" s="1938" t="s">
        <v>2087</v>
      </c>
      <c r="B141" s="1939" t="s">
        <v>2093</v>
      </c>
      <c r="C141" s="1940">
        <v>3.5205792569000001</v>
      </c>
      <c r="D141" s="1940">
        <v>3.4834150956999999</v>
      </c>
      <c r="E141" s="1940">
        <v>3.4762418172</v>
      </c>
      <c r="F141" s="1940">
        <v>3.4595703746000002</v>
      </c>
      <c r="G141" s="1940">
        <v>3.4213469033999999</v>
      </c>
      <c r="H141" s="1940">
        <v>3.3787192774000001</v>
      </c>
      <c r="I141" s="1940">
        <v>3.3441461026999999</v>
      </c>
      <c r="J141" s="1940">
        <v>3.3489448626999998</v>
      </c>
      <c r="K141" s="1940">
        <v>3.4289623168999999</v>
      </c>
      <c r="L141" s="1940">
        <v>3.5332574937999999</v>
      </c>
      <c r="M141" s="1940">
        <v>3.5712778336</v>
      </c>
      <c r="N141" s="1940"/>
      <c r="O141" s="1941" t="s">
        <v>180</v>
      </c>
    </row>
    <row r="142" spans="1:15" ht="13.5" customHeight="1">
      <c r="A142" s="1918" t="s">
        <v>1294</v>
      </c>
      <c r="B142" s="1919"/>
      <c r="C142" s="1920"/>
      <c r="D142" s="1920"/>
      <c r="E142" s="1920"/>
      <c r="F142" s="1920"/>
      <c r="G142" s="1920"/>
      <c r="H142" s="1920"/>
      <c r="I142" s="1920"/>
      <c r="J142" s="1920"/>
      <c r="K142" s="1920"/>
      <c r="L142" s="1920"/>
      <c r="M142" s="1920"/>
      <c r="N142" s="1920"/>
      <c r="O142" s="1920"/>
    </row>
    <row r="143" spans="1:15" ht="32.25" customHeight="1">
      <c r="A143" s="1921" t="s">
        <v>2077</v>
      </c>
      <c r="B143" s="1922" t="s">
        <v>2095</v>
      </c>
      <c r="C143" s="1923"/>
      <c r="D143" s="1923"/>
      <c r="E143" s="1923"/>
      <c r="F143" s="1923"/>
      <c r="G143" s="1923"/>
      <c r="H143" s="1923"/>
      <c r="I143" s="1923"/>
      <c r="J143" s="1923"/>
      <c r="K143" s="1923"/>
      <c r="L143" s="1923"/>
      <c r="M143" s="1923"/>
      <c r="N143" s="1923"/>
      <c r="O143" s="1924"/>
    </row>
    <row r="144" spans="1:15" ht="19.5" customHeight="1">
      <c r="A144" s="1925" t="s">
        <v>2078</v>
      </c>
      <c r="B144" s="1926" t="s">
        <v>2093</v>
      </c>
      <c r="C144" s="1927">
        <v>42.013658052499999</v>
      </c>
      <c r="D144" s="1927">
        <v>42.166697044199999</v>
      </c>
      <c r="E144" s="1927">
        <v>42.667930444500001</v>
      </c>
      <c r="F144" s="1927">
        <v>42.819550773800003</v>
      </c>
      <c r="G144" s="1927">
        <v>43.307392184800001</v>
      </c>
      <c r="H144" s="1927">
        <v>43.598182713600004</v>
      </c>
      <c r="I144" s="1927">
        <v>44.8118245661</v>
      </c>
      <c r="J144" s="1927">
        <v>45.986583809800003</v>
      </c>
      <c r="K144" s="1927">
        <v>47.5898132445</v>
      </c>
      <c r="L144" s="1927">
        <v>49.677759392699997</v>
      </c>
      <c r="M144" s="1927">
        <v>51.057354118799999</v>
      </c>
      <c r="N144" s="1927"/>
      <c r="O144" s="1924"/>
    </row>
    <row r="145" spans="1:15" ht="32.25" customHeight="1">
      <c r="A145" s="1921" t="s">
        <v>2079</v>
      </c>
      <c r="B145" s="1922" t="s">
        <v>2095</v>
      </c>
      <c r="C145" s="1923">
        <v>56.807288821818503</v>
      </c>
      <c r="D145" s="1923">
        <v>51.359356890321401</v>
      </c>
      <c r="E145" s="1923">
        <v>46.654362576766196</v>
      </c>
      <c r="F145" s="1923">
        <v>42.250071772681999</v>
      </c>
      <c r="G145" s="1923">
        <v>39.940011028588501</v>
      </c>
      <c r="H145" s="1923">
        <v>38.707070812019602</v>
      </c>
      <c r="I145" s="1923">
        <v>38.001383194540402</v>
      </c>
      <c r="J145" s="1923">
        <v>37.417755419770998</v>
      </c>
      <c r="K145" s="1923">
        <v>37.771162669491602</v>
      </c>
      <c r="L145" s="1923">
        <v>39.370746975553601</v>
      </c>
      <c r="M145" s="1923">
        <v>41.699462892544098</v>
      </c>
      <c r="N145" s="1923">
        <v>43.284355108262098</v>
      </c>
      <c r="O145" s="1928">
        <v>43.286268665804599</v>
      </c>
    </row>
    <row r="146" spans="1:15" ht="32.25" customHeight="1">
      <c r="A146" s="1925" t="s">
        <v>2080</v>
      </c>
      <c r="B146" s="1926" t="s">
        <v>2093</v>
      </c>
      <c r="C146" s="1927">
        <v>44.518309018099998</v>
      </c>
      <c r="D146" s="1927">
        <v>44.229424832200003</v>
      </c>
      <c r="E146" s="1927">
        <v>44.681028543700002</v>
      </c>
      <c r="F146" s="1927">
        <v>44.523467580499997</v>
      </c>
      <c r="G146" s="1927">
        <v>44.507275133999997</v>
      </c>
      <c r="H146" s="1927">
        <v>44.628417194299999</v>
      </c>
      <c r="I146" s="1927">
        <v>45.479003369200001</v>
      </c>
      <c r="J146" s="1927">
        <v>46.782188814599998</v>
      </c>
      <c r="K146" s="1927">
        <v>49.0549792853</v>
      </c>
      <c r="L146" s="1927">
        <v>51.906294551800002</v>
      </c>
      <c r="M146" s="1927">
        <v>53.9614253783</v>
      </c>
      <c r="N146" s="1927"/>
      <c r="O146" s="1929" t="s">
        <v>180</v>
      </c>
    </row>
    <row r="147" spans="1:15" ht="32.25" customHeight="1">
      <c r="A147" s="1921" t="s">
        <v>2081</v>
      </c>
      <c r="B147" s="1922" t="s">
        <v>2095</v>
      </c>
      <c r="C147" s="1923">
        <v>56.515307806789401</v>
      </c>
      <c r="D147" s="1923">
        <v>50.798812303197401</v>
      </c>
      <c r="E147" s="1923">
        <v>46.1767319155189</v>
      </c>
      <c r="F147" s="1923">
        <v>41.986184444486298</v>
      </c>
      <c r="G147" s="1923">
        <v>40.040995255964297</v>
      </c>
      <c r="H147" s="1923">
        <v>39.3166277363662</v>
      </c>
      <c r="I147" s="1923">
        <v>38.755458258378901</v>
      </c>
      <c r="J147" s="1923">
        <v>37.9125605728672</v>
      </c>
      <c r="K147" s="1923">
        <v>37.953327389093197</v>
      </c>
      <c r="L147" s="1923">
        <v>38.774022608770601</v>
      </c>
      <c r="M147" s="1923">
        <v>40.4930885404546</v>
      </c>
      <c r="N147" s="1923">
        <v>42.093143214811199</v>
      </c>
      <c r="O147" s="1924">
        <v>43.097775455018301</v>
      </c>
    </row>
    <row r="148" spans="1:15" ht="32.25" customHeight="1">
      <c r="A148" s="1925" t="s">
        <v>2082</v>
      </c>
      <c r="B148" s="1926" t="s">
        <v>2093</v>
      </c>
      <c r="C148" s="1927">
        <v>43.5478125737</v>
      </c>
      <c r="D148" s="1927">
        <v>43.728359474400001</v>
      </c>
      <c r="E148" s="1927">
        <v>44.219043842300003</v>
      </c>
      <c r="F148" s="1927">
        <v>44.420150598399999</v>
      </c>
      <c r="G148" s="1927">
        <v>44.886160794799999</v>
      </c>
      <c r="H148" s="1927">
        <v>45.1949733589</v>
      </c>
      <c r="I148" s="1927">
        <v>46.324564429200002</v>
      </c>
      <c r="J148" s="1927">
        <v>47.478070876099999</v>
      </c>
      <c r="K148" s="1927">
        <v>49.1194151961</v>
      </c>
      <c r="L148" s="1927">
        <v>51.125910916199999</v>
      </c>
      <c r="M148" s="1927">
        <v>52.753148669200002</v>
      </c>
      <c r="N148" s="1927"/>
      <c r="O148" s="1929" t="s">
        <v>180</v>
      </c>
    </row>
    <row r="149" spans="1:15" ht="32.25" customHeight="1">
      <c r="A149" s="1930" t="s">
        <v>2083</v>
      </c>
      <c r="B149" s="1922" t="s">
        <v>2095</v>
      </c>
      <c r="C149" s="1923"/>
      <c r="D149" s="1923"/>
      <c r="E149" s="1923"/>
      <c r="F149" s="1923"/>
      <c r="G149" s="1923"/>
      <c r="H149" s="1923"/>
      <c r="I149" s="1923"/>
      <c r="J149" s="1923"/>
      <c r="K149" s="1923"/>
      <c r="L149" s="1923"/>
      <c r="M149" s="1923"/>
      <c r="N149" s="1923"/>
      <c r="O149" s="1924"/>
    </row>
    <row r="150" spans="1:15" ht="32.25" customHeight="1">
      <c r="A150" s="1931" t="s">
        <v>2084</v>
      </c>
      <c r="B150" s="1926" t="s">
        <v>2093</v>
      </c>
      <c r="C150" s="1927">
        <v>1.5341545212000001</v>
      </c>
      <c r="D150" s="1927">
        <v>1.5616624302</v>
      </c>
      <c r="E150" s="1927">
        <v>1.5511133978</v>
      </c>
      <c r="F150" s="1927">
        <v>1.6005998245999999</v>
      </c>
      <c r="G150" s="1927">
        <v>1.57876861</v>
      </c>
      <c r="H150" s="1927">
        <v>1.5967906454</v>
      </c>
      <c r="I150" s="1927">
        <v>1.512739863</v>
      </c>
      <c r="J150" s="1927">
        <v>1.4914870662999999</v>
      </c>
      <c r="K150" s="1927">
        <v>1.5296019515999999</v>
      </c>
      <c r="L150" s="1927">
        <v>1.4481515235</v>
      </c>
      <c r="M150" s="1927">
        <v>1.6957945504</v>
      </c>
      <c r="N150" s="1927"/>
      <c r="O150" s="1929"/>
    </row>
    <row r="151" spans="1:15" ht="32.25" customHeight="1">
      <c r="A151" s="1921" t="s">
        <v>2085</v>
      </c>
      <c r="B151" s="1922" t="s">
        <v>2095</v>
      </c>
      <c r="C151" s="1923">
        <v>57.879316675664299</v>
      </c>
      <c r="D151" s="1923">
        <v>52.145979500910201</v>
      </c>
      <c r="E151" s="1923">
        <v>47.528345803245301</v>
      </c>
      <c r="F151" s="1923">
        <v>43.334345586082598</v>
      </c>
      <c r="G151" s="1923">
        <v>41.396938662331102</v>
      </c>
      <c r="H151" s="1923">
        <v>40.665155930174699</v>
      </c>
      <c r="I151" s="1923">
        <v>40.1090792951887</v>
      </c>
      <c r="J151" s="1923">
        <v>39.2756888077054</v>
      </c>
      <c r="K151" s="1923">
        <v>39.320167429915102</v>
      </c>
      <c r="L151" s="1923">
        <v>40.151274129047302</v>
      </c>
      <c r="M151" s="1923">
        <v>41.869571570442602</v>
      </c>
      <c r="N151" s="1923">
        <v>43.488673399030901</v>
      </c>
      <c r="O151" s="1924">
        <v>44.459742857892898</v>
      </c>
    </row>
    <row r="152" spans="1:15" ht="30" customHeight="1">
      <c r="A152" s="1932" t="s">
        <v>2086</v>
      </c>
      <c r="B152" s="1922" t="s">
        <v>2093</v>
      </c>
      <c r="C152" s="1927">
        <v>44.950882689899998</v>
      </c>
      <c r="D152" s="1927">
        <v>45.113430749300001</v>
      </c>
      <c r="E152" s="1927">
        <v>45.594502063900002</v>
      </c>
      <c r="F152" s="1927">
        <v>45.829386114199998</v>
      </c>
      <c r="G152" s="1927">
        <v>46.294474973600003</v>
      </c>
      <c r="H152" s="1927">
        <v>46.601395573200001</v>
      </c>
      <c r="I152" s="1927">
        <v>47.746970165</v>
      </c>
      <c r="J152" s="1927">
        <v>48.9081710297</v>
      </c>
      <c r="K152" s="1927">
        <v>50.553698949500003</v>
      </c>
      <c r="L152" s="1927">
        <v>52.56523086</v>
      </c>
      <c r="M152" s="1927">
        <v>54.185142692299998</v>
      </c>
      <c r="N152" s="1927"/>
      <c r="O152" s="1929" t="s">
        <v>180</v>
      </c>
    </row>
    <row r="153" spans="1:15" ht="30" customHeight="1">
      <c r="A153" s="1933" t="s">
        <v>1512</v>
      </c>
      <c r="B153" s="1922" t="s">
        <v>2095</v>
      </c>
      <c r="C153" s="1934">
        <v>4.0176482896860497</v>
      </c>
      <c r="D153" s="1934">
        <v>4.0445990804513796</v>
      </c>
      <c r="E153" s="1934">
        <v>4.0387232539153803</v>
      </c>
      <c r="F153" s="1934">
        <v>4.0011114069879898</v>
      </c>
      <c r="G153" s="1934">
        <v>3.93163193178186</v>
      </c>
      <c r="H153" s="1934">
        <v>3.8471909703766598</v>
      </c>
      <c r="I153" s="1934">
        <v>3.81385108744335</v>
      </c>
      <c r="J153" s="1934">
        <v>3.8724092176993099</v>
      </c>
      <c r="K153" s="1934">
        <v>3.8945671368867201</v>
      </c>
      <c r="L153" s="1934">
        <v>4.0142550043687404</v>
      </c>
      <c r="M153" s="1934">
        <v>4.1163691653679404</v>
      </c>
      <c r="N153" s="1934">
        <v>4.1202284100419098</v>
      </c>
      <c r="O153" s="1924">
        <v>3.9742342710957699</v>
      </c>
    </row>
    <row r="154" spans="1:15" ht="30" customHeight="1">
      <c r="A154" s="1935" t="s">
        <v>1512</v>
      </c>
      <c r="B154" s="1926" t="s">
        <v>2093</v>
      </c>
      <c r="C154" s="1936">
        <v>4.0984518298000001</v>
      </c>
      <c r="D154" s="1936">
        <v>4.0319714177000003</v>
      </c>
      <c r="E154" s="1936">
        <v>4.0162445434</v>
      </c>
      <c r="F154" s="1936">
        <v>3.9348310002</v>
      </c>
      <c r="G154" s="1936">
        <v>3.8480026851</v>
      </c>
      <c r="H154" s="1936">
        <v>3.8165300328999998</v>
      </c>
      <c r="I154" s="1936">
        <v>3.7748798587999999</v>
      </c>
      <c r="J154" s="1936">
        <v>3.8097453689999998</v>
      </c>
      <c r="K154" s="1936">
        <v>3.8947224222000001</v>
      </c>
      <c r="L154" s="1936">
        <v>4.0313714036999997</v>
      </c>
      <c r="M154" s="1936">
        <v>4.1096917252000003</v>
      </c>
      <c r="N154" s="1936"/>
      <c r="O154" s="1929" t="s">
        <v>180</v>
      </c>
    </row>
    <row r="155" spans="1:15" ht="30" customHeight="1">
      <c r="A155" s="1937" t="s">
        <v>2087</v>
      </c>
      <c r="B155" s="1922" t="s">
        <v>2095</v>
      </c>
      <c r="C155" s="1934">
        <v>3.4510434970222099</v>
      </c>
      <c r="D155" s="1934">
        <v>3.4905287403253098</v>
      </c>
      <c r="E155" s="1934">
        <v>3.4769766831728899</v>
      </c>
      <c r="F155" s="1934">
        <v>3.45505150347664</v>
      </c>
      <c r="G155" s="1934">
        <v>3.4202870898243498</v>
      </c>
      <c r="H155" s="1934">
        <v>3.3641595023460602</v>
      </c>
      <c r="I155" s="1934">
        <v>3.35383508513562</v>
      </c>
      <c r="J155" s="1934">
        <v>3.37299856640572</v>
      </c>
      <c r="K155" s="1934">
        <v>3.4257439245048702</v>
      </c>
      <c r="L155" s="1934">
        <v>3.51763970354168</v>
      </c>
      <c r="M155" s="1934">
        <v>3.58425535534318</v>
      </c>
      <c r="N155" s="1934">
        <v>3.5785049976791101</v>
      </c>
      <c r="O155" s="1924">
        <v>3.4555498977372401</v>
      </c>
    </row>
    <row r="156" spans="1:15" ht="30" customHeight="1">
      <c r="A156" s="1938" t="s">
        <v>2087</v>
      </c>
      <c r="B156" s="1939" t="s">
        <v>2093</v>
      </c>
      <c r="C156" s="1940">
        <v>3.5455483513999999</v>
      </c>
      <c r="D156" s="1940">
        <v>3.4869291195000001</v>
      </c>
      <c r="E156" s="1940">
        <v>3.4882018759000002</v>
      </c>
      <c r="F156" s="1940">
        <v>3.4616207353999999</v>
      </c>
      <c r="G156" s="1940">
        <v>3.4121981418999998</v>
      </c>
      <c r="H156" s="1940">
        <v>3.3914531186999999</v>
      </c>
      <c r="I156" s="1940">
        <v>3.3573668704999999</v>
      </c>
      <c r="J156" s="1940">
        <v>3.3680807867999998</v>
      </c>
      <c r="K156" s="1940">
        <v>3.4504506875000001</v>
      </c>
      <c r="L156" s="1940">
        <v>3.5463634020999999</v>
      </c>
      <c r="M156" s="1940">
        <v>3.5890374036999999</v>
      </c>
      <c r="N156" s="1940"/>
      <c r="O156" s="1941" t="s">
        <v>180</v>
      </c>
    </row>
    <row r="157" spans="1:15" ht="13.5" customHeight="1">
      <c r="A157" s="1918" t="s">
        <v>1295</v>
      </c>
      <c r="B157" s="1919"/>
      <c r="C157" s="1920"/>
      <c r="D157" s="1920"/>
      <c r="E157" s="1920"/>
      <c r="F157" s="1920"/>
      <c r="G157" s="1920"/>
      <c r="H157" s="1920"/>
      <c r="I157" s="1920"/>
      <c r="J157" s="1920"/>
      <c r="K157" s="1920"/>
      <c r="L157" s="1920"/>
      <c r="M157" s="1920"/>
      <c r="N157" s="1920"/>
      <c r="O157" s="1920"/>
    </row>
    <row r="158" spans="1:15" ht="32.25" customHeight="1">
      <c r="A158" s="1921" t="s">
        <v>2077</v>
      </c>
      <c r="B158" s="1922" t="s">
        <v>2095</v>
      </c>
      <c r="C158" s="1923"/>
      <c r="D158" s="1923"/>
      <c r="E158" s="1923"/>
      <c r="F158" s="1923"/>
      <c r="G158" s="1923"/>
      <c r="H158" s="1923"/>
      <c r="I158" s="1923"/>
      <c r="J158" s="1923"/>
      <c r="K158" s="1923"/>
      <c r="L158" s="1923"/>
      <c r="M158" s="1923"/>
      <c r="N158" s="1923"/>
      <c r="O158" s="1924"/>
    </row>
    <row r="159" spans="1:15" ht="19.5" customHeight="1">
      <c r="A159" s="1925" t="s">
        <v>2078</v>
      </c>
      <c r="B159" s="1926" t="s">
        <v>2093</v>
      </c>
      <c r="C159" s="1927">
        <v>43.8256571776</v>
      </c>
      <c r="D159" s="1927">
        <v>44.172989702400002</v>
      </c>
      <c r="E159" s="1927">
        <v>44.948441701299998</v>
      </c>
      <c r="F159" s="1927">
        <v>45.071620692899998</v>
      </c>
      <c r="G159" s="1927">
        <v>45.264991811000002</v>
      </c>
      <c r="H159" s="1927">
        <v>45.548013216400001</v>
      </c>
      <c r="I159" s="1927">
        <v>45.846871367600002</v>
      </c>
      <c r="J159" s="1927">
        <v>46.364193341399996</v>
      </c>
      <c r="K159" s="1927">
        <v>47.397780116100002</v>
      </c>
      <c r="L159" s="1927">
        <v>49.217751845700001</v>
      </c>
      <c r="M159" s="1927">
        <v>50.260736489300001</v>
      </c>
      <c r="N159" s="1927"/>
      <c r="O159" s="1924"/>
    </row>
    <row r="160" spans="1:15" ht="32.25" customHeight="1">
      <c r="A160" s="1921" t="s">
        <v>2079</v>
      </c>
      <c r="B160" s="1922" t="s">
        <v>2095</v>
      </c>
      <c r="C160" s="1923">
        <v>58.899135442195401</v>
      </c>
      <c r="D160" s="1923">
        <v>55.977635561863799</v>
      </c>
      <c r="E160" s="1923">
        <v>52.341478514852</v>
      </c>
      <c r="F160" s="1923">
        <v>49.618444941622897</v>
      </c>
      <c r="G160" s="1923">
        <v>46.768333923492897</v>
      </c>
      <c r="H160" s="1923">
        <v>44.116909001762401</v>
      </c>
      <c r="I160" s="1923">
        <v>42.1115566685936</v>
      </c>
      <c r="J160" s="1923">
        <v>42.003998514928298</v>
      </c>
      <c r="K160" s="1923">
        <v>42.346977217231903</v>
      </c>
      <c r="L160" s="1923">
        <v>43.213201651301702</v>
      </c>
      <c r="M160" s="1923">
        <v>44.522387942864</v>
      </c>
      <c r="N160" s="1923">
        <v>45.462920376100598</v>
      </c>
      <c r="O160" s="1928">
        <v>47.679817681843801</v>
      </c>
    </row>
    <row r="161" spans="1:15" ht="32.25" customHeight="1">
      <c r="A161" s="1925" t="s">
        <v>2080</v>
      </c>
      <c r="B161" s="1926" t="s">
        <v>2093</v>
      </c>
      <c r="C161" s="1927">
        <v>46.643873582200001</v>
      </c>
      <c r="D161" s="1927">
        <v>46.509769479900001</v>
      </c>
      <c r="E161" s="1927">
        <v>47.3415524332</v>
      </c>
      <c r="F161" s="1927">
        <v>47.258582921799999</v>
      </c>
      <c r="G161" s="1927">
        <v>46.986484133899999</v>
      </c>
      <c r="H161" s="1927">
        <v>47.047430715799997</v>
      </c>
      <c r="I161" s="1927">
        <v>47.049283667499999</v>
      </c>
      <c r="J161" s="1927">
        <v>47.6842266974</v>
      </c>
      <c r="K161" s="1927">
        <v>49.285560027999999</v>
      </c>
      <c r="L161" s="1927">
        <v>52.000104401800002</v>
      </c>
      <c r="M161" s="1927">
        <v>53.690804430100002</v>
      </c>
      <c r="N161" s="1927"/>
      <c r="O161" s="1929" t="s">
        <v>180</v>
      </c>
    </row>
    <row r="162" spans="1:15" ht="32.25" customHeight="1">
      <c r="A162" s="1921" t="s">
        <v>2081</v>
      </c>
      <c r="B162" s="1922" t="s">
        <v>2095</v>
      </c>
      <c r="C162" s="1923">
        <v>58.377282663053002</v>
      </c>
      <c r="D162" s="1923">
        <v>55.324920495781001</v>
      </c>
      <c r="E162" s="1923">
        <v>51.768969134422697</v>
      </c>
      <c r="F162" s="1923">
        <v>49.094701288261803</v>
      </c>
      <c r="G162" s="1923">
        <v>46.636031224216197</v>
      </c>
      <c r="H162" s="1923">
        <v>44.5451672059922</v>
      </c>
      <c r="I162" s="1923">
        <v>42.770747622101901</v>
      </c>
      <c r="J162" s="1923">
        <v>42.477248052430497</v>
      </c>
      <c r="K162" s="1923">
        <v>42.519871511548303</v>
      </c>
      <c r="L162" s="1923">
        <v>42.686836829680097</v>
      </c>
      <c r="M162" s="1923">
        <v>43.445987110713602</v>
      </c>
      <c r="N162" s="1923">
        <v>44.335128876156098</v>
      </c>
      <c r="O162" s="1924">
        <v>47.405797559588898</v>
      </c>
    </row>
    <row r="163" spans="1:15" ht="32.25" customHeight="1">
      <c r="A163" s="1925" t="s">
        <v>2082</v>
      </c>
      <c r="B163" s="1926" t="s">
        <v>2093</v>
      </c>
      <c r="C163" s="1927">
        <v>45.848796251499998</v>
      </c>
      <c r="D163" s="1927">
        <v>46.139979077100001</v>
      </c>
      <c r="E163" s="1927">
        <v>47.032916671999999</v>
      </c>
      <c r="F163" s="1927">
        <v>47.173254621700003</v>
      </c>
      <c r="G163" s="1927">
        <v>47.274793825899998</v>
      </c>
      <c r="H163" s="1927">
        <v>47.627605404400001</v>
      </c>
      <c r="I163" s="1927">
        <v>47.901136654799998</v>
      </c>
      <c r="J163" s="1927">
        <v>48.5456249872</v>
      </c>
      <c r="K163" s="1927">
        <v>49.573621950800003</v>
      </c>
      <c r="L163" s="1927">
        <v>51.380716846399999</v>
      </c>
      <c r="M163" s="1927">
        <v>52.778202265200001</v>
      </c>
      <c r="N163" s="1927"/>
      <c r="O163" s="1929" t="s">
        <v>180</v>
      </c>
    </row>
    <row r="164" spans="1:15" ht="32.25" customHeight="1">
      <c r="A164" s="1930" t="s">
        <v>2083</v>
      </c>
      <c r="B164" s="1922" t="s">
        <v>2095</v>
      </c>
      <c r="C164" s="1923"/>
      <c r="D164" s="1923"/>
      <c r="E164" s="1923"/>
      <c r="F164" s="1923"/>
      <c r="G164" s="1923"/>
      <c r="H164" s="1923"/>
      <c r="I164" s="1923"/>
      <c r="J164" s="1923"/>
      <c r="K164" s="1923"/>
      <c r="L164" s="1923"/>
      <c r="M164" s="1923"/>
      <c r="N164" s="1923"/>
      <c r="O164" s="1924"/>
    </row>
    <row r="165" spans="1:15" ht="32.25" customHeight="1">
      <c r="A165" s="1931" t="s">
        <v>2084</v>
      </c>
      <c r="B165" s="1926" t="s">
        <v>2093</v>
      </c>
      <c r="C165" s="1927">
        <v>2.0231390739999999</v>
      </c>
      <c r="D165" s="1927">
        <v>1.9669893747</v>
      </c>
      <c r="E165" s="1927">
        <v>2.0844749707000001</v>
      </c>
      <c r="F165" s="1927">
        <v>2.1016339288000001</v>
      </c>
      <c r="G165" s="1927">
        <v>2.0098020149</v>
      </c>
      <c r="H165" s="1927">
        <v>2.0795921879999999</v>
      </c>
      <c r="I165" s="1927">
        <v>2.0542652871999998</v>
      </c>
      <c r="J165" s="1927">
        <v>2.1814316458</v>
      </c>
      <c r="K165" s="1927">
        <v>2.1758418346999999</v>
      </c>
      <c r="L165" s="1927">
        <v>2.1629650007999999</v>
      </c>
      <c r="M165" s="1927">
        <v>2.5174657758999999</v>
      </c>
      <c r="N165" s="1927"/>
      <c r="O165" s="1929"/>
    </row>
    <row r="166" spans="1:15" ht="32.25" customHeight="1">
      <c r="A166" s="1921" t="s">
        <v>2085</v>
      </c>
      <c r="B166" s="1922" t="s">
        <v>2095</v>
      </c>
      <c r="C166" s="1923">
        <v>59.972564942760599</v>
      </c>
      <c r="D166" s="1923">
        <v>56.901651198581497</v>
      </c>
      <c r="E166" s="1923">
        <v>53.365462207763201</v>
      </c>
      <c r="F166" s="1923">
        <v>50.655238934272099</v>
      </c>
      <c r="G166" s="1923">
        <v>48.205284384030897</v>
      </c>
      <c r="H166" s="1923">
        <v>46.089724034943401</v>
      </c>
      <c r="I166" s="1923">
        <v>44.321780812896399</v>
      </c>
      <c r="J166" s="1923">
        <v>44.065184949560603</v>
      </c>
      <c r="K166" s="1923">
        <v>44.122252698836199</v>
      </c>
      <c r="L166" s="1923">
        <v>44.333142974306199</v>
      </c>
      <c r="M166" s="1923">
        <v>45.074612096456796</v>
      </c>
      <c r="N166" s="1923">
        <v>46.006082149026597</v>
      </c>
      <c r="O166" s="1924">
        <v>48.9991687242225</v>
      </c>
    </row>
    <row r="167" spans="1:15" ht="30" customHeight="1">
      <c r="A167" s="1932" t="s">
        <v>2086</v>
      </c>
      <c r="B167" s="1922" t="s">
        <v>2093</v>
      </c>
      <c r="C167" s="1927">
        <v>47.533864563400002</v>
      </c>
      <c r="D167" s="1927">
        <v>47.819373450999997</v>
      </c>
      <c r="E167" s="1927">
        <v>48.720846715500002</v>
      </c>
      <c r="F167" s="1927">
        <v>48.883616834000001</v>
      </c>
      <c r="G167" s="1927">
        <v>48.981423540100003</v>
      </c>
      <c r="H167" s="1927">
        <v>49.311544791800003</v>
      </c>
      <c r="I167" s="1927">
        <v>49.609577145700001</v>
      </c>
      <c r="J167" s="1927">
        <v>50.257689252399999</v>
      </c>
      <c r="K167" s="1927">
        <v>51.301718661599999</v>
      </c>
      <c r="L167" s="1927">
        <v>53.098141571600003</v>
      </c>
      <c r="M167" s="1927">
        <v>54.512569025799998</v>
      </c>
      <c r="N167" s="1927"/>
      <c r="O167" s="1929" t="s">
        <v>180</v>
      </c>
    </row>
    <row r="168" spans="1:15" ht="30" customHeight="1">
      <c r="A168" s="1933" t="s">
        <v>1512</v>
      </c>
      <c r="B168" s="1922" t="s">
        <v>2095</v>
      </c>
      <c r="C168" s="1934">
        <v>4.0711054427310698</v>
      </c>
      <c r="D168" s="1934">
        <v>4.0966954804059101</v>
      </c>
      <c r="E168" s="1934">
        <v>4.0799253429093598</v>
      </c>
      <c r="F168" s="1934">
        <v>4.0686703601399001</v>
      </c>
      <c r="G168" s="1934">
        <v>4.0012315719126699</v>
      </c>
      <c r="H168" s="1934">
        <v>3.8962095176537002</v>
      </c>
      <c r="I168" s="1934">
        <v>3.8594054210319402</v>
      </c>
      <c r="J168" s="1934">
        <v>3.9109806534826199</v>
      </c>
      <c r="K168" s="1934">
        <v>3.94936915344574</v>
      </c>
      <c r="L168" s="1934">
        <v>4.0457650354849202</v>
      </c>
      <c r="M168" s="1934">
        <v>4.1297212613482497</v>
      </c>
      <c r="N168" s="1934">
        <v>4.1465998534179098</v>
      </c>
      <c r="O168" s="1924">
        <v>4.0199347750347201</v>
      </c>
    </row>
    <row r="169" spans="1:15" ht="30" customHeight="1">
      <c r="A169" s="1935" t="s">
        <v>1512</v>
      </c>
      <c r="B169" s="1926" t="s">
        <v>2093</v>
      </c>
      <c r="C169" s="1936">
        <v>4.0871306244000003</v>
      </c>
      <c r="D169" s="1936">
        <v>4.0075711521999997</v>
      </c>
      <c r="E169" s="1936">
        <v>3.9859974896999999</v>
      </c>
      <c r="F169" s="1936">
        <v>3.9427154200999999</v>
      </c>
      <c r="G169" s="1936">
        <v>3.8790717520000002</v>
      </c>
      <c r="H169" s="1936">
        <v>3.8173782890000001</v>
      </c>
      <c r="I169" s="1936">
        <v>3.7704644405000001</v>
      </c>
      <c r="J169" s="1936">
        <v>3.7581000558</v>
      </c>
      <c r="K169" s="1936">
        <v>3.8434952405999998</v>
      </c>
      <c r="L169" s="1936">
        <v>4.0138923617</v>
      </c>
      <c r="M169" s="1936">
        <v>4.0733832190000001</v>
      </c>
      <c r="N169" s="1936"/>
      <c r="O169" s="1929" t="s">
        <v>180</v>
      </c>
    </row>
    <row r="170" spans="1:15" ht="30" customHeight="1">
      <c r="A170" s="1937" t="s">
        <v>2087</v>
      </c>
      <c r="B170" s="1922" t="s">
        <v>2095</v>
      </c>
      <c r="C170" s="1934">
        <v>3.4734882748809701</v>
      </c>
      <c r="D170" s="1934">
        <v>3.4867336911442401</v>
      </c>
      <c r="E170" s="1934">
        <v>3.4794287344452899</v>
      </c>
      <c r="F170" s="1934">
        <v>3.4756753889319199</v>
      </c>
      <c r="G170" s="1934">
        <v>3.42995417418375</v>
      </c>
      <c r="H170" s="1934">
        <v>3.3702146900640901</v>
      </c>
      <c r="I170" s="1934">
        <v>3.3413030902688199</v>
      </c>
      <c r="J170" s="1934">
        <v>3.34980106273213</v>
      </c>
      <c r="K170" s="1934">
        <v>3.3938145967476698</v>
      </c>
      <c r="L170" s="1934">
        <v>3.4918198153405999</v>
      </c>
      <c r="M170" s="1934">
        <v>3.5634817138051398</v>
      </c>
      <c r="N170" s="1934">
        <v>3.5640641042606198</v>
      </c>
      <c r="O170" s="1924">
        <v>3.4503628177054</v>
      </c>
    </row>
    <row r="171" spans="1:15" ht="30" customHeight="1">
      <c r="A171" s="1938" t="s">
        <v>2087</v>
      </c>
      <c r="B171" s="1939" t="s">
        <v>2093</v>
      </c>
      <c r="C171" s="1940">
        <v>3.5285094850999998</v>
      </c>
      <c r="D171" s="1940">
        <v>3.4818281664000001</v>
      </c>
      <c r="E171" s="1940">
        <v>3.4819222289999998</v>
      </c>
      <c r="F171" s="1940">
        <v>3.4583971371</v>
      </c>
      <c r="G171" s="1940">
        <v>3.4132544548000001</v>
      </c>
      <c r="H171" s="1940">
        <v>3.3861627131000001</v>
      </c>
      <c r="I171" s="1940">
        <v>3.3537614121999999</v>
      </c>
      <c r="J171" s="1940">
        <v>3.3597182248999999</v>
      </c>
      <c r="K171" s="1940">
        <v>3.4369770205000001</v>
      </c>
      <c r="L171" s="1940">
        <v>3.5359922847999998</v>
      </c>
      <c r="M171" s="1940">
        <v>3.5649127286</v>
      </c>
      <c r="N171" s="1940"/>
      <c r="O171" s="1941" t="s">
        <v>180</v>
      </c>
    </row>
    <row r="172" spans="1:15" ht="13.5" customHeight="1">
      <c r="A172" s="1918" t="s">
        <v>208</v>
      </c>
      <c r="B172" s="1919"/>
      <c r="C172" s="1920"/>
      <c r="D172" s="1920"/>
      <c r="E172" s="1920"/>
      <c r="F172" s="1920"/>
      <c r="G172" s="1920"/>
      <c r="H172" s="1920"/>
      <c r="I172" s="1920"/>
      <c r="J172" s="1920"/>
      <c r="K172" s="1920"/>
      <c r="L172" s="1920"/>
      <c r="M172" s="1920"/>
      <c r="N172" s="1920"/>
      <c r="O172" s="1920"/>
    </row>
    <row r="173" spans="1:15" ht="32.25" customHeight="1">
      <c r="A173" s="1921" t="s">
        <v>2077</v>
      </c>
      <c r="B173" s="1922" t="s">
        <v>2095</v>
      </c>
      <c r="C173" s="1923"/>
      <c r="D173" s="1923"/>
      <c r="E173" s="1923"/>
      <c r="F173" s="1923"/>
      <c r="G173" s="1923"/>
      <c r="H173" s="1923"/>
      <c r="I173" s="1923"/>
      <c r="J173" s="1923"/>
      <c r="K173" s="1923"/>
      <c r="L173" s="1923"/>
      <c r="M173" s="1923"/>
      <c r="N173" s="1923"/>
      <c r="O173" s="1924"/>
    </row>
    <row r="174" spans="1:15" ht="19.5" customHeight="1">
      <c r="A174" s="1925" t="s">
        <v>2078</v>
      </c>
      <c r="B174" s="1926" t="s">
        <v>2093</v>
      </c>
      <c r="C174" s="1927">
        <v>42.287851812699998</v>
      </c>
      <c r="D174" s="1927">
        <v>42.583957608299997</v>
      </c>
      <c r="E174" s="1927">
        <v>42.989024931400003</v>
      </c>
      <c r="F174" s="1927">
        <v>43.036295035099997</v>
      </c>
      <c r="G174" s="1927">
        <v>43.309847492300001</v>
      </c>
      <c r="H174" s="1927">
        <v>43.768460456900002</v>
      </c>
      <c r="I174" s="1927">
        <v>44.468030664399997</v>
      </c>
      <c r="J174" s="1927">
        <v>45.435473665099998</v>
      </c>
      <c r="K174" s="1927">
        <v>46.798770143600002</v>
      </c>
      <c r="L174" s="1927">
        <v>48.888953515300003</v>
      </c>
      <c r="M174" s="1927">
        <v>50.394942157999999</v>
      </c>
      <c r="N174" s="1927"/>
      <c r="O174" s="1924"/>
    </row>
    <row r="175" spans="1:15" ht="32.25" customHeight="1">
      <c r="A175" s="1921" t="s">
        <v>2079</v>
      </c>
      <c r="B175" s="1922" t="s">
        <v>2095</v>
      </c>
      <c r="C175" s="1923">
        <v>58.2930711287067</v>
      </c>
      <c r="D175" s="1923">
        <v>53.748701046416699</v>
      </c>
      <c r="E175" s="1923">
        <v>49.3848575775217</v>
      </c>
      <c r="F175" s="1923">
        <v>46.405172521561703</v>
      </c>
      <c r="G175" s="1923">
        <v>44.207902449029397</v>
      </c>
      <c r="H175" s="1923">
        <v>41.799720119890701</v>
      </c>
      <c r="I175" s="1923">
        <v>40.723531511088801</v>
      </c>
      <c r="J175" s="1923">
        <v>40.8404828989867</v>
      </c>
      <c r="K175" s="1923">
        <v>41.166933621705503</v>
      </c>
      <c r="L175" s="1923">
        <v>42.930827963954201</v>
      </c>
      <c r="M175" s="1923">
        <v>44.380244247578503</v>
      </c>
      <c r="N175" s="1923">
        <v>45.289577979302202</v>
      </c>
      <c r="O175" s="1928">
        <v>46.484130172100699</v>
      </c>
    </row>
    <row r="176" spans="1:15" ht="32.25" customHeight="1">
      <c r="A176" s="1925" t="s">
        <v>2080</v>
      </c>
      <c r="B176" s="1926" t="s">
        <v>2093</v>
      </c>
      <c r="C176" s="1927">
        <v>45.5911529973</v>
      </c>
      <c r="D176" s="1927">
        <v>45.383977613799999</v>
      </c>
      <c r="E176" s="1927">
        <v>45.691851766500001</v>
      </c>
      <c r="F176" s="1927">
        <v>45.533920252999998</v>
      </c>
      <c r="G176" s="1927">
        <v>45.334031348099998</v>
      </c>
      <c r="H176" s="1927">
        <v>45.502815882699998</v>
      </c>
      <c r="I176" s="1927">
        <v>45.983384125699999</v>
      </c>
      <c r="J176" s="1927">
        <v>47.046411193700003</v>
      </c>
      <c r="K176" s="1927">
        <v>49.158733387700003</v>
      </c>
      <c r="L176" s="1927">
        <v>52.332443168899999</v>
      </c>
      <c r="M176" s="1927">
        <v>54.354491901499998</v>
      </c>
      <c r="N176" s="1927"/>
      <c r="O176" s="1929" t="s">
        <v>180</v>
      </c>
    </row>
    <row r="177" spans="1:15" ht="32.25" customHeight="1">
      <c r="A177" s="1921" t="s">
        <v>2081</v>
      </c>
      <c r="B177" s="1922" t="s">
        <v>2095</v>
      </c>
      <c r="C177" s="1923">
        <v>57.000809908020202</v>
      </c>
      <c r="D177" s="1923">
        <v>52.4355986179878</v>
      </c>
      <c r="E177" s="1923">
        <v>48.204874989424802</v>
      </c>
      <c r="F177" s="1923">
        <v>45.418418911390503</v>
      </c>
      <c r="G177" s="1923">
        <v>43.734780560046801</v>
      </c>
      <c r="H177" s="1923">
        <v>41.825219717953999</v>
      </c>
      <c r="I177" s="1923">
        <v>40.875327821876098</v>
      </c>
      <c r="J177" s="1923">
        <v>40.721864534394498</v>
      </c>
      <c r="K177" s="1923">
        <v>40.766372596334399</v>
      </c>
      <c r="L177" s="1923">
        <v>41.713439587353903</v>
      </c>
      <c r="M177" s="1923">
        <v>42.525467295513998</v>
      </c>
      <c r="N177" s="1923">
        <v>43.413989809045901</v>
      </c>
      <c r="O177" s="1924">
        <v>45.627623648808203</v>
      </c>
    </row>
    <row r="178" spans="1:15" ht="32.25" customHeight="1">
      <c r="A178" s="1925" t="s">
        <v>2082</v>
      </c>
      <c r="B178" s="1926" t="s">
        <v>2093</v>
      </c>
      <c r="C178" s="1927">
        <v>44.015363020899997</v>
      </c>
      <c r="D178" s="1927">
        <v>44.317193976299997</v>
      </c>
      <c r="E178" s="1927">
        <v>44.7458801067</v>
      </c>
      <c r="F178" s="1927">
        <v>44.8070288961</v>
      </c>
      <c r="G178" s="1927">
        <v>45.075794774999999</v>
      </c>
      <c r="H178" s="1927">
        <v>45.518015653399999</v>
      </c>
      <c r="I178" s="1927">
        <v>46.211274320199998</v>
      </c>
      <c r="J178" s="1927">
        <v>47.164702346699997</v>
      </c>
      <c r="K178" s="1927">
        <v>48.533167766399998</v>
      </c>
      <c r="L178" s="1927">
        <v>50.680478348699999</v>
      </c>
      <c r="M178" s="1927">
        <v>52.277609263499997</v>
      </c>
      <c r="N178" s="1927"/>
      <c r="O178" s="1929" t="s">
        <v>180</v>
      </c>
    </row>
    <row r="179" spans="1:15" ht="32.25" customHeight="1">
      <c r="A179" s="1930" t="s">
        <v>2083</v>
      </c>
      <c r="B179" s="1922" t="s">
        <v>2095</v>
      </c>
      <c r="C179" s="1923"/>
      <c r="D179" s="1923"/>
      <c r="E179" s="1923"/>
      <c r="F179" s="1923"/>
      <c r="G179" s="1923"/>
      <c r="H179" s="1923"/>
      <c r="I179" s="1923"/>
      <c r="J179" s="1923"/>
      <c r="K179" s="1923"/>
      <c r="L179" s="1923"/>
      <c r="M179" s="1923"/>
      <c r="N179" s="1923"/>
      <c r="O179" s="1924"/>
    </row>
    <row r="180" spans="1:15" ht="32.25" customHeight="1">
      <c r="A180" s="1931" t="s">
        <v>2084</v>
      </c>
      <c r="B180" s="1926" t="s">
        <v>2093</v>
      </c>
      <c r="C180" s="1927">
        <v>1.7275112081999999</v>
      </c>
      <c r="D180" s="1927">
        <v>1.733236368</v>
      </c>
      <c r="E180" s="1927">
        <v>1.7568551753999999</v>
      </c>
      <c r="F180" s="1927">
        <v>1.7707338610000001</v>
      </c>
      <c r="G180" s="1927">
        <v>1.7659472827</v>
      </c>
      <c r="H180" s="1927">
        <v>1.7495551965</v>
      </c>
      <c r="I180" s="1927">
        <v>1.7432436558</v>
      </c>
      <c r="J180" s="1927">
        <v>1.7292286816</v>
      </c>
      <c r="K180" s="1927">
        <v>1.7343976228</v>
      </c>
      <c r="L180" s="1927">
        <v>1.7915248333</v>
      </c>
      <c r="M180" s="1927">
        <v>1.8826671054999999</v>
      </c>
      <c r="N180" s="1927"/>
      <c r="O180" s="1929"/>
    </row>
    <row r="181" spans="1:15" ht="32.25" customHeight="1">
      <c r="A181" s="1921" t="s">
        <v>2085</v>
      </c>
      <c r="B181" s="1922" t="s">
        <v>2095</v>
      </c>
      <c r="C181" s="1923">
        <v>58.531204815365697</v>
      </c>
      <c r="D181" s="1923">
        <v>53.9995526910457</v>
      </c>
      <c r="E181" s="1923">
        <v>49.765981355214699</v>
      </c>
      <c r="F181" s="1923">
        <v>46.972355028321701</v>
      </c>
      <c r="G181" s="1923">
        <v>45.288153639944397</v>
      </c>
      <c r="H181" s="1923">
        <v>43.377888617152799</v>
      </c>
      <c r="I181" s="1923">
        <v>42.4335638290001</v>
      </c>
      <c r="J181" s="1923">
        <v>42.305183701172098</v>
      </c>
      <c r="K181" s="1923">
        <v>42.368166439075402</v>
      </c>
      <c r="L181" s="1923">
        <v>43.3326165728649</v>
      </c>
      <c r="M181" s="1923">
        <v>44.174875763262698</v>
      </c>
      <c r="N181" s="1923">
        <v>45.08513360045</v>
      </c>
      <c r="O181" s="1924">
        <v>47.209687933891999</v>
      </c>
    </row>
    <row r="182" spans="1:15" ht="30" customHeight="1">
      <c r="A182" s="1932" t="s">
        <v>2086</v>
      </c>
      <c r="B182" s="1922" t="s">
        <v>2093</v>
      </c>
      <c r="C182" s="1927">
        <v>45.699626538799997</v>
      </c>
      <c r="D182" s="1927">
        <v>46.003542736100002</v>
      </c>
      <c r="E182" s="1927">
        <v>46.420288259400003</v>
      </c>
      <c r="F182" s="1927">
        <v>46.476467661400001</v>
      </c>
      <c r="G182" s="1927">
        <v>46.739967988099998</v>
      </c>
      <c r="H182" s="1927">
        <v>47.1923411876</v>
      </c>
      <c r="I182" s="1927">
        <v>47.895748496700001</v>
      </c>
      <c r="J182" s="1927">
        <v>48.855805358700003</v>
      </c>
      <c r="K182" s="1927">
        <v>50.239616586300002</v>
      </c>
      <c r="L182" s="1927">
        <v>52.388924859799999</v>
      </c>
      <c r="M182" s="1927">
        <v>53.991584710799998</v>
      </c>
      <c r="N182" s="1927"/>
      <c r="O182" s="1929" t="s">
        <v>180</v>
      </c>
    </row>
    <row r="183" spans="1:15" ht="30" customHeight="1">
      <c r="A183" s="1933" t="s">
        <v>1512</v>
      </c>
      <c r="B183" s="1922" t="s">
        <v>2095</v>
      </c>
      <c r="C183" s="1934">
        <v>4.2274959931906002</v>
      </c>
      <c r="D183" s="1934">
        <v>4.23781718295798</v>
      </c>
      <c r="E183" s="1934">
        <v>4.2212583343609804</v>
      </c>
      <c r="F183" s="1934">
        <v>4.1977247516775797</v>
      </c>
      <c r="G183" s="1934">
        <v>4.0981711616542604</v>
      </c>
      <c r="H183" s="1934">
        <v>4.0057369713391999</v>
      </c>
      <c r="I183" s="1934">
        <v>3.9884439245459902</v>
      </c>
      <c r="J183" s="1934">
        <v>4.0356378868557998</v>
      </c>
      <c r="K183" s="1934">
        <v>4.0711788617605604</v>
      </c>
      <c r="L183" s="1934">
        <v>4.1862500462669896</v>
      </c>
      <c r="M183" s="1934">
        <v>4.29415982473766</v>
      </c>
      <c r="N183" s="1934">
        <v>4.3091896317311198</v>
      </c>
      <c r="O183" s="1924">
        <v>4.15423892429909</v>
      </c>
    </row>
    <row r="184" spans="1:15" ht="30" customHeight="1">
      <c r="A184" s="1935" t="s">
        <v>1512</v>
      </c>
      <c r="B184" s="1926" t="s">
        <v>2093</v>
      </c>
      <c r="C184" s="1936">
        <v>4.2674688540999997</v>
      </c>
      <c r="D184" s="1936">
        <v>4.1855434892999996</v>
      </c>
      <c r="E184" s="1936">
        <v>4.1604627122000002</v>
      </c>
      <c r="F184" s="1936">
        <v>4.1200651787</v>
      </c>
      <c r="G184" s="1936">
        <v>4.0340784963000003</v>
      </c>
      <c r="H184" s="1936">
        <v>3.9920646387000001</v>
      </c>
      <c r="I184" s="1936">
        <v>3.9463463127999998</v>
      </c>
      <c r="J184" s="1936">
        <v>3.9679057868999998</v>
      </c>
      <c r="K184" s="1936">
        <v>4.0768881092999996</v>
      </c>
      <c r="L184" s="1936">
        <v>4.2306963421999999</v>
      </c>
      <c r="M184" s="1936">
        <v>4.2929305885</v>
      </c>
      <c r="N184" s="1936"/>
      <c r="O184" s="1929" t="s">
        <v>180</v>
      </c>
    </row>
    <row r="185" spans="1:15" ht="30" customHeight="1">
      <c r="A185" s="1937" t="s">
        <v>2087</v>
      </c>
      <c r="B185" s="1922" t="s">
        <v>2095</v>
      </c>
      <c r="C185" s="1934">
        <v>3.4993550107412799</v>
      </c>
      <c r="D185" s="1934">
        <v>3.50253597324352</v>
      </c>
      <c r="E185" s="1934">
        <v>3.4934057763479598</v>
      </c>
      <c r="F185" s="1934">
        <v>3.4733756403834901</v>
      </c>
      <c r="G185" s="1934">
        <v>3.43417024242894</v>
      </c>
      <c r="H185" s="1934">
        <v>3.3909005673040302</v>
      </c>
      <c r="I185" s="1934">
        <v>3.37572742682572</v>
      </c>
      <c r="J185" s="1934">
        <v>3.4015424605621698</v>
      </c>
      <c r="K185" s="1934">
        <v>3.4375664375273201</v>
      </c>
      <c r="L185" s="1934">
        <v>3.5319634876843802</v>
      </c>
      <c r="M185" s="1934">
        <v>3.5937257478053302</v>
      </c>
      <c r="N185" s="1934">
        <v>3.58366981071969</v>
      </c>
      <c r="O185" s="1924">
        <v>3.4748936032907598</v>
      </c>
    </row>
    <row r="186" spans="1:15" ht="30" customHeight="1">
      <c r="A186" s="1938" t="s">
        <v>2087</v>
      </c>
      <c r="B186" s="1939" t="s">
        <v>2093</v>
      </c>
      <c r="C186" s="1940">
        <v>3.5471502606</v>
      </c>
      <c r="D186" s="1940">
        <v>3.4962906400999998</v>
      </c>
      <c r="E186" s="1940">
        <v>3.4881355278999999</v>
      </c>
      <c r="F186" s="1940">
        <v>3.469931538</v>
      </c>
      <c r="G186" s="1940">
        <v>3.4303406659000002</v>
      </c>
      <c r="H186" s="1940">
        <v>3.4021917439</v>
      </c>
      <c r="I186" s="1940">
        <v>3.3893020639999998</v>
      </c>
      <c r="J186" s="1940">
        <v>3.3974143586999999</v>
      </c>
      <c r="K186" s="1940">
        <v>3.4742567836</v>
      </c>
      <c r="L186" s="1940">
        <v>3.5717136975999999</v>
      </c>
      <c r="M186" s="1940">
        <v>3.6084078966000002</v>
      </c>
      <c r="N186" s="1940"/>
      <c r="O186" s="1941" t="s">
        <v>180</v>
      </c>
    </row>
    <row r="187" spans="1:15" ht="13.5" customHeight="1">
      <c r="A187" s="1918" t="s">
        <v>207</v>
      </c>
      <c r="B187" s="1919"/>
      <c r="C187" s="1920"/>
      <c r="D187" s="1920"/>
      <c r="E187" s="1920"/>
      <c r="F187" s="1920"/>
      <c r="G187" s="1920"/>
      <c r="H187" s="1920"/>
      <c r="I187" s="1920"/>
      <c r="J187" s="1920"/>
      <c r="K187" s="1920"/>
      <c r="L187" s="1920"/>
      <c r="M187" s="1920"/>
      <c r="N187" s="1920"/>
      <c r="O187" s="1920"/>
    </row>
    <row r="188" spans="1:15" ht="32.25" customHeight="1">
      <c r="A188" s="1921" t="s">
        <v>2077</v>
      </c>
      <c r="B188" s="1922" t="s">
        <v>2095</v>
      </c>
      <c r="C188" s="1923"/>
      <c r="D188" s="1923"/>
      <c r="E188" s="1923"/>
      <c r="F188" s="1923"/>
      <c r="G188" s="1923"/>
      <c r="H188" s="1923"/>
      <c r="I188" s="1923"/>
      <c r="J188" s="1923"/>
      <c r="K188" s="1923"/>
      <c r="L188" s="1923"/>
      <c r="M188" s="1923"/>
      <c r="N188" s="1923"/>
      <c r="O188" s="1924"/>
    </row>
    <row r="189" spans="1:15" ht="19.5" customHeight="1">
      <c r="A189" s="1925" t="s">
        <v>2078</v>
      </c>
      <c r="B189" s="1926" t="s">
        <v>2093</v>
      </c>
      <c r="C189" s="1927">
        <v>41.4898901217</v>
      </c>
      <c r="D189" s="1927">
        <v>41.740115222900002</v>
      </c>
      <c r="E189" s="1927">
        <v>42.275802139600003</v>
      </c>
      <c r="F189" s="1927">
        <v>42.529150573000003</v>
      </c>
      <c r="G189" s="1927">
        <v>42.933003278599998</v>
      </c>
      <c r="H189" s="1927">
        <v>43.402094074600001</v>
      </c>
      <c r="I189" s="1927">
        <v>44.386275590099999</v>
      </c>
      <c r="J189" s="1927">
        <v>45.517538659800003</v>
      </c>
      <c r="K189" s="1927">
        <v>47.070222883299998</v>
      </c>
      <c r="L189" s="1927">
        <v>49.325183853799999</v>
      </c>
      <c r="M189" s="1927">
        <v>50.518151168199999</v>
      </c>
      <c r="N189" s="1927"/>
      <c r="O189" s="1924"/>
    </row>
    <row r="190" spans="1:15" ht="32.25" customHeight="1">
      <c r="A190" s="1921" t="s">
        <v>2079</v>
      </c>
      <c r="B190" s="1922" t="s">
        <v>2095</v>
      </c>
      <c r="C190" s="1923">
        <v>56.865887822211</v>
      </c>
      <c r="D190" s="1923">
        <v>53.051118048190098</v>
      </c>
      <c r="E190" s="1923">
        <v>47.913497017303499</v>
      </c>
      <c r="F190" s="1923">
        <v>44.242981423773699</v>
      </c>
      <c r="G190" s="1923">
        <v>41.444583463893601</v>
      </c>
      <c r="H190" s="1923">
        <v>39.479937836743602</v>
      </c>
      <c r="I190" s="1923">
        <v>38.492402643773502</v>
      </c>
      <c r="J190" s="1923">
        <v>38.392852709151299</v>
      </c>
      <c r="K190" s="1923">
        <v>38.922442635830201</v>
      </c>
      <c r="L190" s="1923">
        <v>40.154461537491102</v>
      </c>
      <c r="M190" s="1923">
        <v>42.050177663213098</v>
      </c>
      <c r="N190" s="1923">
        <v>43.414707480130403</v>
      </c>
      <c r="O190" s="1928">
        <v>44.258426037529802</v>
      </c>
    </row>
    <row r="191" spans="1:15" ht="32.25" customHeight="1">
      <c r="A191" s="1925" t="s">
        <v>2080</v>
      </c>
      <c r="B191" s="1926" t="s">
        <v>2093</v>
      </c>
      <c r="C191" s="1927">
        <v>44.424626904100002</v>
      </c>
      <c r="D191" s="1927">
        <v>44.249579012600002</v>
      </c>
      <c r="E191" s="1927">
        <v>44.688772740499999</v>
      </c>
      <c r="F191" s="1927">
        <v>44.812621966800002</v>
      </c>
      <c r="G191" s="1927">
        <v>44.748180743100001</v>
      </c>
      <c r="H191" s="1927">
        <v>44.927745541999997</v>
      </c>
      <c r="I191" s="1927">
        <v>45.7116280917</v>
      </c>
      <c r="J191" s="1927">
        <v>47.026820582699997</v>
      </c>
      <c r="K191" s="1927">
        <v>49.211306953600001</v>
      </c>
      <c r="L191" s="1927">
        <v>52.334784408200001</v>
      </c>
      <c r="M191" s="1927">
        <v>54.012363841499997</v>
      </c>
      <c r="N191" s="1927"/>
      <c r="O191" s="1929" t="s">
        <v>180</v>
      </c>
    </row>
    <row r="192" spans="1:15" ht="32.25" customHeight="1">
      <c r="A192" s="1921" t="s">
        <v>2081</v>
      </c>
      <c r="B192" s="1922" t="s">
        <v>2095</v>
      </c>
      <c r="C192" s="1923">
        <v>56.557626528703302</v>
      </c>
      <c r="D192" s="1923">
        <v>52.536413847761402</v>
      </c>
      <c r="E192" s="1923">
        <v>47.499154116898403</v>
      </c>
      <c r="F192" s="1923">
        <v>43.964191311128097</v>
      </c>
      <c r="G192" s="1923">
        <v>41.592518416248502</v>
      </c>
      <c r="H192" s="1923">
        <v>40.118848006711303</v>
      </c>
      <c r="I192" s="1923">
        <v>39.269462565647402</v>
      </c>
      <c r="J192" s="1923">
        <v>38.957958263097403</v>
      </c>
      <c r="K192" s="1923">
        <v>39.146618591633299</v>
      </c>
      <c r="L192" s="1923">
        <v>39.6177345329872</v>
      </c>
      <c r="M192" s="1923">
        <v>40.946347017093402</v>
      </c>
      <c r="N192" s="1923">
        <v>42.233699340572002</v>
      </c>
      <c r="O192" s="1924">
        <v>44.106812051023503</v>
      </c>
    </row>
    <row r="193" spans="1:15" ht="32.25" customHeight="1">
      <c r="A193" s="1925" t="s">
        <v>2082</v>
      </c>
      <c r="B193" s="1926" t="s">
        <v>2093</v>
      </c>
      <c r="C193" s="1927">
        <v>43.4744501841</v>
      </c>
      <c r="D193" s="1927">
        <v>43.738203394700001</v>
      </c>
      <c r="E193" s="1927">
        <v>44.303412809800001</v>
      </c>
      <c r="F193" s="1927">
        <v>44.671710660700001</v>
      </c>
      <c r="G193" s="1927">
        <v>45.038051854300001</v>
      </c>
      <c r="H193" s="1927">
        <v>45.5075643873</v>
      </c>
      <c r="I193" s="1927">
        <v>46.560990671600003</v>
      </c>
      <c r="J193" s="1927">
        <v>47.794310112700003</v>
      </c>
      <c r="K193" s="1927">
        <v>49.392712913399997</v>
      </c>
      <c r="L193" s="1927">
        <v>51.570823215200001</v>
      </c>
      <c r="M193" s="1927">
        <v>52.872439139199997</v>
      </c>
      <c r="N193" s="1927"/>
      <c r="O193" s="1929" t="s">
        <v>180</v>
      </c>
    </row>
    <row r="194" spans="1:15" ht="32.25" customHeight="1">
      <c r="A194" s="1930" t="s">
        <v>2083</v>
      </c>
      <c r="B194" s="1922" t="s">
        <v>2095</v>
      </c>
      <c r="C194" s="1923"/>
      <c r="D194" s="1923"/>
      <c r="E194" s="1923"/>
      <c r="F194" s="1923"/>
      <c r="G194" s="1923"/>
      <c r="H194" s="1923"/>
      <c r="I194" s="1923"/>
      <c r="J194" s="1923"/>
      <c r="K194" s="1923"/>
      <c r="L194" s="1923"/>
      <c r="M194" s="1923"/>
      <c r="N194" s="1923"/>
      <c r="O194" s="1924"/>
    </row>
    <row r="195" spans="1:15" ht="32.25" customHeight="1">
      <c r="A195" s="1931" t="s">
        <v>2084</v>
      </c>
      <c r="B195" s="1926" t="s">
        <v>2093</v>
      </c>
      <c r="C195" s="1927">
        <v>1.9845600623999999</v>
      </c>
      <c r="D195" s="1927">
        <v>1.9980881718000001</v>
      </c>
      <c r="E195" s="1927">
        <v>2.0276106702000001</v>
      </c>
      <c r="F195" s="1927">
        <v>2.1425600877000002</v>
      </c>
      <c r="G195" s="1927">
        <v>2.1050485758000002</v>
      </c>
      <c r="H195" s="1927">
        <v>2.1054703126000001</v>
      </c>
      <c r="I195" s="1927">
        <v>2.1747150816</v>
      </c>
      <c r="J195" s="1927">
        <v>2.2767714528999998</v>
      </c>
      <c r="K195" s="1927">
        <v>2.3224900301</v>
      </c>
      <c r="L195" s="1927">
        <v>2.2456393613999999</v>
      </c>
      <c r="M195" s="1927">
        <v>2.3542879710000002</v>
      </c>
      <c r="N195" s="1927"/>
      <c r="O195" s="1929"/>
    </row>
    <row r="196" spans="1:15" ht="32.25" customHeight="1">
      <c r="A196" s="1921" t="s">
        <v>2085</v>
      </c>
      <c r="B196" s="1922" t="s">
        <v>2095</v>
      </c>
      <c r="C196" s="1923">
        <v>58.106328644764197</v>
      </c>
      <c r="D196" s="1923">
        <v>54.0718143021533</v>
      </c>
      <c r="E196" s="1923">
        <v>49.048509825638597</v>
      </c>
      <c r="F196" s="1923">
        <v>45.505768402229798</v>
      </c>
      <c r="G196" s="1923">
        <v>43.1415384819298</v>
      </c>
      <c r="H196" s="1923">
        <v>41.639281590159698</v>
      </c>
      <c r="I196" s="1923">
        <v>40.808795376092696</v>
      </c>
      <c r="J196" s="1923">
        <v>40.520920878987198</v>
      </c>
      <c r="K196" s="1923">
        <v>40.716409743254196</v>
      </c>
      <c r="L196" s="1923">
        <v>41.204504768690001</v>
      </c>
      <c r="M196" s="1923">
        <v>42.533163522278898</v>
      </c>
      <c r="N196" s="1923">
        <v>43.845855538170802</v>
      </c>
      <c r="O196" s="1924">
        <v>45.664775984480599</v>
      </c>
    </row>
    <row r="197" spans="1:15" ht="30" customHeight="1">
      <c r="A197" s="1932" t="s">
        <v>2086</v>
      </c>
      <c r="B197" s="1922" t="s">
        <v>2093</v>
      </c>
      <c r="C197" s="1927">
        <v>45.132875175300001</v>
      </c>
      <c r="D197" s="1927">
        <v>45.395530382399997</v>
      </c>
      <c r="E197" s="1927">
        <v>45.958150590700001</v>
      </c>
      <c r="F197" s="1927">
        <v>46.345227559800001</v>
      </c>
      <c r="G197" s="1927">
        <v>46.708578011199997</v>
      </c>
      <c r="H197" s="1927">
        <v>47.178176616599998</v>
      </c>
      <c r="I197" s="1927">
        <v>48.238674472900001</v>
      </c>
      <c r="J197" s="1927">
        <v>49.479889695399997</v>
      </c>
      <c r="K197" s="1927">
        <v>51.076340252599998</v>
      </c>
      <c r="L197" s="1927">
        <v>53.255896972099997</v>
      </c>
      <c r="M197" s="1927">
        <v>54.555201866399997</v>
      </c>
      <c r="N197" s="1927"/>
      <c r="O197" s="1929" t="s">
        <v>180</v>
      </c>
    </row>
    <row r="198" spans="1:15" ht="30" customHeight="1">
      <c r="A198" s="1933" t="s">
        <v>1512</v>
      </c>
      <c r="B198" s="1922" t="s">
        <v>2095</v>
      </c>
      <c r="C198" s="1934">
        <v>4.0163303680236204</v>
      </c>
      <c r="D198" s="1934">
        <v>4.0470591774580802</v>
      </c>
      <c r="E198" s="1934">
        <v>4.0283078397708998</v>
      </c>
      <c r="F198" s="1934">
        <v>4.0127711846283498</v>
      </c>
      <c r="G198" s="1934">
        <v>3.9264833875223899</v>
      </c>
      <c r="H198" s="1934">
        <v>3.8472822539527298</v>
      </c>
      <c r="I198" s="1934">
        <v>3.8229531744095602</v>
      </c>
      <c r="J198" s="1934">
        <v>3.8754096076943898</v>
      </c>
      <c r="K198" s="1934">
        <v>3.9109328211358898</v>
      </c>
      <c r="L198" s="1934">
        <v>4.0148333759576804</v>
      </c>
      <c r="M198" s="1934">
        <v>4.1061157902912999</v>
      </c>
      <c r="N198" s="1934">
        <v>4.1356050853926698</v>
      </c>
      <c r="O198" s="1924">
        <v>3.9769239577225401</v>
      </c>
    </row>
    <row r="199" spans="1:15" ht="30" customHeight="1">
      <c r="A199" s="1935" t="s">
        <v>1512</v>
      </c>
      <c r="B199" s="1926" t="s">
        <v>2093</v>
      </c>
      <c r="C199" s="1936">
        <v>4.0977302200999999</v>
      </c>
      <c r="D199" s="1936">
        <v>4.030113665</v>
      </c>
      <c r="E199" s="1936">
        <v>3.9967005020999999</v>
      </c>
      <c r="F199" s="1936">
        <v>3.9478722785000002</v>
      </c>
      <c r="G199" s="1936">
        <v>3.8696696701</v>
      </c>
      <c r="H199" s="1936">
        <v>3.8194424312000002</v>
      </c>
      <c r="I199" s="1936">
        <v>3.7708142674</v>
      </c>
      <c r="J199" s="1936">
        <v>3.7893190406000001</v>
      </c>
      <c r="K199" s="1936">
        <v>3.8656565927000002</v>
      </c>
      <c r="L199" s="1936">
        <v>4.0312552592999999</v>
      </c>
      <c r="M199" s="1936">
        <v>4.0974058898000001</v>
      </c>
      <c r="N199" s="1936"/>
      <c r="O199" s="1929" t="s">
        <v>180</v>
      </c>
    </row>
    <row r="200" spans="1:15" ht="30" customHeight="1">
      <c r="A200" s="1937" t="s">
        <v>2087</v>
      </c>
      <c r="B200" s="1922" t="s">
        <v>2095</v>
      </c>
      <c r="C200" s="1934">
        <v>3.4552230071740899</v>
      </c>
      <c r="D200" s="1934">
        <v>3.47968706932294</v>
      </c>
      <c r="E200" s="1934">
        <v>3.4711419497281599</v>
      </c>
      <c r="F200" s="1934">
        <v>3.4524726148427298</v>
      </c>
      <c r="G200" s="1934">
        <v>3.4137162366524101</v>
      </c>
      <c r="H200" s="1934">
        <v>3.3556459354806698</v>
      </c>
      <c r="I200" s="1934">
        <v>3.3401495073290302</v>
      </c>
      <c r="J200" s="1934">
        <v>3.3539518242708701</v>
      </c>
      <c r="K200" s="1934">
        <v>3.4063892144132599</v>
      </c>
      <c r="L200" s="1934">
        <v>3.50839361278718</v>
      </c>
      <c r="M200" s="1934">
        <v>3.5770799894165499</v>
      </c>
      <c r="N200" s="1934">
        <v>3.5749756676113198</v>
      </c>
      <c r="O200" s="1924">
        <v>3.4474027536766698</v>
      </c>
    </row>
    <row r="201" spans="1:15" ht="30" customHeight="1">
      <c r="A201" s="1938" t="s">
        <v>2087</v>
      </c>
      <c r="B201" s="1939" t="s">
        <v>2093</v>
      </c>
      <c r="C201" s="1940">
        <v>3.5380051443</v>
      </c>
      <c r="D201" s="1940">
        <v>3.493952094</v>
      </c>
      <c r="E201" s="1940">
        <v>3.4864278696</v>
      </c>
      <c r="F201" s="1940">
        <v>3.4637997818000001</v>
      </c>
      <c r="G201" s="1940">
        <v>3.4190755132000001</v>
      </c>
      <c r="H201" s="1940">
        <v>3.3876367776</v>
      </c>
      <c r="I201" s="1940">
        <v>3.3604530078999999</v>
      </c>
      <c r="J201" s="1940">
        <v>3.366857703</v>
      </c>
      <c r="K201" s="1940">
        <v>3.4460062332999999</v>
      </c>
      <c r="L201" s="1940">
        <v>3.5458773834000001</v>
      </c>
      <c r="M201" s="1940">
        <v>3.5838436095000001</v>
      </c>
      <c r="N201" s="1940"/>
      <c r="O201" s="1941" t="s">
        <v>180</v>
      </c>
    </row>
    <row r="202" spans="1:15" ht="13.5" customHeight="1">
      <c r="A202" s="1918" t="s">
        <v>25</v>
      </c>
      <c r="B202" s="1919"/>
      <c r="C202" s="1920"/>
      <c r="D202" s="1920"/>
      <c r="E202" s="1920"/>
      <c r="F202" s="1920"/>
      <c r="G202" s="1920"/>
      <c r="H202" s="1920"/>
      <c r="I202" s="1920"/>
      <c r="J202" s="1920"/>
      <c r="K202" s="1920"/>
      <c r="L202" s="1920"/>
      <c r="M202" s="1920"/>
      <c r="N202" s="1920"/>
      <c r="O202" s="1920"/>
    </row>
    <row r="203" spans="1:15" ht="32.25" customHeight="1">
      <c r="A203" s="1921" t="s">
        <v>2077</v>
      </c>
      <c r="B203" s="1922" t="s">
        <v>2095</v>
      </c>
      <c r="C203" s="1923"/>
      <c r="D203" s="1923"/>
      <c r="E203" s="1923"/>
      <c r="F203" s="1923"/>
      <c r="G203" s="1923"/>
      <c r="H203" s="1923"/>
      <c r="I203" s="1923"/>
      <c r="J203" s="1923"/>
      <c r="K203" s="1923"/>
      <c r="L203" s="1923"/>
      <c r="M203" s="1923"/>
      <c r="N203" s="1923"/>
      <c r="O203" s="1924"/>
    </row>
    <row r="204" spans="1:15" ht="19.5" customHeight="1">
      <c r="A204" s="1925" t="s">
        <v>2078</v>
      </c>
      <c r="B204" s="1926" t="s">
        <v>2093</v>
      </c>
      <c r="C204" s="1927">
        <v>42.143483926400002</v>
      </c>
      <c r="D204" s="1927">
        <v>42.432288182400001</v>
      </c>
      <c r="E204" s="1927">
        <v>42.860878742799997</v>
      </c>
      <c r="F204" s="1927">
        <v>42.948564931100002</v>
      </c>
      <c r="G204" s="1927">
        <v>43.247595345699999</v>
      </c>
      <c r="H204" s="1927">
        <v>43.708748896199999</v>
      </c>
      <c r="I204" s="1927">
        <v>44.463479245400002</v>
      </c>
      <c r="J204" s="1927">
        <v>45.463283200200003</v>
      </c>
      <c r="K204" s="1927">
        <v>46.867003896200004</v>
      </c>
      <c r="L204" s="1927">
        <v>48.990245021200003</v>
      </c>
      <c r="M204" s="1927">
        <v>50.435564519700002</v>
      </c>
      <c r="N204" s="1927"/>
      <c r="O204" s="1924"/>
    </row>
    <row r="205" spans="1:15" ht="32.25" customHeight="1">
      <c r="A205" s="1921" t="s">
        <v>2079</v>
      </c>
      <c r="B205" s="1922" t="s">
        <v>2095</v>
      </c>
      <c r="C205" s="1923">
        <v>58.015519325261501</v>
      </c>
      <c r="D205" s="1923">
        <v>53.613273049106198</v>
      </c>
      <c r="E205" s="1923">
        <v>49.098697707931997</v>
      </c>
      <c r="F205" s="1923">
        <v>45.9875697453081</v>
      </c>
      <c r="G205" s="1923">
        <v>43.677901590993898</v>
      </c>
      <c r="H205" s="1923">
        <v>41.354178072831203</v>
      </c>
      <c r="I205" s="1923">
        <v>40.2923871853788</v>
      </c>
      <c r="J205" s="1923">
        <v>40.368578398270202</v>
      </c>
      <c r="K205" s="1923">
        <v>40.7315226850139</v>
      </c>
      <c r="L205" s="1923">
        <v>42.392663719887899</v>
      </c>
      <c r="M205" s="1923">
        <v>43.930282005295503</v>
      </c>
      <c r="N205" s="1923">
        <v>44.929872851578303</v>
      </c>
      <c r="O205" s="1928">
        <v>46.0540444201893</v>
      </c>
    </row>
    <row r="206" spans="1:15" ht="32.25" customHeight="1">
      <c r="A206" s="1925" t="s">
        <v>2080</v>
      </c>
      <c r="B206" s="1926" t="s">
        <v>2093</v>
      </c>
      <c r="C206" s="1927">
        <v>45.3688643375</v>
      </c>
      <c r="D206" s="1927">
        <v>45.166712913200001</v>
      </c>
      <c r="E206" s="1927">
        <v>45.499019987300002</v>
      </c>
      <c r="F206" s="1927">
        <v>45.395474635799999</v>
      </c>
      <c r="G206" s="1927">
        <v>45.222255538100001</v>
      </c>
      <c r="H206" s="1927">
        <v>45.392991599299997</v>
      </c>
      <c r="I206" s="1927">
        <v>45.9314915414</v>
      </c>
      <c r="J206" s="1927">
        <v>47.042606115700003</v>
      </c>
      <c r="K206" s="1927">
        <v>49.168965913800001</v>
      </c>
      <c r="L206" s="1927">
        <v>52.332900197599997</v>
      </c>
      <c r="M206" s="1927">
        <v>54.287844235400001</v>
      </c>
      <c r="N206" s="1927"/>
      <c r="O206" s="1929" t="s">
        <v>180</v>
      </c>
    </row>
    <row r="207" spans="1:15" ht="32.25" customHeight="1">
      <c r="A207" s="1921" t="s">
        <v>2081</v>
      </c>
      <c r="B207" s="1922" t="s">
        <v>2095</v>
      </c>
      <c r="C207" s="1923">
        <v>56.932942682493596</v>
      </c>
      <c r="D207" s="1923">
        <v>52.4678651347879</v>
      </c>
      <c r="E207" s="1923">
        <v>48.078362805379598</v>
      </c>
      <c r="F207" s="1923">
        <v>45.147124308399903</v>
      </c>
      <c r="G207" s="1923">
        <v>43.332059462122302</v>
      </c>
      <c r="H207" s="1923">
        <v>41.505489385146397</v>
      </c>
      <c r="I207" s="1923">
        <v>40.573276877199902</v>
      </c>
      <c r="J207" s="1923">
        <v>40.3901058489569</v>
      </c>
      <c r="K207" s="1923">
        <v>40.459908204708697</v>
      </c>
      <c r="L207" s="1923">
        <v>41.316095157158799</v>
      </c>
      <c r="M207" s="1923">
        <v>42.230503268457198</v>
      </c>
      <c r="N207" s="1923">
        <v>43.197167148571097</v>
      </c>
      <c r="O207" s="1924">
        <v>45.343634315814498</v>
      </c>
    </row>
    <row r="208" spans="1:15" ht="32.25" customHeight="1">
      <c r="A208" s="1925" t="s">
        <v>2082</v>
      </c>
      <c r="B208" s="1926" t="s">
        <v>2093</v>
      </c>
      <c r="C208" s="1927">
        <v>43.919977361100003</v>
      </c>
      <c r="D208" s="1927">
        <v>44.216250060599997</v>
      </c>
      <c r="E208" s="1927">
        <v>44.669783918699999</v>
      </c>
      <c r="F208" s="1927">
        <v>44.790666924299998</v>
      </c>
      <c r="G208" s="1927">
        <v>45.078240558799997</v>
      </c>
      <c r="H208" s="1927">
        <v>45.526275121300003</v>
      </c>
      <c r="I208" s="1927">
        <v>46.289113592</v>
      </c>
      <c r="J208" s="1927">
        <v>47.298860935199997</v>
      </c>
      <c r="K208" s="1927">
        <v>48.715863431700001</v>
      </c>
      <c r="L208" s="1927">
        <v>50.870416668300003</v>
      </c>
      <c r="M208" s="1927">
        <v>52.410104913799998</v>
      </c>
      <c r="N208" s="1927"/>
      <c r="O208" s="1929" t="s">
        <v>180</v>
      </c>
    </row>
    <row r="209" spans="1:35" ht="32.25" customHeight="1">
      <c r="A209" s="1930" t="s">
        <v>2083</v>
      </c>
      <c r="B209" s="1922" t="s">
        <v>2095</v>
      </c>
      <c r="C209" s="1923"/>
      <c r="D209" s="1923"/>
      <c r="E209" s="1923"/>
      <c r="F209" s="1923"/>
      <c r="G209" s="1923"/>
      <c r="H209" s="1923"/>
      <c r="I209" s="1923"/>
      <c r="J209" s="1923"/>
      <c r="K209" s="1923"/>
      <c r="L209" s="1923"/>
      <c r="M209" s="1923"/>
      <c r="N209" s="1923"/>
      <c r="O209" s="1924"/>
    </row>
    <row r="210" spans="1:35" ht="32.25" customHeight="1">
      <c r="A210" s="1931" t="s">
        <v>2084</v>
      </c>
      <c r="B210" s="1926" t="s">
        <v>2093</v>
      </c>
      <c r="C210" s="1927">
        <v>1.7764934347000001</v>
      </c>
      <c r="D210" s="1927">
        <v>1.7839618782</v>
      </c>
      <c r="E210" s="1927">
        <v>1.8089051759000001</v>
      </c>
      <c r="F210" s="1927">
        <v>1.8421019932</v>
      </c>
      <c r="G210" s="1927">
        <v>1.8306452130999999</v>
      </c>
      <c r="H210" s="1927">
        <v>1.8175262250999999</v>
      </c>
      <c r="I210" s="1927">
        <v>1.8256343465</v>
      </c>
      <c r="J210" s="1927">
        <v>1.8355777349</v>
      </c>
      <c r="K210" s="1927">
        <v>1.8488595354999999</v>
      </c>
      <c r="L210" s="1927">
        <v>1.8801716470000001</v>
      </c>
      <c r="M210" s="1927">
        <v>1.9745403941999999</v>
      </c>
      <c r="N210" s="1927"/>
      <c r="O210" s="1929"/>
    </row>
    <row r="211" spans="1:35" ht="32.25" customHeight="1">
      <c r="A211" s="1921" t="s">
        <v>2085</v>
      </c>
      <c r="B211" s="1922" t="s">
        <v>2095</v>
      </c>
      <c r="C211" s="1923">
        <v>58.466919871788598</v>
      </c>
      <c r="D211" s="1923">
        <v>54.026242175062997</v>
      </c>
      <c r="E211" s="1923">
        <v>49.6371704604</v>
      </c>
      <c r="F211" s="1923">
        <v>46.698658608464598</v>
      </c>
      <c r="G211" s="1923">
        <v>44.884592424928897</v>
      </c>
      <c r="H211" s="1923">
        <v>43.051933162523603</v>
      </c>
      <c r="I211" s="1923">
        <v>42.127804611828701</v>
      </c>
      <c r="J211" s="1923">
        <v>41.969476246308297</v>
      </c>
      <c r="K211" s="1923">
        <v>42.0554557888739</v>
      </c>
      <c r="L211" s="1923">
        <v>42.928966219457401</v>
      </c>
      <c r="M211" s="1923">
        <v>43.867751756828802</v>
      </c>
      <c r="N211" s="1923">
        <v>44.8569288775563</v>
      </c>
      <c r="O211" s="1924">
        <v>46.921010725816799</v>
      </c>
    </row>
    <row r="212" spans="1:35" ht="30" customHeight="1">
      <c r="A212" s="1932" t="s">
        <v>2086</v>
      </c>
      <c r="B212" s="1922" t="s">
        <v>2093</v>
      </c>
      <c r="C212" s="1927">
        <v>45.599279650200003</v>
      </c>
      <c r="D212" s="1927">
        <v>45.897007668599997</v>
      </c>
      <c r="E212" s="1927">
        <v>46.340387980300001</v>
      </c>
      <c r="F212" s="1927">
        <v>46.460893132700001</v>
      </c>
      <c r="G212" s="1927">
        <v>46.7436332017</v>
      </c>
      <c r="H212" s="1927">
        <v>47.199887364200002</v>
      </c>
      <c r="I212" s="1927">
        <v>47.972283908000001</v>
      </c>
      <c r="J212" s="1927">
        <v>48.9888852837</v>
      </c>
      <c r="K212" s="1927">
        <v>50.417847148100002</v>
      </c>
      <c r="L212" s="1927">
        <v>52.574277251799998</v>
      </c>
      <c r="M212" s="1927">
        <v>54.117967705600002</v>
      </c>
      <c r="N212" s="1927"/>
      <c r="O212" s="1929" t="s">
        <v>180</v>
      </c>
    </row>
    <row r="213" spans="1:35" ht="30" customHeight="1">
      <c r="A213" s="1933" t="s">
        <v>1512</v>
      </c>
      <c r="B213" s="1922" t="s">
        <v>2095</v>
      </c>
      <c r="C213" s="1934">
        <v>4.1864295094222097</v>
      </c>
      <c r="D213" s="1934">
        <v>4.2007836332277204</v>
      </c>
      <c r="E213" s="1934">
        <v>4.18373205435726</v>
      </c>
      <c r="F213" s="1934">
        <v>4.1620030603077502</v>
      </c>
      <c r="G213" s="1934">
        <v>4.0652416779089702</v>
      </c>
      <c r="H213" s="1934">
        <v>3.9753038398925602</v>
      </c>
      <c r="I213" s="1934">
        <v>3.95646441904811</v>
      </c>
      <c r="J213" s="1934">
        <v>4.0047457829782003</v>
      </c>
      <c r="K213" s="1934">
        <v>4.0400925802434697</v>
      </c>
      <c r="L213" s="1934">
        <v>4.1530230478714998</v>
      </c>
      <c r="M213" s="1934">
        <v>4.2578463923425698</v>
      </c>
      <c r="N213" s="1934">
        <v>4.2758863974868602</v>
      </c>
      <c r="O213" s="1924">
        <v>4.1199753222593101</v>
      </c>
    </row>
    <row r="214" spans="1:35" ht="30" customHeight="1">
      <c r="A214" s="1935" t="s">
        <v>1512</v>
      </c>
      <c r="B214" s="1926" t="s">
        <v>2093</v>
      </c>
      <c r="C214" s="1936">
        <v>4.2351241224000002</v>
      </c>
      <c r="D214" s="1936">
        <v>4.1557749280999996</v>
      </c>
      <c r="E214" s="1936">
        <v>4.1289810865999996</v>
      </c>
      <c r="F214" s="1936">
        <v>4.0870145632000003</v>
      </c>
      <c r="G214" s="1936">
        <v>4.0027105509999998</v>
      </c>
      <c r="H214" s="1936">
        <v>3.9590980450000002</v>
      </c>
      <c r="I214" s="1936">
        <v>3.9128279716000001</v>
      </c>
      <c r="J214" s="1936">
        <v>3.9332189415999999</v>
      </c>
      <c r="K214" s="1936">
        <v>4.0357755848999997</v>
      </c>
      <c r="L214" s="1936">
        <v>4.1917638362999998</v>
      </c>
      <c r="M214" s="1936">
        <v>4.2548417370999996</v>
      </c>
      <c r="N214" s="1936"/>
      <c r="O214" s="1929" t="s">
        <v>180</v>
      </c>
    </row>
    <row r="215" spans="1:35" ht="30" customHeight="1">
      <c r="A215" s="1937" t="s">
        <v>2087</v>
      </c>
      <c r="B215" s="1922" t="s">
        <v>2095</v>
      </c>
      <c r="C215" s="1934">
        <v>3.4907724291457898</v>
      </c>
      <c r="D215" s="1934">
        <v>3.4981001121250999</v>
      </c>
      <c r="E215" s="1934">
        <v>3.4890757610584799</v>
      </c>
      <c r="F215" s="1934">
        <v>3.4693384572192199</v>
      </c>
      <c r="G215" s="1934">
        <v>3.4302471916808601</v>
      </c>
      <c r="H215" s="1934">
        <v>3.38412949186948</v>
      </c>
      <c r="I215" s="1934">
        <v>3.3688523339808998</v>
      </c>
      <c r="J215" s="1934">
        <v>3.39236695866196</v>
      </c>
      <c r="K215" s="1934">
        <v>3.4315183384238002</v>
      </c>
      <c r="L215" s="1934">
        <v>3.5273947593688799</v>
      </c>
      <c r="M215" s="1934">
        <v>3.5905112633698302</v>
      </c>
      <c r="N215" s="1934">
        <v>3.5820017873236001</v>
      </c>
      <c r="O215" s="1924">
        <v>3.4695813865664902</v>
      </c>
    </row>
    <row r="216" spans="1:35" ht="30" customHeight="1">
      <c r="A216" s="1942" t="s">
        <v>2087</v>
      </c>
      <c r="B216" s="1922" t="s">
        <v>2093</v>
      </c>
      <c r="C216" s="1934">
        <v>3.5454076029000001</v>
      </c>
      <c r="D216" s="1934">
        <v>3.4958427521000002</v>
      </c>
      <c r="E216" s="1934">
        <v>3.4878072479000002</v>
      </c>
      <c r="F216" s="1934">
        <v>3.4687546119000001</v>
      </c>
      <c r="G216" s="1934">
        <v>3.4281913611000001</v>
      </c>
      <c r="H216" s="1934">
        <v>3.3994121035</v>
      </c>
      <c r="I216" s="1934">
        <v>3.3837932550000001</v>
      </c>
      <c r="J216" s="1934">
        <v>3.3914793495</v>
      </c>
      <c r="K216" s="1934">
        <v>3.4687583074999999</v>
      </c>
      <c r="L216" s="1934">
        <v>3.5666702410000002</v>
      </c>
      <c r="M216" s="1934">
        <v>3.6036226931000002</v>
      </c>
      <c r="N216" s="1934"/>
      <c r="O216" s="1924" t="s">
        <v>180</v>
      </c>
      <c r="V216" s="1943"/>
    </row>
    <row r="217" spans="1:35" ht="12" customHeight="1">
      <c r="A217" s="1944" t="s">
        <v>2376</v>
      </c>
      <c r="B217" s="2375"/>
      <c r="C217" s="2376"/>
      <c r="D217" s="2376"/>
      <c r="E217" s="2376"/>
      <c r="F217" s="2376"/>
      <c r="G217" s="2376"/>
      <c r="H217" s="2376"/>
      <c r="I217" s="2376"/>
      <c r="J217" s="2376"/>
      <c r="K217" s="2376"/>
      <c r="L217" s="2376"/>
      <c r="M217" s="2376"/>
      <c r="N217" s="2376"/>
      <c r="O217" s="2377"/>
      <c r="R217" s="1947"/>
      <c r="S217" s="1947"/>
      <c r="T217" s="1947"/>
      <c r="U217" s="1947"/>
      <c r="V217" s="1948"/>
      <c r="W217" s="1923"/>
      <c r="X217" s="1923"/>
      <c r="Y217" s="1923"/>
      <c r="Z217" s="1923"/>
      <c r="AA217" s="1923"/>
      <c r="AB217" s="1923"/>
      <c r="AC217" s="1923"/>
      <c r="AD217" s="1923"/>
      <c r="AE217" s="1923"/>
      <c r="AF217" s="1923"/>
      <c r="AG217" s="1923"/>
      <c r="AH217" s="1923"/>
      <c r="AI217" s="1949"/>
    </row>
    <row r="218" spans="1:35" ht="12" customHeight="1">
      <c r="A218" s="1950" t="s">
        <v>2088</v>
      </c>
      <c r="R218" s="1947"/>
      <c r="S218" s="1947"/>
      <c r="T218" s="1951"/>
      <c r="U218" s="1947"/>
      <c r="V218" s="1948"/>
      <c r="AG218" s="1952"/>
      <c r="AI218" s="1949"/>
    </row>
    <row r="219" spans="1:35" ht="12" customHeight="1">
      <c r="A219" s="1950" t="s">
        <v>2089</v>
      </c>
      <c r="R219" s="1937"/>
      <c r="S219" s="1937"/>
      <c r="T219" s="1953"/>
      <c r="U219" s="1947"/>
      <c r="V219" s="1948"/>
    </row>
    <row r="220" spans="1:35" ht="12" customHeight="1">
      <c r="A220" s="1954" t="s">
        <v>1513</v>
      </c>
      <c r="R220" s="1937"/>
      <c r="S220" s="1937"/>
      <c r="T220" s="1947"/>
      <c r="U220" s="1947"/>
      <c r="V220" s="1948"/>
    </row>
    <row r="221" spans="1:35" ht="12" customHeight="1">
      <c r="A221" s="1954" t="s">
        <v>2090</v>
      </c>
      <c r="R221" s="1947"/>
      <c r="S221" s="1947"/>
      <c r="T221" s="1947"/>
      <c r="U221" s="1947"/>
      <c r="V221" s="1948"/>
    </row>
    <row r="222" spans="1:35" ht="13.5" customHeight="1">
      <c r="A222" s="1950" t="s">
        <v>2091</v>
      </c>
      <c r="R222" s="1951"/>
      <c r="S222" s="1947"/>
      <c r="T222" s="1937"/>
      <c r="U222" s="1955"/>
      <c r="V222" s="1948"/>
    </row>
    <row r="223" spans="1:35" ht="13.5" customHeight="1">
      <c r="A223" s="318" t="s">
        <v>1363</v>
      </c>
      <c r="R223" s="1953"/>
      <c r="S223" s="1947"/>
      <c r="T223" s="1955"/>
      <c r="U223" s="1955"/>
      <c r="V223" s="1948"/>
    </row>
    <row r="224" spans="1:35" ht="13.5" customHeight="1">
      <c r="R224" s="1947"/>
      <c r="S224" s="1947"/>
      <c r="T224" s="1956"/>
      <c r="U224" s="1956"/>
      <c r="V224" s="1948"/>
    </row>
    <row r="225" spans="18:22" ht="13.5" customHeight="1">
      <c r="R225" s="1947"/>
      <c r="S225" s="1947"/>
      <c r="T225" s="1937"/>
      <c r="U225" s="1955"/>
      <c r="V225" s="1948"/>
    </row>
    <row r="226" spans="18:22" ht="13.5" customHeight="1">
      <c r="R226" s="1937"/>
      <c r="S226" s="1955"/>
      <c r="T226" s="1955"/>
      <c r="U226" s="1955"/>
      <c r="V226" s="1948"/>
    </row>
    <row r="227" spans="18:22" ht="13.5" customHeight="1">
      <c r="R227" s="1955"/>
      <c r="S227" s="1955"/>
      <c r="T227" s="1948"/>
      <c r="V227" s="1943"/>
    </row>
    <row r="228" spans="18:22" ht="13.5" customHeight="1">
      <c r="R228" s="1956"/>
      <c r="S228" s="1956"/>
      <c r="T228" s="1948"/>
    </row>
    <row r="229" spans="18:22" ht="13.5" customHeight="1">
      <c r="R229" s="1937"/>
      <c r="S229" s="1955"/>
      <c r="T229" s="1948"/>
    </row>
    <row r="230" spans="18:22" ht="13.5" customHeight="1">
      <c r="R230" s="1955"/>
      <c r="S230" s="1955"/>
      <c r="T230" s="1948"/>
    </row>
  </sheetData>
  <hyperlinks>
    <hyperlink ref="A223" location="Inhaltsverzeichnis!A1" display="Zurück zum Inhaltsverzeichnis"/>
  </hyperlinks>
  <printOptions horizontalCentered="1"/>
  <pageMargins left="0.78740157480314965" right="0.78740157480314965" top="0.39370078740157483" bottom="0.19685039370078741" header="0.19685039370078741" footer="0.19685039370078741"/>
  <pageSetup paperSize="9" scale="12" orientation="portrait" horizontalDpi="300" verticalDpi="300" r:id="rId1"/>
  <headerFooter alignWithMargins="0">
    <oddFooter>&amp;R&amp;A</oddFooter>
  </headerFooter>
  <ignoredErrors>
    <ignoredError sqref="AA1:AA8" numberStoredAsText="1"/>
  </ignoredErrors>
  <drawing r:id="rId2"/>
  <tableParts count="1">
    <tablePart r:id="rId3"/>
  </tablePart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1">
    <tabColor rgb="FF80CDEC"/>
    <pageSetUpPr fitToPage="1"/>
  </sheetPr>
  <dimension ref="A1:AI119"/>
  <sheetViews>
    <sheetView showGridLines="0" showZeros="0" zoomScale="115" zoomScaleNormal="115" workbookViewId="0">
      <selection activeCell="A2" sqref="A2"/>
    </sheetView>
  </sheetViews>
  <sheetFormatPr baseColWidth="10" defaultColWidth="11.42578125" defaultRowHeight="13.5" customHeight="1"/>
  <cols>
    <col min="1" max="1" width="15.5703125" style="292" customWidth="1"/>
    <col min="2" max="2" width="0.7109375" style="1970" customWidth="1"/>
    <col min="3" max="3" width="5.42578125" style="327" customWidth="1"/>
    <col min="4" max="4" width="5.5703125" style="327" customWidth="1"/>
    <col min="5" max="5" width="5.7109375" style="327" customWidth="1"/>
    <col min="6" max="6" width="5.42578125" style="327" customWidth="1"/>
    <col min="7" max="7" width="5.28515625" style="327" customWidth="1"/>
    <col min="8" max="8" width="5.42578125" style="327" customWidth="1"/>
    <col min="9" max="9" width="5.28515625" style="327" customWidth="1"/>
    <col min="10" max="10" width="5.7109375" style="327" customWidth="1"/>
    <col min="11" max="11" width="5.5703125" style="327" customWidth="1"/>
    <col min="12" max="12" width="5.42578125" style="327" customWidth="1"/>
    <col min="13" max="13" width="5.85546875" style="327" customWidth="1"/>
    <col min="14" max="14" width="6" style="327" customWidth="1"/>
    <col min="15" max="15" width="10" style="292" customWidth="1"/>
    <col min="16" max="24" width="11.42578125" style="292"/>
    <col min="25" max="25" width="29.85546875" style="292" customWidth="1"/>
    <col min="26" max="26" width="21.7109375" style="292" customWidth="1"/>
    <col min="27" max="16384" width="11.42578125" style="292"/>
  </cols>
  <sheetData>
    <row r="1" spans="1:27" s="1959" customFormat="1" ht="78.75" customHeight="1">
      <c r="A1" s="302" t="s">
        <v>1516</v>
      </c>
      <c r="B1" s="1898"/>
      <c r="C1" s="302"/>
      <c r="D1" s="302"/>
      <c r="E1" s="302"/>
      <c r="F1" s="302"/>
      <c r="G1" s="302"/>
      <c r="H1" s="302"/>
      <c r="I1" s="302"/>
      <c r="J1" s="302"/>
      <c r="K1" s="1899"/>
      <c r="L1" s="1899"/>
      <c r="M1" s="1899"/>
      <c r="N1" s="1958"/>
      <c r="O1" s="1958"/>
      <c r="Y1" s="1960" t="str">
        <f>CONCATENATE(Z1," ", AA1)</f>
        <v>ab Hof tatsächlich 2024</v>
      </c>
      <c r="Z1" s="1960" t="s">
        <v>2070</v>
      </c>
      <c r="AA1" s="1960" t="str">
        <f>B9</f>
        <v>2024</v>
      </c>
    </row>
    <row r="2" spans="1:27" s="1959" customFormat="1" ht="13.5" customHeight="1">
      <c r="A2" s="315" t="s">
        <v>1510</v>
      </c>
      <c r="B2" s="1902"/>
      <c r="C2" s="315"/>
      <c r="D2" s="315"/>
      <c r="E2" s="315"/>
      <c r="F2" s="315"/>
      <c r="G2" s="315"/>
      <c r="H2" s="315"/>
      <c r="I2" s="315"/>
      <c r="J2" s="315"/>
      <c r="K2" s="315"/>
      <c r="L2" s="315"/>
      <c r="M2" s="315"/>
      <c r="N2" s="1961"/>
      <c r="O2" s="1961"/>
      <c r="R2" s="1962"/>
      <c r="T2" s="1963"/>
      <c r="U2" s="1963"/>
      <c r="V2" s="1963"/>
      <c r="W2" s="1963"/>
      <c r="X2" s="1963"/>
      <c r="Y2" s="1960" t="str">
        <f t="shared" ref="Y2:Y6" si="0">CONCATENATE(Z2," ", AA2)</f>
        <v>ab Hof tatsächlich 2023</v>
      </c>
      <c r="Z2" s="1960" t="s">
        <v>2070</v>
      </c>
      <c r="AA2" s="1960" t="str">
        <f>B8</f>
        <v>2023</v>
      </c>
    </row>
    <row r="3" spans="1:27" s="1959" customFormat="1" ht="13.5" customHeight="1">
      <c r="A3" s="315" t="s">
        <v>2104</v>
      </c>
      <c r="B3" s="1902"/>
      <c r="C3" s="315"/>
      <c r="D3" s="315"/>
      <c r="E3" s="315"/>
      <c r="F3" s="315"/>
      <c r="G3" s="315"/>
      <c r="H3" s="315"/>
      <c r="I3" s="315"/>
      <c r="J3" s="315"/>
      <c r="K3" s="315"/>
      <c r="L3" s="315"/>
      <c r="M3" s="315"/>
      <c r="N3" s="1961"/>
      <c r="O3" s="1961"/>
      <c r="R3" s="1962"/>
      <c r="T3" s="1963"/>
      <c r="U3" s="1963"/>
      <c r="V3" s="1963"/>
      <c r="W3" s="1963"/>
      <c r="X3" s="1963"/>
      <c r="Y3" s="1960" t="str">
        <f t="shared" si="0"/>
        <v xml:space="preserve"> </v>
      </c>
      <c r="Z3" s="1960"/>
      <c r="AA3" s="1960"/>
    </row>
    <row r="4" spans="1:27" s="1959" customFormat="1" ht="13.5" customHeight="1">
      <c r="A4" s="315" t="s">
        <v>2071</v>
      </c>
      <c r="B4" s="1902"/>
      <c r="C4" s="315"/>
      <c r="D4" s="315"/>
      <c r="E4" s="315"/>
      <c r="F4" s="315"/>
      <c r="G4" s="315"/>
      <c r="H4" s="315"/>
      <c r="I4" s="315"/>
      <c r="J4" s="315"/>
      <c r="K4" s="315"/>
      <c r="L4" s="315"/>
      <c r="M4" s="315"/>
      <c r="N4" s="1961"/>
      <c r="O4" s="1961"/>
      <c r="T4" s="1963"/>
      <c r="U4" s="1963"/>
      <c r="V4" s="1963"/>
      <c r="W4" s="1963"/>
      <c r="X4" s="1963"/>
      <c r="Y4" s="1960" t="str">
        <f t="shared" si="0"/>
        <v>ab Hof standardisiert 2024</v>
      </c>
      <c r="Z4" s="1960" t="s">
        <v>2072</v>
      </c>
      <c r="AA4" s="1960" t="str">
        <f>AA1</f>
        <v>2024</v>
      </c>
    </row>
    <row r="5" spans="1:27" ht="18.75" customHeight="1">
      <c r="A5" s="1964" t="s">
        <v>2073</v>
      </c>
      <c r="B5" s="1965"/>
      <c r="C5" s="1966" t="s">
        <v>2074</v>
      </c>
      <c r="D5" s="1967"/>
      <c r="E5" s="1967"/>
      <c r="F5" s="1967"/>
      <c r="G5" s="1967"/>
      <c r="H5" s="1967"/>
      <c r="I5" s="1967"/>
      <c r="J5" s="1967"/>
      <c r="K5" s="1967"/>
      <c r="L5" s="1967"/>
      <c r="M5" s="1967"/>
      <c r="N5" s="1968"/>
      <c r="O5" s="1969" t="s">
        <v>1856</v>
      </c>
      <c r="Y5" s="1960" t="str">
        <f t="shared" si="0"/>
        <v>ab Hof standardisiert 2023</v>
      </c>
      <c r="Z5" s="1960" t="s">
        <v>2072</v>
      </c>
      <c r="AA5" s="1970" t="str">
        <f>AA2</f>
        <v>2023</v>
      </c>
    </row>
    <row r="6" spans="1:27" ht="21" customHeight="1">
      <c r="A6" s="1971" t="s">
        <v>57</v>
      </c>
      <c r="B6" s="1972" t="s">
        <v>59</v>
      </c>
      <c r="C6" s="1973" t="s">
        <v>16</v>
      </c>
      <c r="D6" s="1974" t="s">
        <v>177</v>
      </c>
      <c r="E6" s="1974" t="s">
        <v>1261</v>
      </c>
      <c r="F6" s="1974" t="s">
        <v>1262</v>
      </c>
      <c r="G6" s="1974" t="s">
        <v>13</v>
      </c>
      <c r="H6" s="1974" t="s">
        <v>1263</v>
      </c>
      <c r="I6" s="1974" t="s">
        <v>1264</v>
      </c>
      <c r="J6" s="1974" t="s">
        <v>21</v>
      </c>
      <c r="K6" s="1974" t="s">
        <v>1265</v>
      </c>
      <c r="L6" s="1974" t="s">
        <v>19</v>
      </c>
      <c r="M6" s="1974" t="s">
        <v>18</v>
      </c>
      <c r="N6" s="1975" t="s">
        <v>205</v>
      </c>
      <c r="O6" s="1976" t="s">
        <v>2075</v>
      </c>
      <c r="Y6" s="1963" t="str">
        <f t="shared" si="0"/>
        <v xml:space="preserve"> </v>
      </c>
    </row>
    <row r="7" spans="1:27" ht="13.5" customHeight="1">
      <c r="A7" s="1977" t="s">
        <v>1272</v>
      </c>
      <c r="B7" s="1978"/>
      <c r="C7" s="322"/>
      <c r="D7" s="322"/>
      <c r="E7" s="322"/>
      <c r="F7" s="322"/>
      <c r="G7" s="322"/>
      <c r="H7" s="322"/>
      <c r="I7" s="322"/>
      <c r="J7" s="322"/>
      <c r="K7" s="322"/>
      <c r="L7" s="322"/>
      <c r="M7" s="322"/>
      <c r="N7" s="322"/>
      <c r="O7" s="1979"/>
      <c r="Y7" s="1963"/>
    </row>
    <row r="8" spans="1:27" ht="32.25" customHeight="1">
      <c r="A8" s="1980" t="s">
        <v>2079</v>
      </c>
      <c r="B8" s="1981" t="s">
        <v>2095</v>
      </c>
      <c r="C8" s="307">
        <v>64.297430315132104</v>
      </c>
      <c r="D8" s="307">
        <v>63.037162740600799</v>
      </c>
      <c r="E8" s="307">
        <v>60.5920050915351</v>
      </c>
      <c r="F8" s="307">
        <v>57.813938690712099</v>
      </c>
      <c r="G8" s="307">
        <v>56.590579738563797</v>
      </c>
      <c r="H8" s="307">
        <v>55.897846410233903</v>
      </c>
      <c r="I8" s="307">
        <v>54.3120045032353</v>
      </c>
      <c r="J8" s="307">
        <v>53.799572444643402</v>
      </c>
      <c r="K8" s="307">
        <v>54.448477251898296</v>
      </c>
      <c r="L8" s="307">
        <v>57.669119240352003</v>
      </c>
      <c r="M8" s="307">
        <v>58.522437054775999</v>
      </c>
      <c r="N8" s="307">
        <v>58.427815898815197</v>
      </c>
      <c r="O8" s="323">
        <v>59.147996040575499</v>
      </c>
    </row>
    <row r="9" spans="1:27" ht="32.25" customHeight="1">
      <c r="A9" s="1982" t="s">
        <v>2080</v>
      </c>
      <c r="B9" s="1983" t="s">
        <v>2093</v>
      </c>
      <c r="C9" s="1984">
        <v>58.163414958499999</v>
      </c>
      <c r="D9" s="1984">
        <v>57.415156498499996</v>
      </c>
      <c r="E9" s="1984">
        <v>57.298867755300002</v>
      </c>
      <c r="F9" s="1984">
        <v>55.387384067799999</v>
      </c>
      <c r="G9" s="1984">
        <v>55.464838487199998</v>
      </c>
      <c r="H9" s="1984">
        <v>55.017531851199998</v>
      </c>
      <c r="I9" s="1984">
        <v>55.107346195600002</v>
      </c>
      <c r="J9" s="1984">
        <v>55.480261378900003</v>
      </c>
      <c r="K9" s="1984">
        <v>57.607165656299998</v>
      </c>
      <c r="L9" s="1984">
        <v>60.9795924254</v>
      </c>
      <c r="M9" s="1984">
        <v>62.083670812599998</v>
      </c>
      <c r="N9" s="1984"/>
      <c r="O9" s="1985" t="s">
        <v>180</v>
      </c>
    </row>
    <row r="10" spans="1:27" ht="32.25" customHeight="1">
      <c r="A10" s="1980" t="s">
        <v>2081</v>
      </c>
      <c r="B10" s="1981" t="s">
        <v>2095</v>
      </c>
      <c r="C10" s="307">
        <v>63.829221871171498</v>
      </c>
      <c r="D10" s="307">
        <v>62.558012117208001</v>
      </c>
      <c r="E10" s="307">
        <v>60.4419797095779</v>
      </c>
      <c r="F10" s="307">
        <v>57.795471737742403</v>
      </c>
      <c r="G10" s="307">
        <v>57.050030078637803</v>
      </c>
      <c r="H10" s="307">
        <v>56.818979897539698</v>
      </c>
      <c r="I10" s="307">
        <v>55.230656759402102</v>
      </c>
      <c r="J10" s="307">
        <v>54.493774969303701</v>
      </c>
      <c r="K10" s="307">
        <v>54.7449735592363</v>
      </c>
      <c r="L10" s="307">
        <v>57.182976444194402</v>
      </c>
      <c r="M10" s="307">
        <v>57.2884911224441</v>
      </c>
      <c r="N10" s="307">
        <v>57.256296166775201</v>
      </c>
      <c r="O10" s="323">
        <v>59.117137660828398</v>
      </c>
    </row>
    <row r="11" spans="1:27" ht="32.25" customHeight="1">
      <c r="A11" s="1982" t="s">
        <v>2082</v>
      </c>
      <c r="B11" s="1983" t="s">
        <v>2093</v>
      </c>
      <c r="C11" s="1984">
        <v>57.358676566699998</v>
      </c>
      <c r="D11" s="1984">
        <v>57.361916172599997</v>
      </c>
      <c r="E11" s="1984">
        <v>57.398611323899999</v>
      </c>
      <c r="F11" s="1984">
        <v>55.560040576799999</v>
      </c>
      <c r="G11" s="1984">
        <v>55.852449762600003</v>
      </c>
      <c r="H11" s="1984">
        <v>55.898658605900003</v>
      </c>
      <c r="I11" s="1984">
        <v>56.118986931800002</v>
      </c>
      <c r="J11" s="1984">
        <v>56.473940038499997</v>
      </c>
      <c r="K11" s="1984">
        <v>57.720306064299997</v>
      </c>
      <c r="L11" s="1984">
        <v>60.238592531999998</v>
      </c>
      <c r="M11" s="1984">
        <v>60.9436108194</v>
      </c>
      <c r="N11" s="1984"/>
      <c r="O11" s="1985" t="s">
        <v>180</v>
      </c>
    </row>
    <row r="12" spans="1:27" ht="32.25" customHeight="1">
      <c r="A12" s="1980" t="s">
        <v>2085</v>
      </c>
      <c r="B12" s="1981" t="s">
        <v>2095</v>
      </c>
      <c r="C12" s="307">
        <v>66.345082252804602</v>
      </c>
      <c r="D12" s="307">
        <v>65.131297181604793</v>
      </c>
      <c r="E12" s="307">
        <v>62.972963073575997</v>
      </c>
      <c r="F12" s="307">
        <v>60.303889838577597</v>
      </c>
      <c r="G12" s="307">
        <v>59.534606094146802</v>
      </c>
      <c r="H12" s="307">
        <v>59.3515184831735</v>
      </c>
      <c r="I12" s="307">
        <v>57.788479625410098</v>
      </c>
      <c r="J12" s="307">
        <v>57.089185706276602</v>
      </c>
      <c r="K12" s="307">
        <v>57.363522136043301</v>
      </c>
      <c r="L12" s="307">
        <v>59.812592937859797</v>
      </c>
      <c r="M12" s="307">
        <v>59.977430818822903</v>
      </c>
      <c r="N12" s="307">
        <v>59.935126859063402</v>
      </c>
      <c r="O12" s="323">
        <v>61.6902467933593</v>
      </c>
    </row>
    <row r="13" spans="1:27" ht="30" customHeight="1">
      <c r="A13" s="1986" t="s">
        <v>2086</v>
      </c>
      <c r="B13" s="1981" t="s">
        <v>2093</v>
      </c>
      <c r="C13" s="1984">
        <v>59.964674974200001</v>
      </c>
      <c r="D13" s="1984">
        <v>59.944160440600001</v>
      </c>
      <c r="E13" s="1984">
        <v>59.970668053499999</v>
      </c>
      <c r="F13" s="1984">
        <v>58.0667581242</v>
      </c>
      <c r="G13" s="1984">
        <v>58.371105592799999</v>
      </c>
      <c r="H13" s="1984">
        <v>58.4519378966</v>
      </c>
      <c r="I13" s="1984">
        <v>58.702547350700002</v>
      </c>
      <c r="J13" s="1984">
        <v>59.100165754999999</v>
      </c>
      <c r="K13" s="1984">
        <v>60.386144313499997</v>
      </c>
      <c r="L13" s="1984">
        <v>62.934767945399997</v>
      </c>
      <c r="M13" s="1984">
        <v>63.670212680100001</v>
      </c>
      <c r="N13" s="1984"/>
      <c r="O13" s="1985" t="s">
        <v>180</v>
      </c>
    </row>
    <row r="14" spans="1:27" ht="30" customHeight="1">
      <c r="A14" s="1987" t="s">
        <v>1512</v>
      </c>
      <c r="B14" s="1981" t="s">
        <v>2095</v>
      </c>
      <c r="C14" s="308">
        <v>4.2252361730678096</v>
      </c>
      <c r="D14" s="308">
        <v>4.2266012087140004</v>
      </c>
      <c r="E14" s="308">
        <v>4.1723847781829599</v>
      </c>
      <c r="F14" s="308">
        <v>4.1427692601161699</v>
      </c>
      <c r="G14" s="308">
        <v>4.01095000469462</v>
      </c>
      <c r="H14" s="308">
        <v>3.9180548633143801</v>
      </c>
      <c r="I14" s="308">
        <v>3.9273113382057101</v>
      </c>
      <c r="J14" s="308">
        <v>3.9674388125167099</v>
      </c>
      <c r="K14" s="308">
        <v>3.9939258556425798</v>
      </c>
      <c r="L14" s="308">
        <v>4.1212278469088499</v>
      </c>
      <c r="M14" s="308">
        <v>4.3174995107092498</v>
      </c>
      <c r="N14" s="308">
        <v>4.3454835348345497</v>
      </c>
      <c r="O14" s="323">
        <v>4.1089755904004903</v>
      </c>
    </row>
    <row r="15" spans="1:27" ht="30" customHeight="1">
      <c r="A15" s="1988" t="s">
        <v>1512</v>
      </c>
      <c r="B15" s="1983" t="s">
        <v>2093</v>
      </c>
      <c r="C15" s="1989">
        <v>4.3041572781999999</v>
      </c>
      <c r="D15" s="1989">
        <v>4.1751874079000002</v>
      </c>
      <c r="E15" s="1989">
        <v>4.1489950559000004</v>
      </c>
      <c r="F15" s="1989">
        <v>4.1050819597999997</v>
      </c>
      <c r="G15" s="1989">
        <v>4.0137667943000004</v>
      </c>
      <c r="H15" s="1989">
        <v>3.9403456609999998</v>
      </c>
      <c r="I15" s="1989">
        <v>3.8864470125000001</v>
      </c>
      <c r="J15" s="1989">
        <v>3.8649028623000001</v>
      </c>
      <c r="K15" s="1989">
        <v>4.0197349303000003</v>
      </c>
      <c r="L15" s="1989">
        <v>4.1706202207</v>
      </c>
      <c r="M15" s="1989">
        <v>4.2632424750000002</v>
      </c>
      <c r="N15" s="1989"/>
      <c r="O15" s="1985" t="s">
        <v>180</v>
      </c>
    </row>
    <row r="16" spans="1:27" ht="30" customHeight="1">
      <c r="A16" s="1990" t="s">
        <v>2087</v>
      </c>
      <c r="B16" s="1981" t="s">
        <v>2095</v>
      </c>
      <c r="C16" s="308">
        <v>3.3520051768910002</v>
      </c>
      <c r="D16" s="308">
        <v>3.3536244036720602</v>
      </c>
      <c r="E16" s="308">
        <v>3.3140545338630298</v>
      </c>
      <c r="F16" s="308">
        <v>3.30399089615611</v>
      </c>
      <c r="G16" s="308">
        <v>3.2840274184398801</v>
      </c>
      <c r="H16" s="308">
        <v>3.2402136723060302</v>
      </c>
      <c r="I16" s="308">
        <v>3.2342732836621702</v>
      </c>
      <c r="J16" s="308">
        <v>3.2591933769556101</v>
      </c>
      <c r="K16" s="308">
        <v>3.3342675462334399</v>
      </c>
      <c r="L16" s="308">
        <v>3.4291777746233301</v>
      </c>
      <c r="M16" s="308">
        <v>3.4674798168463599</v>
      </c>
      <c r="N16" s="308">
        <v>3.4331736320811799</v>
      </c>
      <c r="O16" s="323">
        <v>3.3305724593638302</v>
      </c>
    </row>
    <row r="17" spans="1:15" ht="30" customHeight="1">
      <c r="A17" s="1991" t="s">
        <v>2087</v>
      </c>
      <c r="B17" s="1992" t="s">
        <v>2093</v>
      </c>
      <c r="C17" s="309">
        <v>3.3761783597999999</v>
      </c>
      <c r="D17" s="309">
        <v>3.2896117832999998</v>
      </c>
      <c r="E17" s="309">
        <v>3.2717151382999998</v>
      </c>
      <c r="F17" s="309">
        <v>3.28549303</v>
      </c>
      <c r="G17" s="309">
        <v>3.2989272297999999</v>
      </c>
      <c r="H17" s="309">
        <v>3.2337155755999998</v>
      </c>
      <c r="I17" s="309">
        <v>3.2402791958999999</v>
      </c>
      <c r="J17" s="309">
        <v>3.2594796011999998</v>
      </c>
      <c r="K17" s="309">
        <v>3.3593271942</v>
      </c>
      <c r="L17" s="309">
        <v>3.4557064421999999</v>
      </c>
      <c r="M17" s="309">
        <v>3.4851374161000002</v>
      </c>
      <c r="N17" s="309"/>
      <c r="O17" s="1993" t="s">
        <v>180</v>
      </c>
    </row>
    <row r="18" spans="1:15" ht="13.5" customHeight="1">
      <c r="A18" s="1977" t="s">
        <v>1273</v>
      </c>
      <c r="B18" s="1978"/>
      <c r="C18" s="322"/>
      <c r="D18" s="322"/>
      <c r="E18" s="322"/>
      <c r="F18" s="322"/>
      <c r="G18" s="322"/>
      <c r="H18" s="322"/>
      <c r="I18" s="322"/>
      <c r="J18" s="322"/>
      <c r="K18" s="322"/>
      <c r="L18" s="322"/>
      <c r="M18" s="322"/>
      <c r="N18" s="322"/>
      <c r="O18" s="1979"/>
    </row>
    <row r="19" spans="1:15" ht="32.25" customHeight="1">
      <c r="A19" s="1980" t="s">
        <v>2079</v>
      </c>
      <c r="B19" s="1981" t="s">
        <v>2095</v>
      </c>
      <c r="C19" s="307">
        <v>63.504370252147503</v>
      </c>
      <c r="D19" s="307">
        <v>62.2976923038077</v>
      </c>
      <c r="E19" s="307">
        <v>60.983976117364797</v>
      </c>
      <c r="F19" s="307">
        <v>59.712584960542401</v>
      </c>
      <c r="G19" s="307">
        <v>58.054527649871297</v>
      </c>
      <c r="H19" s="307">
        <v>56.679484250487803</v>
      </c>
      <c r="I19" s="307">
        <v>54.684615639277197</v>
      </c>
      <c r="J19" s="307">
        <v>54.223109781492198</v>
      </c>
      <c r="K19" s="307">
        <v>54.620078785176801</v>
      </c>
      <c r="L19" s="307">
        <v>56.106817969498898</v>
      </c>
      <c r="M19" s="307">
        <v>56.918721090257797</v>
      </c>
      <c r="N19" s="307">
        <v>56.965365272776602</v>
      </c>
      <c r="O19" s="323">
        <v>58.692211505090299</v>
      </c>
    </row>
    <row r="20" spans="1:15" ht="32.25" customHeight="1">
      <c r="A20" s="1982" t="s">
        <v>2080</v>
      </c>
      <c r="B20" s="1983" t="s">
        <v>2093</v>
      </c>
      <c r="C20" s="1984">
        <v>56.690003872200002</v>
      </c>
      <c r="D20" s="1984">
        <v>56.1861518925</v>
      </c>
      <c r="E20" s="1984">
        <v>56.239710365100002</v>
      </c>
      <c r="F20" s="1984">
        <v>56.0282710452</v>
      </c>
      <c r="G20" s="1984">
        <v>55.9870864353</v>
      </c>
      <c r="H20" s="1984">
        <v>55.725744054000003</v>
      </c>
      <c r="I20" s="1984">
        <v>55.924735571799999</v>
      </c>
      <c r="J20" s="1984">
        <v>56.380963096499997</v>
      </c>
      <c r="K20" s="1984">
        <v>58.1990795603</v>
      </c>
      <c r="L20" s="1984">
        <v>60.501241788800002</v>
      </c>
      <c r="M20" s="1984">
        <v>62.309366753900001</v>
      </c>
      <c r="N20" s="1984"/>
      <c r="O20" s="1985" t="s">
        <v>180</v>
      </c>
    </row>
    <row r="21" spans="1:15" ht="32.25" customHeight="1">
      <c r="A21" s="1980" t="s">
        <v>2081</v>
      </c>
      <c r="B21" s="1981" t="s">
        <v>2095</v>
      </c>
      <c r="C21" s="307">
        <v>62.794463336999499</v>
      </c>
      <c r="D21" s="307">
        <v>61.627631527580199</v>
      </c>
      <c r="E21" s="307">
        <v>60.671537191388801</v>
      </c>
      <c r="F21" s="307">
        <v>59.461211259698501</v>
      </c>
      <c r="G21" s="307">
        <v>58.207941079498802</v>
      </c>
      <c r="H21" s="307">
        <v>57.251157743240498</v>
      </c>
      <c r="I21" s="307">
        <v>55.310519582178003</v>
      </c>
      <c r="J21" s="307">
        <v>54.599938334827499</v>
      </c>
      <c r="K21" s="307">
        <v>54.624039926812202</v>
      </c>
      <c r="L21" s="307">
        <v>55.365893663293903</v>
      </c>
      <c r="M21" s="307">
        <v>55.444268325236798</v>
      </c>
      <c r="N21" s="307">
        <v>55.573177431144799</v>
      </c>
      <c r="O21" s="323">
        <v>58.397069463319603</v>
      </c>
    </row>
    <row r="22" spans="1:15" ht="32.25" customHeight="1">
      <c r="A22" s="1982" t="s">
        <v>2082</v>
      </c>
      <c r="B22" s="1983" t="s">
        <v>2093</v>
      </c>
      <c r="C22" s="1984">
        <v>55.715347340500003</v>
      </c>
      <c r="D22" s="1984">
        <v>55.942757589099998</v>
      </c>
      <c r="E22" s="1984">
        <v>56.130536861899998</v>
      </c>
      <c r="F22" s="1984">
        <v>56.026564202400003</v>
      </c>
      <c r="G22" s="1984">
        <v>56.265501470499999</v>
      </c>
      <c r="H22" s="1984">
        <v>56.382618493300001</v>
      </c>
      <c r="I22" s="1984">
        <v>56.727422783199998</v>
      </c>
      <c r="J22" s="1984">
        <v>57.119633410299997</v>
      </c>
      <c r="K22" s="1984">
        <v>58.073485229799999</v>
      </c>
      <c r="L22" s="1984">
        <v>59.549351120600001</v>
      </c>
      <c r="M22" s="1984">
        <v>60.909779626700001</v>
      </c>
      <c r="N22" s="1984"/>
      <c r="O22" s="1985" t="s">
        <v>180</v>
      </c>
    </row>
    <row r="23" spans="1:15" ht="32.25" customHeight="1">
      <c r="A23" s="1980" t="s">
        <v>2085</v>
      </c>
      <c r="B23" s="1981" t="s">
        <v>2095</v>
      </c>
      <c r="C23" s="307">
        <v>65.458659565609693</v>
      </c>
      <c r="D23" s="307">
        <v>64.294707768657602</v>
      </c>
      <c r="E23" s="307">
        <v>63.246007971593798</v>
      </c>
      <c r="F23" s="307">
        <v>62.028178459795797</v>
      </c>
      <c r="G23" s="307">
        <v>60.742908959895303</v>
      </c>
      <c r="H23" s="307">
        <v>59.808538502413597</v>
      </c>
      <c r="I23" s="307">
        <v>57.904506755268002</v>
      </c>
      <c r="J23" s="307">
        <v>57.246809701587203</v>
      </c>
      <c r="K23" s="307">
        <v>57.323917277153399</v>
      </c>
      <c r="L23" s="307">
        <v>58.109693856699899</v>
      </c>
      <c r="M23" s="307">
        <v>58.271939629989397</v>
      </c>
      <c r="N23" s="307">
        <v>58.3933625827244</v>
      </c>
      <c r="O23" s="323">
        <v>61.0504256473642</v>
      </c>
    </row>
    <row r="24" spans="1:15" ht="30" customHeight="1">
      <c r="A24" s="1986" t="s">
        <v>2086</v>
      </c>
      <c r="B24" s="1981" t="s">
        <v>2093</v>
      </c>
      <c r="C24" s="1984">
        <v>58.466213725300001</v>
      </c>
      <c r="D24" s="1984">
        <v>58.664797236200002</v>
      </c>
      <c r="E24" s="1984">
        <v>58.814596422299999</v>
      </c>
      <c r="F24" s="1984">
        <v>58.661845402600001</v>
      </c>
      <c r="G24" s="1984">
        <v>58.830641410200002</v>
      </c>
      <c r="H24" s="1984">
        <v>59.041916260800001</v>
      </c>
      <c r="I24" s="1984">
        <v>59.401453834999998</v>
      </c>
      <c r="J24" s="1984">
        <v>59.855260481199998</v>
      </c>
      <c r="K24" s="1984">
        <v>60.918643612799997</v>
      </c>
      <c r="L24" s="1984">
        <v>62.429561197600002</v>
      </c>
      <c r="M24" s="1984">
        <v>63.847277257099996</v>
      </c>
      <c r="N24" s="1984"/>
      <c r="O24" s="1985" t="s">
        <v>180</v>
      </c>
    </row>
    <row r="25" spans="1:15" ht="30" customHeight="1">
      <c r="A25" s="1987" t="s">
        <v>1512</v>
      </c>
      <c r="B25" s="1981" t="s">
        <v>2095</v>
      </c>
      <c r="C25" s="308">
        <v>4.2386733523969102</v>
      </c>
      <c r="D25" s="308">
        <v>4.2416479653911701</v>
      </c>
      <c r="E25" s="308">
        <v>4.1840553612355098</v>
      </c>
      <c r="F25" s="308">
        <v>4.1677314005208004</v>
      </c>
      <c r="G25" s="308">
        <v>4.0528197023485397</v>
      </c>
      <c r="H25" s="308">
        <v>3.9780459572830802</v>
      </c>
      <c r="I25" s="308">
        <v>3.9689274636233298</v>
      </c>
      <c r="J25" s="308">
        <v>3.99938384568572</v>
      </c>
      <c r="K25" s="308">
        <v>4.02230261526819</v>
      </c>
      <c r="L25" s="308">
        <v>4.1384968315238302</v>
      </c>
      <c r="M25" s="308">
        <v>4.3256323472336602</v>
      </c>
      <c r="N25" s="308">
        <v>4.3435996135145203</v>
      </c>
      <c r="O25" s="323">
        <v>4.1351611330541003</v>
      </c>
    </row>
    <row r="26" spans="1:15" ht="30" customHeight="1">
      <c r="A26" s="1988" t="s">
        <v>1512</v>
      </c>
      <c r="B26" s="1983" t="s">
        <v>2093</v>
      </c>
      <c r="C26" s="1989">
        <v>4.2975948129999999</v>
      </c>
      <c r="D26" s="1989">
        <v>4.1745104048000004</v>
      </c>
      <c r="E26" s="1989">
        <v>4.1539980023999998</v>
      </c>
      <c r="F26" s="1989">
        <v>4.1147430244000001</v>
      </c>
      <c r="G26" s="1989">
        <v>4.0241691978</v>
      </c>
      <c r="H26" s="1989">
        <v>3.9757176799999998</v>
      </c>
      <c r="I26" s="1989">
        <v>3.9328343226000002</v>
      </c>
      <c r="J26" s="1989">
        <v>3.9106108624</v>
      </c>
      <c r="K26" s="1989">
        <v>4.0410909797999999</v>
      </c>
      <c r="L26" s="1989">
        <v>4.1889368652999996</v>
      </c>
      <c r="M26" s="1989">
        <v>4.2938546362999999</v>
      </c>
      <c r="N26" s="1989"/>
      <c r="O26" s="1985" t="s">
        <v>180</v>
      </c>
    </row>
    <row r="27" spans="1:15" ht="30" customHeight="1">
      <c r="A27" s="1990" t="s">
        <v>2087</v>
      </c>
      <c r="B27" s="1981" t="s">
        <v>2095</v>
      </c>
      <c r="C27" s="308">
        <v>3.3820939659415599</v>
      </c>
      <c r="D27" s="308">
        <v>3.3701679180328599</v>
      </c>
      <c r="E27" s="308">
        <v>3.3307989547395702</v>
      </c>
      <c r="F27" s="308">
        <v>3.3288428530276701</v>
      </c>
      <c r="G27" s="308">
        <v>3.3227444075600898</v>
      </c>
      <c r="H27" s="308">
        <v>3.2821768385055901</v>
      </c>
      <c r="I27" s="308">
        <v>3.2763967141172201</v>
      </c>
      <c r="J27" s="308">
        <v>3.31155026976566</v>
      </c>
      <c r="K27" s="308">
        <v>3.3817598727739702</v>
      </c>
      <c r="L27" s="308">
        <v>3.4670791675097301</v>
      </c>
      <c r="M27" s="308">
        <v>3.4947838509768099</v>
      </c>
      <c r="N27" s="308">
        <v>3.4613362350301</v>
      </c>
      <c r="O27" s="323">
        <v>3.3645921465409998</v>
      </c>
    </row>
    <row r="28" spans="1:15" ht="30" customHeight="1">
      <c r="A28" s="1991" t="s">
        <v>2087</v>
      </c>
      <c r="B28" s="1992" t="s">
        <v>2093</v>
      </c>
      <c r="C28" s="309">
        <v>3.3984569570000001</v>
      </c>
      <c r="D28" s="309">
        <v>3.3216229631999998</v>
      </c>
      <c r="E28" s="309">
        <v>3.3059365585</v>
      </c>
      <c r="F28" s="309">
        <v>3.3111531081000001</v>
      </c>
      <c r="G28" s="309">
        <v>3.3156332086</v>
      </c>
      <c r="H28" s="309">
        <v>3.2639904660000001</v>
      </c>
      <c r="I28" s="309">
        <v>3.2627763220000001</v>
      </c>
      <c r="J28" s="309">
        <v>3.2950621125000001</v>
      </c>
      <c r="K28" s="309">
        <v>3.3978211218999999</v>
      </c>
      <c r="L28" s="309">
        <v>3.4780520793999998</v>
      </c>
      <c r="M28" s="309">
        <v>3.5021316971999998</v>
      </c>
      <c r="N28" s="309"/>
      <c r="O28" s="1993" t="s">
        <v>180</v>
      </c>
    </row>
    <row r="29" spans="1:15" ht="13.5" customHeight="1">
      <c r="A29" s="1977" t="s">
        <v>1271</v>
      </c>
      <c r="B29" s="1978"/>
      <c r="C29" s="322"/>
      <c r="D29" s="322"/>
      <c r="E29" s="322"/>
      <c r="F29" s="322"/>
      <c r="G29" s="322"/>
      <c r="H29" s="322"/>
      <c r="I29" s="322"/>
      <c r="J29" s="322"/>
      <c r="K29" s="322"/>
      <c r="L29" s="322"/>
      <c r="M29" s="322"/>
      <c r="N29" s="322"/>
      <c r="O29" s="1979"/>
    </row>
    <row r="30" spans="1:15" ht="32.25" customHeight="1">
      <c r="A30" s="1980" t="s">
        <v>2079</v>
      </c>
      <c r="B30" s="1981" t="s">
        <v>2095</v>
      </c>
      <c r="C30" s="307">
        <v>61.6392086135887</v>
      </c>
      <c r="D30" s="307">
        <v>60.619811113071997</v>
      </c>
      <c r="E30" s="307">
        <v>59.329826193899699</v>
      </c>
      <c r="F30" s="307">
        <v>57.975216435082203</v>
      </c>
      <c r="G30" s="307">
        <v>56.388935321406102</v>
      </c>
      <c r="H30" s="307">
        <v>54.668303262745198</v>
      </c>
      <c r="I30" s="307">
        <v>53.572790391812198</v>
      </c>
      <c r="J30" s="307">
        <v>53.936953703338503</v>
      </c>
      <c r="K30" s="307">
        <v>54.301294495626898</v>
      </c>
      <c r="L30" s="307">
        <v>55.174176650422901</v>
      </c>
      <c r="M30" s="307">
        <v>55.967897878558702</v>
      </c>
      <c r="N30" s="307">
        <v>56.162674785084299</v>
      </c>
      <c r="O30" s="323">
        <v>57.190245469059199</v>
      </c>
    </row>
    <row r="31" spans="1:15" ht="32.25" customHeight="1">
      <c r="A31" s="1982" t="s">
        <v>2080</v>
      </c>
      <c r="B31" s="1983" t="s">
        <v>2093</v>
      </c>
      <c r="C31" s="1984">
        <v>56.3994183107</v>
      </c>
      <c r="D31" s="1984">
        <v>55.689566390300001</v>
      </c>
      <c r="E31" s="1984">
        <v>55.840175401800003</v>
      </c>
      <c r="F31" s="1984">
        <v>55.683992738800001</v>
      </c>
      <c r="G31" s="1984">
        <v>55.514927607399997</v>
      </c>
      <c r="H31" s="1984">
        <v>55.1927767313</v>
      </c>
      <c r="I31" s="1984">
        <v>55.164225893100003</v>
      </c>
      <c r="J31" s="1984">
        <v>55.426403756399999</v>
      </c>
      <c r="K31" s="1984">
        <v>57.276273927399998</v>
      </c>
      <c r="L31" s="1984">
        <v>60.010484542699999</v>
      </c>
      <c r="M31" s="1984">
        <v>61.647978721999998</v>
      </c>
      <c r="N31" s="1984"/>
      <c r="O31" s="1985" t="s">
        <v>180</v>
      </c>
    </row>
    <row r="32" spans="1:15" ht="32.25" customHeight="1">
      <c r="A32" s="1980" t="s">
        <v>2081</v>
      </c>
      <c r="B32" s="1981" t="s">
        <v>2095</v>
      </c>
      <c r="C32" s="307">
        <v>61.1959704206892</v>
      </c>
      <c r="D32" s="307">
        <v>60.165073683471597</v>
      </c>
      <c r="E32" s="307">
        <v>59.062233182181998</v>
      </c>
      <c r="F32" s="307">
        <v>57.838640481069298</v>
      </c>
      <c r="G32" s="307">
        <v>56.774629463519901</v>
      </c>
      <c r="H32" s="307">
        <v>55.575093775768302</v>
      </c>
      <c r="I32" s="307">
        <v>54.546699189597902</v>
      </c>
      <c r="J32" s="307">
        <v>54.39474829273</v>
      </c>
      <c r="K32" s="307">
        <v>54.393191769323998</v>
      </c>
      <c r="L32" s="307">
        <v>54.4242274300275</v>
      </c>
      <c r="M32" s="307">
        <v>54.4369708165109</v>
      </c>
      <c r="N32" s="307">
        <v>54.554532184981703</v>
      </c>
      <c r="O32" s="323">
        <v>57.032328364166702</v>
      </c>
    </row>
    <row r="33" spans="1:15" ht="32.25" customHeight="1">
      <c r="A33" s="1982" t="s">
        <v>2082</v>
      </c>
      <c r="B33" s="1983" t="s">
        <v>2093</v>
      </c>
      <c r="C33" s="1984">
        <v>55.1373765425</v>
      </c>
      <c r="D33" s="1984">
        <v>55.171094013400001</v>
      </c>
      <c r="E33" s="1984">
        <v>55.5145652677</v>
      </c>
      <c r="F33" s="1984">
        <v>55.561293847199998</v>
      </c>
      <c r="G33" s="1984">
        <v>55.905959089600003</v>
      </c>
      <c r="H33" s="1984">
        <v>55.895816554299998</v>
      </c>
      <c r="I33" s="1984">
        <v>56.0948694135</v>
      </c>
      <c r="J33" s="1984">
        <v>56.173187461799998</v>
      </c>
      <c r="K33" s="1984">
        <v>57.145741588100002</v>
      </c>
      <c r="L33" s="1984">
        <v>58.775086078999998</v>
      </c>
      <c r="M33" s="1984">
        <v>60.0517279735</v>
      </c>
      <c r="N33" s="1984"/>
      <c r="O33" s="1985" t="s">
        <v>180</v>
      </c>
    </row>
    <row r="34" spans="1:15" ht="32.25" customHeight="1">
      <c r="A34" s="1980" t="s">
        <v>2085</v>
      </c>
      <c r="B34" s="1981" t="s">
        <v>2095</v>
      </c>
      <c r="C34" s="307">
        <v>63.875640194882202</v>
      </c>
      <c r="D34" s="307">
        <v>62.794400811679701</v>
      </c>
      <c r="E34" s="307">
        <v>61.675631209009197</v>
      </c>
      <c r="F34" s="307">
        <v>60.4899857943022</v>
      </c>
      <c r="G34" s="307">
        <v>59.489871227815698</v>
      </c>
      <c r="H34" s="307">
        <v>58.288746015376198</v>
      </c>
      <c r="I34" s="307">
        <v>57.140996638104397</v>
      </c>
      <c r="J34" s="307">
        <v>57.014347855323997</v>
      </c>
      <c r="K34" s="307">
        <v>57.041301362542903</v>
      </c>
      <c r="L34" s="307">
        <v>57.102420344357903</v>
      </c>
      <c r="M34" s="307">
        <v>57.108061915721997</v>
      </c>
      <c r="N34" s="307">
        <v>57.259907886222798</v>
      </c>
      <c r="O34" s="323">
        <v>59.692593217098697</v>
      </c>
    </row>
    <row r="35" spans="1:15" ht="30" customHeight="1">
      <c r="A35" s="1986" t="s">
        <v>2086</v>
      </c>
      <c r="B35" s="1981" t="s">
        <v>2093</v>
      </c>
      <c r="C35" s="1984">
        <v>57.808314680300001</v>
      </c>
      <c r="D35" s="1984">
        <v>57.872320177100001</v>
      </c>
      <c r="E35" s="1984">
        <v>58.191843744300002</v>
      </c>
      <c r="F35" s="1984">
        <v>58.262750488499996</v>
      </c>
      <c r="G35" s="1984">
        <v>58.610817281499997</v>
      </c>
      <c r="H35" s="1984">
        <v>58.603618814299999</v>
      </c>
      <c r="I35" s="1984">
        <v>58.856000766500003</v>
      </c>
      <c r="J35" s="1984">
        <v>58.924827947200001</v>
      </c>
      <c r="K35" s="1984">
        <v>59.913976857199998</v>
      </c>
      <c r="L35" s="1984">
        <v>61.5493465598</v>
      </c>
      <c r="M35" s="1984">
        <v>62.802539763399999</v>
      </c>
      <c r="N35" s="1984"/>
      <c r="O35" s="1985" t="s">
        <v>180</v>
      </c>
    </row>
    <row r="36" spans="1:15" ht="30" customHeight="1">
      <c r="A36" s="1987" t="s">
        <v>1512</v>
      </c>
      <c r="B36" s="1981" t="s">
        <v>2095</v>
      </c>
      <c r="C36" s="308">
        <v>4.2703342374036204</v>
      </c>
      <c r="D36" s="308">
        <v>4.2793159155192599</v>
      </c>
      <c r="E36" s="308">
        <v>4.2536557962264201</v>
      </c>
      <c r="F36" s="308">
        <v>4.2221284004177804</v>
      </c>
      <c r="G36" s="308">
        <v>4.05928296058255</v>
      </c>
      <c r="H36" s="308">
        <v>3.9667907158178601</v>
      </c>
      <c r="I36" s="308">
        <v>3.9768136772346399</v>
      </c>
      <c r="J36" s="308">
        <v>4.06864882016131</v>
      </c>
      <c r="K36" s="308">
        <v>4.0957231911538603</v>
      </c>
      <c r="L36" s="308">
        <v>4.2520228500218797</v>
      </c>
      <c r="M36" s="308">
        <v>4.4500315217257196</v>
      </c>
      <c r="N36" s="308">
        <v>4.5076417694208697</v>
      </c>
      <c r="O36" s="323">
        <v>4.1926718886510796</v>
      </c>
    </row>
    <row r="37" spans="1:15" ht="30" customHeight="1">
      <c r="A37" s="1988" t="s">
        <v>1512</v>
      </c>
      <c r="B37" s="1983" t="s">
        <v>2093</v>
      </c>
      <c r="C37" s="1989">
        <v>4.4684987589</v>
      </c>
      <c r="D37" s="1989">
        <v>4.3322975100000001</v>
      </c>
      <c r="E37" s="1989">
        <v>4.2910762870000001</v>
      </c>
      <c r="F37" s="1989">
        <v>4.2447489087000001</v>
      </c>
      <c r="G37" s="1989">
        <v>4.1119995146999999</v>
      </c>
      <c r="H37" s="1989">
        <v>4.0466200676000001</v>
      </c>
      <c r="I37" s="1989">
        <v>3.9745257437000001</v>
      </c>
      <c r="J37" s="1989">
        <v>3.9960455552999998</v>
      </c>
      <c r="K37" s="1989">
        <v>4.1452378843000002</v>
      </c>
      <c r="L37" s="1989">
        <v>4.3397323474</v>
      </c>
      <c r="M37" s="1989">
        <v>4.4692387909000004</v>
      </c>
      <c r="N37" s="1989"/>
      <c r="O37" s="1985" t="s">
        <v>180</v>
      </c>
    </row>
    <row r="38" spans="1:15" ht="30" customHeight="1">
      <c r="A38" s="1990" t="s">
        <v>2087</v>
      </c>
      <c r="B38" s="1981" t="s">
        <v>2095</v>
      </c>
      <c r="C38" s="308">
        <v>3.3052319927788898</v>
      </c>
      <c r="D38" s="308">
        <v>3.3018256774942998</v>
      </c>
      <c r="E38" s="308">
        <v>3.2769310454793001</v>
      </c>
      <c r="F38" s="308">
        <v>3.2706288833919102</v>
      </c>
      <c r="G38" s="308">
        <v>3.2655627348557199</v>
      </c>
      <c r="H38" s="308">
        <v>3.2087050765792702</v>
      </c>
      <c r="I38" s="308">
        <v>3.1846734139921602</v>
      </c>
      <c r="J38" s="308">
        <v>3.2412039222346101</v>
      </c>
      <c r="K38" s="308">
        <v>3.30862992560811</v>
      </c>
      <c r="L38" s="308">
        <v>3.39547727031254</v>
      </c>
      <c r="M38" s="308">
        <v>3.4383049515756099</v>
      </c>
      <c r="N38" s="308">
        <v>3.41512235841788</v>
      </c>
      <c r="O38" s="323">
        <v>3.2971244486591602</v>
      </c>
    </row>
    <row r="39" spans="1:15" ht="30" customHeight="1">
      <c r="A39" s="1991" t="s">
        <v>2087</v>
      </c>
      <c r="B39" s="1992" t="s">
        <v>2093</v>
      </c>
      <c r="C39" s="309">
        <v>3.3531317773999998</v>
      </c>
      <c r="D39" s="309">
        <v>3.2767541371000002</v>
      </c>
      <c r="E39" s="309">
        <v>3.2608181923999999</v>
      </c>
      <c r="F39" s="309">
        <v>3.2471678117999998</v>
      </c>
      <c r="G39" s="309">
        <v>3.2240333087000002</v>
      </c>
      <c r="H39" s="309">
        <v>3.1988402208000002</v>
      </c>
      <c r="I39" s="309">
        <v>3.1989512428000002</v>
      </c>
      <c r="J39" s="309">
        <v>3.2268333376</v>
      </c>
      <c r="K39" s="309">
        <v>3.3224533313000002</v>
      </c>
      <c r="L39" s="309">
        <v>3.4368156258</v>
      </c>
      <c r="M39" s="309">
        <v>3.4234428960000001</v>
      </c>
      <c r="N39" s="309"/>
      <c r="O39" s="1993" t="s">
        <v>180</v>
      </c>
    </row>
    <row r="40" spans="1:15" ht="13.5" customHeight="1">
      <c r="A40" s="1977" t="s">
        <v>1269</v>
      </c>
      <c r="B40" s="1978"/>
      <c r="C40" s="322"/>
      <c r="D40" s="322"/>
      <c r="E40" s="322"/>
      <c r="F40" s="322"/>
      <c r="G40" s="322"/>
      <c r="H40" s="322"/>
      <c r="I40" s="322"/>
      <c r="J40" s="322"/>
      <c r="K40" s="322"/>
      <c r="L40" s="322"/>
      <c r="M40" s="322"/>
      <c r="N40" s="322"/>
      <c r="O40" s="1979"/>
    </row>
    <row r="41" spans="1:15" ht="32.25" customHeight="1">
      <c r="A41" s="1980" t="s">
        <v>2079</v>
      </c>
      <c r="B41" s="1981" t="s">
        <v>2095</v>
      </c>
      <c r="C41" s="307">
        <v>65.192416027284494</v>
      </c>
      <c r="D41" s="307">
        <v>63.992397388418702</v>
      </c>
      <c r="E41" s="307">
        <v>63.415193587533999</v>
      </c>
      <c r="F41" s="307">
        <v>61.596703493845403</v>
      </c>
      <c r="G41" s="307">
        <v>58.968470087246502</v>
      </c>
      <c r="H41" s="307">
        <v>57.368496305023001</v>
      </c>
      <c r="I41" s="307">
        <v>56.461586318974298</v>
      </c>
      <c r="J41" s="307">
        <v>56.2296465711444</v>
      </c>
      <c r="K41" s="307">
        <v>57.099494339099401</v>
      </c>
      <c r="L41" s="307">
        <v>58.682459005724198</v>
      </c>
      <c r="M41" s="307">
        <v>59.890687520694101</v>
      </c>
      <c r="N41" s="307">
        <v>60.029857168437601</v>
      </c>
      <c r="O41" s="323">
        <v>60.091847649586299</v>
      </c>
    </row>
    <row r="42" spans="1:15" ht="32.25" customHeight="1">
      <c r="A42" s="1982" t="s">
        <v>2080</v>
      </c>
      <c r="B42" s="1983" t="s">
        <v>2093</v>
      </c>
      <c r="C42" s="1984">
        <v>59.316457587099997</v>
      </c>
      <c r="D42" s="1984">
        <v>58.3811590579</v>
      </c>
      <c r="E42" s="1984">
        <v>58.4237969685</v>
      </c>
      <c r="F42" s="1984">
        <v>57.740631883399999</v>
      </c>
      <c r="G42" s="1984">
        <v>57.0678366689</v>
      </c>
      <c r="H42" s="1984">
        <v>56.874547275899999</v>
      </c>
      <c r="I42" s="1984">
        <v>57.225003849700002</v>
      </c>
      <c r="J42" s="1984">
        <v>58.3792789978</v>
      </c>
      <c r="K42" s="1984">
        <v>60.747186647500001</v>
      </c>
      <c r="L42" s="1984">
        <v>63.811553207300001</v>
      </c>
      <c r="M42" s="1984">
        <v>64.818584256899996</v>
      </c>
      <c r="N42" s="1984"/>
      <c r="O42" s="1985" t="s">
        <v>180</v>
      </c>
    </row>
    <row r="43" spans="1:15" ht="32.25" customHeight="1">
      <c r="A43" s="1980" t="s">
        <v>2081</v>
      </c>
      <c r="B43" s="1981" t="s">
        <v>2095</v>
      </c>
      <c r="C43" s="307">
        <v>64.246201317338205</v>
      </c>
      <c r="D43" s="307">
        <v>63.174484472689599</v>
      </c>
      <c r="E43" s="307">
        <v>62.686153078266003</v>
      </c>
      <c r="F43" s="307">
        <v>61.070513434931399</v>
      </c>
      <c r="G43" s="307">
        <v>59.272242595763601</v>
      </c>
      <c r="H43" s="307">
        <v>58.336295588404298</v>
      </c>
      <c r="I43" s="307">
        <v>57.616785829692397</v>
      </c>
      <c r="J43" s="307">
        <v>56.958800423185899</v>
      </c>
      <c r="K43" s="307">
        <v>57.296429866981903</v>
      </c>
      <c r="L43" s="307">
        <v>57.514353123651397</v>
      </c>
      <c r="M43" s="307">
        <v>57.735839945310197</v>
      </c>
      <c r="N43" s="307">
        <v>57.806842167012903</v>
      </c>
      <c r="O43" s="323">
        <v>59.6866014854578</v>
      </c>
    </row>
    <row r="44" spans="1:15" ht="32.25" customHeight="1">
      <c r="A44" s="1982" t="s">
        <v>2082</v>
      </c>
      <c r="B44" s="1983" t="s">
        <v>2093</v>
      </c>
      <c r="C44" s="1984">
        <v>57.599085840199997</v>
      </c>
      <c r="D44" s="1984">
        <v>57.480340699400003</v>
      </c>
      <c r="E44" s="1984">
        <v>57.717806620399998</v>
      </c>
      <c r="F44" s="1984">
        <v>57.566040928600003</v>
      </c>
      <c r="G44" s="1984">
        <v>57.845312113299997</v>
      </c>
      <c r="H44" s="1984">
        <v>58.054190815699997</v>
      </c>
      <c r="I44" s="1984">
        <v>58.479263102200001</v>
      </c>
      <c r="J44" s="1984">
        <v>59.377253031199999</v>
      </c>
      <c r="K44" s="1984">
        <v>60.578164579999999</v>
      </c>
      <c r="L44" s="1984">
        <v>61.917428748600003</v>
      </c>
      <c r="M44" s="1984">
        <v>62.387283777999997</v>
      </c>
      <c r="N44" s="1984"/>
      <c r="O44" s="1985" t="s">
        <v>180</v>
      </c>
    </row>
    <row r="45" spans="1:15" ht="32.25" customHeight="1">
      <c r="A45" s="1980" t="s">
        <v>2085</v>
      </c>
      <c r="B45" s="1981" t="s">
        <v>2095</v>
      </c>
      <c r="C45" s="307">
        <v>66.3250040975894</v>
      </c>
      <c r="D45" s="307">
        <v>65.2661829859139</v>
      </c>
      <c r="E45" s="307">
        <v>64.758407412661299</v>
      </c>
      <c r="F45" s="307">
        <v>63.149107847874298</v>
      </c>
      <c r="G45" s="307">
        <v>61.338954129043003</v>
      </c>
      <c r="H45" s="307">
        <v>60.383202368470101</v>
      </c>
      <c r="I45" s="307">
        <v>59.652676817428699</v>
      </c>
      <c r="J45" s="307">
        <v>59.0195219618154</v>
      </c>
      <c r="K45" s="307">
        <v>59.345326973347198</v>
      </c>
      <c r="L45" s="307">
        <v>59.552594996854403</v>
      </c>
      <c r="M45" s="307">
        <v>59.800263558156601</v>
      </c>
      <c r="N45" s="307">
        <v>59.944794961838603</v>
      </c>
      <c r="O45" s="323">
        <v>61.7547119358359</v>
      </c>
    </row>
    <row r="46" spans="1:15" ht="30" customHeight="1">
      <c r="A46" s="1986" t="s">
        <v>2086</v>
      </c>
      <c r="B46" s="1981" t="s">
        <v>2093</v>
      </c>
      <c r="C46" s="1984">
        <v>59.706931347900003</v>
      </c>
      <c r="D46" s="1984">
        <v>59.608819222199998</v>
      </c>
      <c r="E46" s="1984">
        <v>59.840591196600002</v>
      </c>
      <c r="F46" s="1984">
        <v>59.655163763600001</v>
      </c>
      <c r="G46" s="1984">
        <v>59.905111846399997</v>
      </c>
      <c r="H46" s="1984">
        <v>60.105818359799997</v>
      </c>
      <c r="I46" s="1984">
        <v>60.507383119799997</v>
      </c>
      <c r="J46" s="1984">
        <v>61.388969020700003</v>
      </c>
      <c r="K46" s="1984">
        <v>62.579112927799997</v>
      </c>
      <c r="L46" s="1984">
        <v>63.897788321599997</v>
      </c>
      <c r="M46" s="1984">
        <v>64.380998095899997</v>
      </c>
      <c r="N46" s="1984"/>
      <c r="O46" s="1985" t="s">
        <v>180</v>
      </c>
    </row>
    <row r="47" spans="1:15" ht="30" customHeight="1">
      <c r="A47" s="1987" t="s">
        <v>1512</v>
      </c>
      <c r="B47" s="1981" t="s">
        <v>2095</v>
      </c>
      <c r="C47" s="308">
        <v>4.3098469203453202</v>
      </c>
      <c r="D47" s="308">
        <v>4.3017531037219001</v>
      </c>
      <c r="E47" s="308">
        <v>4.3042345255059304</v>
      </c>
      <c r="F47" s="308">
        <v>4.2441209111525904</v>
      </c>
      <c r="G47" s="308">
        <v>4.05016525874459</v>
      </c>
      <c r="H47" s="308">
        <v>3.9746379711729798</v>
      </c>
      <c r="I47" s="308">
        <v>3.9797493221477702</v>
      </c>
      <c r="J47" s="308">
        <v>4.0041527526356298</v>
      </c>
      <c r="K47" s="308">
        <v>4.0414855661801203</v>
      </c>
      <c r="L47" s="308">
        <v>4.2217789297805002</v>
      </c>
      <c r="M47" s="308">
        <v>4.3719224918247299</v>
      </c>
      <c r="N47" s="308">
        <v>4.42055316656635</v>
      </c>
      <c r="O47" s="323">
        <v>4.18137791732405</v>
      </c>
    </row>
    <row r="48" spans="1:15" ht="30" customHeight="1">
      <c r="A48" s="1988" t="s">
        <v>1512</v>
      </c>
      <c r="B48" s="1983" t="s">
        <v>2093</v>
      </c>
      <c r="C48" s="1989">
        <v>4.3848421039999996</v>
      </c>
      <c r="D48" s="1989">
        <v>4.2918726909</v>
      </c>
      <c r="E48" s="1989">
        <v>4.2734608803</v>
      </c>
      <c r="F48" s="1989">
        <v>4.1930856539999999</v>
      </c>
      <c r="G48" s="1989">
        <v>4.0064408846999999</v>
      </c>
      <c r="H48" s="1989">
        <v>3.9555310989999999</v>
      </c>
      <c r="I48" s="1989">
        <v>3.9417344381000001</v>
      </c>
      <c r="J48" s="1989">
        <v>3.9825283449</v>
      </c>
      <c r="K48" s="1989">
        <v>4.0838891697999999</v>
      </c>
      <c r="L48" s="1989">
        <v>4.2630576087999996</v>
      </c>
      <c r="M48" s="1989">
        <v>4.3568310558999999</v>
      </c>
      <c r="N48" s="1989"/>
      <c r="O48" s="1985" t="s">
        <v>180</v>
      </c>
    </row>
    <row r="49" spans="1:15" ht="30" customHeight="1">
      <c r="A49" s="1990" t="s">
        <v>2087</v>
      </c>
      <c r="B49" s="1981" t="s">
        <v>2095</v>
      </c>
      <c r="C49" s="308">
        <v>3.3177377691696699</v>
      </c>
      <c r="D49" s="308">
        <v>3.3061674474960299</v>
      </c>
      <c r="E49" s="308">
        <v>3.2919769075455201</v>
      </c>
      <c r="F49" s="308">
        <v>3.3009455103194099</v>
      </c>
      <c r="G49" s="308">
        <v>3.3198461326647601</v>
      </c>
      <c r="H49" s="308">
        <v>3.2760855227927399</v>
      </c>
      <c r="I49" s="308">
        <v>3.2442937047760001</v>
      </c>
      <c r="J49" s="308">
        <v>3.2889221150219599</v>
      </c>
      <c r="K49" s="308">
        <v>3.3415768413284499</v>
      </c>
      <c r="L49" s="308">
        <v>3.4127618036651599</v>
      </c>
      <c r="M49" s="308">
        <v>3.4510266449421598</v>
      </c>
      <c r="N49" s="308">
        <v>3.4269225176610498</v>
      </c>
      <c r="O49" s="323">
        <v>3.3300569472007102</v>
      </c>
    </row>
    <row r="50" spans="1:15" ht="30" customHeight="1">
      <c r="A50" s="1991" t="s">
        <v>2087</v>
      </c>
      <c r="B50" s="1992" t="s">
        <v>2093</v>
      </c>
      <c r="C50" s="309">
        <v>3.3743001620999999</v>
      </c>
      <c r="D50" s="309">
        <v>3.3235197126</v>
      </c>
      <c r="E50" s="309">
        <v>3.3071801797</v>
      </c>
      <c r="F50" s="309">
        <v>3.2874138525999999</v>
      </c>
      <c r="G50" s="309">
        <v>3.2852300494</v>
      </c>
      <c r="H50" s="309">
        <v>3.2659085435000001</v>
      </c>
      <c r="I50" s="309">
        <v>3.2667642239000001</v>
      </c>
      <c r="J50" s="309">
        <v>3.2731602654</v>
      </c>
      <c r="K50" s="309">
        <v>3.3637570425000001</v>
      </c>
      <c r="L50" s="309">
        <v>3.4644067213</v>
      </c>
      <c r="M50" s="309">
        <v>3.4721120705000001</v>
      </c>
      <c r="N50" s="309"/>
      <c r="O50" s="1993" t="s">
        <v>180</v>
      </c>
    </row>
    <row r="51" spans="1:15" ht="13.5" customHeight="1">
      <c r="A51" s="1977" t="s">
        <v>1290</v>
      </c>
      <c r="B51" s="1978"/>
      <c r="C51" s="322"/>
      <c r="D51" s="322"/>
      <c r="E51" s="322"/>
      <c r="F51" s="322"/>
      <c r="G51" s="322"/>
      <c r="H51" s="322"/>
      <c r="I51" s="322"/>
      <c r="J51" s="322"/>
      <c r="K51" s="322"/>
      <c r="L51" s="322"/>
      <c r="M51" s="322"/>
      <c r="N51" s="322"/>
      <c r="O51" s="1979"/>
    </row>
    <row r="52" spans="1:15" ht="32.25" customHeight="1">
      <c r="A52" s="1980" t="s">
        <v>2079</v>
      </c>
      <c r="B52" s="1981" t="s">
        <v>2095</v>
      </c>
      <c r="C52" s="307">
        <v>61.271389992746798</v>
      </c>
      <c r="D52" s="307">
        <v>60.3989679576516</v>
      </c>
      <c r="E52" s="307">
        <v>58.473311127706303</v>
      </c>
      <c r="F52" s="307">
        <v>56.549547011960101</v>
      </c>
      <c r="G52" s="307">
        <v>53.072824300986603</v>
      </c>
      <c r="H52" s="307">
        <v>51.207223649181003</v>
      </c>
      <c r="I52" s="307">
        <v>51.566125436335099</v>
      </c>
      <c r="J52" s="307">
        <v>50.987293518241202</v>
      </c>
      <c r="K52" s="307">
        <v>51.395101601776403</v>
      </c>
      <c r="L52" s="307">
        <v>52.511518458957397</v>
      </c>
      <c r="M52" s="307">
        <v>53.353566068026403</v>
      </c>
      <c r="N52" s="307">
        <v>53.563810447753703</v>
      </c>
      <c r="O52" s="323">
        <v>56.0169947925394</v>
      </c>
    </row>
    <row r="53" spans="1:15" ht="32.25" customHeight="1">
      <c r="A53" s="1982" t="s">
        <v>2080</v>
      </c>
      <c r="B53" s="1983" t="s">
        <v>2093</v>
      </c>
      <c r="C53" s="1984">
        <v>54.124162393900001</v>
      </c>
      <c r="D53" s="1984">
        <v>53.428862989999999</v>
      </c>
      <c r="E53" s="1984">
        <v>53.490622078400001</v>
      </c>
      <c r="F53" s="1984">
        <v>53.241639208300001</v>
      </c>
      <c r="G53" s="1984">
        <v>53.004542893900002</v>
      </c>
      <c r="H53" s="1984">
        <v>52.829160318600003</v>
      </c>
      <c r="I53" s="1984">
        <v>53.337440482600002</v>
      </c>
      <c r="J53" s="1984">
        <v>53.793575087400001</v>
      </c>
      <c r="K53" s="1984">
        <v>55.857461452499997</v>
      </c>
      <c r="L53" s="1984">
        <v>58.292751091299998</v>
      </c>
      <c r="M53" s="1984">
        <v>60.007857071899998</v>
      </c>
      <c r="N53" s="1984"/>
      <c r="O53" s="1985" t="s">
        <v>180</v>
      </c>
    </row>
    <row r="54" spans="1:15" ht="32.25" customHeight="1">
      <c r="A54" s="1980" t="s">
        <v>2081</v>
      </c>
      <c r="B54" s="1981" t="s">
        <v>2095</v>
      </c>
      <c r="C54" s="307">
        <v>60.593079386668897</v>
      </c>
      <c r="D54" s="307">
        <v>59.528716445906298</v>
      </c>
      <c r="E54" s="307">
        <v>57.7421051387728</v>
      </c>
      <c r="F54" s="307">
        <v>56.044976392803598</v>
      </c>
      <c r="G54" s="307">
        <v>53.356953509387502</v>
      </c>
      <c r="H54" s="307">
        <v>52.124739270131698</v>
      </c>
      <c r="I54" s="307">
        <v>52.4653674360436</v>
      </c>
      <c r="J54" s="307">
        <v>51.3440155579259</v>
      </c>
      <c r="K54" s="307">
        <v>51.471351244387201</v>
      </c>
      <c r="L54" s="307">
        <v>51.916221575835998</v>
      </c>
      <c r="M54" s="307">
        <v>52.011091096473997</v>
      </c>
      <c r="N54" s="307">
        <v>52.266608469436498</v>
      </c>
      <c r="O54" s="323">
        <v>55.7521024079252</v>
      </c>
    </row>
    <row r="55" spans="1:15" ht="32.25" customHeight="1">
      <c r="A55" s="1982" t="s">
        <v>2082</v>
      </c>
      <c r="B55" s="1983" t="s">
        <v>2093</v>
      </c>
      <c r="C55" s="1984">
        <v>52.872494392699998</v>
      </c>
      <c r="D55" s="1984">
        <v>52.925469294599999</v>
      </c>
      <c r="E55" s="1984">
        <v>53.180239558499999</v>
      </c>
      <c r="F55" s="1984">
        <v>53.078449433199999</v>
      </c>
      <c r="G55" s="1984">
        <v>53.4349735817</v>
      </c>
      <c r="H55" s="1984">
        <v>53.568638140099999</v>
      </c>
      <c r="I55" s="1984">
        <v>54.248031966299997</v>
      </c>
      <c r="J55" s="1984">
        <v>54.763536873900001</v>
      </c>
      <c r="K55" s="1984">
        <v>55.934279443400001</v>
      </c>
      <c r="L55" s="1984">
        <v>57.181574288999997</v>
      </c>
      <c r="M55" s="1984">
        <v>58.429884001200001</v>
      </c>
      <c r="N55" s="1984"/>
      <c r="O55" s="1985" t="s">
        <v>180</v>
      </c>
    </row>
    <row r="56" spans="1:15" ht="32.25" customHeight="1">
      <c r="A56" s="1980" t="s">
        <v>2085</v>
      </c>
      <c r="B56" s="1981" t="s">
        <v>2095</v>
      </c>
      <c r="C56" s="307">
        <v>63.877964756953702</v>
      </c>
      <c r="D56" s="307">
        <v>62.693044042614197</v>
      </c>
      <c r="E56" s="307">
        <v>60.912686173785502</v>
      </c>
      <c r="F56" s="307">
        <v>59.402427340259699</v>
      </c>
      <c r="G56" s="307">
        <v>56.835875450412402</v>
      </c>
      <c r="H56" s="307">
        <v>55.650939971784801</v>
      </c>
      <c r="I56" s="307">
        <v>55.702150535292802</v>
      </c>
      <c r="J56" s="307">
        <v>54.603352977178197</v>
      </c>
      <c r="K56" s="307">
        <v>54.739806369988202</v>
      </c>
      <c r="L56" s="307">
        <v>55.216069364775997</v>
      </c>
      <c r="M56" s="307">
        <v>55.292818584752602</v>
      </c>
      <c r="N56" s="307">
        <v>55.558410126323899</v>
      </c>
      <c r="O56" s="323">
        <v>59.056111202147598</v>
      </c>
    </row>
    <row r="57" spans="1:15" ht="30" customHeight="1">
      <c r="A57" s="1986" t="s">
        <v>2086</v>
      </c>
      <c r="B57" s="1981" t="s">
        <v>2093</v>
      </c>
      <c r="C57" s="1984">
        <v>56.209576700699998</v>
      </c>
      <c r="D57" s="1984">
        <v>56.350465355899999</v>
      </c>
      <c r="E57" s="1984">
        <v>56.627077549699997</v>
      </c>
      <c r="F57" s="1984">
        <v>56.502174414199999</v>
      </c>
      <c r="G57" s="1984">
        <v>56.8344563546</v>
      </c>
      <c r="H57" s="1984">
        <v>57.019572169100002</v>
      </c>
      <c r="I57" s="1984">
        <v>57.7724257279</v>
      </c>
      <c r="J57" s="1984">
        <v>58.3582886501</v>
      </c>
      <c r="K57" s="1984">
        <v>59.565543044800002</v>
      </c>
      <c r="L57" s="1984">
        <v>60.853669850999999</v>
      </c>
      <c r="M57" s="1984">
        <v>62.086187682599999</v>
      </c>
      <c r="N57" s="1984"/>
      <c r="O57" s="1985" t="s">
        <v>180</v>
      </c>
    </row>
    <row r="58" spans="1:15" ht="30" customHeight="1">
      <c r="A58" s="1987" t="s">
        <v>1512</v>
      </c>
      <c r="B58" s="1981" t="s">
        <v>2095</v>
      </c>
      <c r="C58" s="308">
        <v>4.2791951778864901</v>
      </c>
      <c r="D58" s="308">
        <v>4.3104609870838901</v>
      </c>
      <c r="E58" s="308">
        <v>4.2885314488289001</v>
      </c>
      <c r="F58" s="308">
        <v>4.2469366467035297</v>
      </c>
      <c r="G58" s="308">
        <v>4.0570093988963301</v>
      </c>
      <c r="H58" s="308">
        <v>3.96266344192582</v>
      </c>
      <c r="I58" s="308">
        <v>3.9768711546342899</v>
      </c>
      <c r="J58" s="308">
        <v>4.0618709181029597</v>
      </c>
      <c r="K58" s="308">
        <v>4.0769626938509802</v>
      </c>
      <c r="L58" s="308">
        <v>4.1844498533776102</v>
      </c>
      <c r="M58" s="308">
        <v>4.3330085373275002</v>
      </c>
      <c r="N58" s="308">
        <v>4.3480540402791599</v>
      </c>
      <c r="O58" s="323">
        <v>4.1748450870894001</v>
      </c>
    </row>
    <row r="59" spans="1:15" ht="30" customHeight="1">
      <c r="A59" s="1988" t="s">
        <v>1512</v>
      </c>
      <c r="B59" s="1983" t="s">
        <v>2093</v>
      </c>
      <c r="C59" s="1989">
        <v>4.3571760979</v>
      </c>
      <c r="D59" s="1989">
        <v>4.2372700344999998</v>
      </c>
      <c r="E59" s="1989">
        <v>4.2074232628999999</v>
      </c>
      <c r="F59" s="1989">
        <v>4.1815147144999996</v>
      </c>
      <c r="G59" s="1989">
        <v>4.0397016510999997</v>
      </c>
      <c r="H59" s="1989">
        <v>3.9948540041</v>
      </c>
      <c r="I59" s="1989">
        <v>3.9648471635</v>
      </c>
      <c r="J59" s="1989">
        <v>3.9557091429</v>
      </c>
      <c r="K59" s="1989">
        <v>4.0566176309999999</v>
      </c>
      <c r="L59" s="1989">
        <v>4.2338774446</v>
      </c>
      <c r="M59" s="1989">
        <v>4.3343330889000002</v>
      </c>
      <c r="N59" s="1989"/>
      <c r="O59" s="1985" t="s">
        <v>180</v>
      </c>
    </row>
    <row r="60" spans="1:15" ht="30" customHeight="1">
      <c r="A60" s="1990" t="s">
        <v>2087</v>
      </c>
      <c r="B60" s="1981" t="s">
        <v>2095</v>
      </c>
      <c r="C60" s="308">
        <v>3.3050431545305901</v>
      </c>
      <c r="D60" s="308">
        <v>3.3202742397912801</v>
      </c>
      <c r="E60" s="308">
        <v>3.3152985775342101</v>
      </c>
      <c r="F60" s="308">
        <v>3.3066610773735801</v>
      </c>
      <c r="G60" s="308">
        <v>3.2984696136680101</v>
      </c>
      <c r="H60" s="308">
        <v>3.2418436385349501</v>
      </c>
      <c r="I60" s="308">
        <v>3.23095638392219</v>
      </c>
      <c r="J60" s="308">
        <v>3.2768064595361102</v>
      </c>
      <c r="K60" s="308">
        <v>3.3234686054464899</v>
      </c>
      <c r="L60" s="308">
        <v>3.3799855116008399</v>
      </c>
      <c r="M60" s="308">
        <v>3.4185742005540001</v>
      </c>
      <c r="N60" s="308">
        <v>3.39426228887756</v>
      </c>
      <c r="O60" s="323">
        <v>3.3160506407340402</v>
      </c>
    </row>
    <row r="61" spans="1:15" ht="30" customHeight="1">
      <c r="A61" s="1991" t="s">
        <v>2087</v>
      </c>
      <c r="B61" s="1992" t="s">
        <v>2093</v>
      </c>
      <c r="C61" s="309">
        <v>3.3628990464999999</v>
      </c>
      <c r="D61" s="309">
        <v>3.3056338773</v>
      </c>
      <c r="E61" s="309">
        <v>3.2911592954</v>
      </c>
      <c r="F61" s="309">
        <v>3.2816509848000002</v>
      </c>
      <c r="G61" s="309">
        <v>3.2774970030000001</v>
      </c>
      <c r="H61" s="309">
        <v>3.2520571861000001</v>
      </c>
      <c r="I61" s="309">
        <v>3.2442928301</v>
      </c>
      <c r="J61" s="309">
        <v>3.2405111548000001</v>
      </c>
      <c r="K61" s="309">
        <v>3.3365751334999998</v>
      </c>
      <c r="L61" s="309">
        <v>3.4234913340999999</v>
      </c>
      <c r="M61" s="309">
        <v>3.4248457230999998</v>
      </c>
      <c r="N61" s="309"/>
      <c r="O61" s="1993" t="s">
        <v>180</v>
      </c>
    </row>
    <row r="62" spans="1:15" ht="13.5" customHeight="1">
      <c r="A62" s="1977" t="s">
        <v>1266</v>
      </c>
      <c r="B62" s="1978"/>
      <c r="C62" s="322"/>
      <c r="D62" s="322"/>
      <c r="E62" s="322"/>
      <c r="F62" s="322"/>
      <c r="G62" s="322"/>
      <c r="H62" s="322"/>
      <c r="I62" s="322"/>
      <c r="J62" s="322"/>
      <c r="K62" s="322"/>
      <c r="L62" s="322"/>
      <c r="M62" s="322"/>
      <c r="N62" s="322"/>
      <c r="O62" s="1979"/>
    </row>
    <row r="63" spans="1:15" ht="32.25" customHeight="1">
      <c r="A63" s="1980" t="s">
        <v>2079</v>
      </c>
      <c r="B63" s="1981" t="s">
        <v>2095</v>
      </c>
      <c r="C63" s="307">
        <v>66.188887064951203</v>
      </c>
      <c r="D63" s="307">
        <v>65.194955600006494</v>
      </c>
      <c r="E63" s="307">
        <v>63.119451618390102</v>
      </c>
      <c r="F63" s="307">
        <v>58.125113737991803</v>
      </c>
      <c r="G63" s="307">
        <v>56.227996324754699</v>
      </c>
      <c r="H63" s="307">
        <v>55.009986034335299</v>
      </c>
      <c r="I63" s="307">
        <v>53.515893109776499</v>
      </c>
      <c r="J63" s="307">
        <v>54.965706730973402</v>
      </c>
      <c r="K63" s="307">
        <v>55.829949828314703</v>
      </c>
      <c r="L63" s="307">
        <v>57.290917850076497</v>
      </c>
      <c r="M63" s="307">
        <v>59.067509616500203</v>
      </c>
      <c r="N63" s="307">
        <v>59.548392188929</v>
      </c>
      <c r="O63" s="323">
        <v>58.893466925424697</v>
      </c>
    </row>
    <row r="64" spans="1:15" ht="32.25" customHeight="1">
      <c r="A64" s="1982" t="s">
        <v>2080</v>
      </c>
      <c r="B64" s="1983" t="s">
        <v>2093</v>
      </c>
      <c r="C64" s="1984">
        <v>56.922739210099998</v>
      </c>
      <c r="D64" s="1984">
        <v>56.6018010855</v>
      </c>
      <c r="E64" s="1984">
        <v>56.424906531399998</v>
      </c>
      <c r="F64" s="1984">
        <v>56.086589451499997</v>
      </c>
      <c r="G64" s="1984">
        <v>55.400878280699999</v>
      </c>
      <c r="H64" s="1984">
        <v>55.826971262299999</v>
      </c>
      <c r="I64" s="1984">
        <v>57.034093973700003</v>
      </c>
      <c r="J64" s="1984">
        <v>58.686569079199998</v>
      </c>
      <c r="K64" s="1984">
        <v>60.598394898700001</v>
      </c>
      <c r="L64" s="1984">
        <v>63.164900896600003</v>
      </c>
      <c r="M64" s="1984">
        <v>66.320135289099994</v>
      </c>
      <c r="N64" s="1984"/>
      <c r="O64" s="1985" t="s">
        <v>180</v>
      </c>
    </row>
    <row r="65" spans="1:15" ht="32.25" customHeight="1">
      <c r="A65" s="1980" t="s">
        <v>2081</v>
      </c>
      <c r="B65" s="1981" t="s">
        <v>2095</v>
      </c>
      <c r="C65" s="307">
        <v>65.2338805906478</v>
      </c>
      <c r="D65" s="307">
        <v>64.304439360038103</v>
      </c>
      <c r="E65" s="307">
        <v>62.475026068483501</v>
      </c>
      <c r="F65" s="307">
        <v>57.813601575266901</v>
      </c>
      <c r="G65" s="307">
        <v>56.262746830463897</v>
      </c>
      <c r="H65" s="307">
        <v>55.595678972005999</v>
      </c>
      <c r="I65" s="307">
        <v>54.245174696058299</v>
      </c>
      <c r="J65" s="307">
        <v>55.161224260946099</v>
      </c>
      <c r="K65" s="307">
        <v>55.594193075620502</v>
      </c>
      <c r="L65" s="307">
        <v>56.2491306550912</v>
      </c>
      <c r="M65" s="307">
        <v>57.322811951887502</v>
      </c>
      <c r="N65" s="307">
        <v>57.675223257238301</v>
      </c>
      <c r="O65" s="323">
        <v>58.418380948291102</v>
      </c>
    </row>
    <row r="66" spans="1:15" ht="32.25" customHeight="1">
      <c r="A66" s="1982" t="s">
        <v>2082</v>
      </c>
      <c r="B66" s="1983" t="s">
        <v>2093</v>
      </c>
      <c r="C66" s="1984">
        <v>55.424684038199999</v>
      </c>
      <c r="D66" s="1984">
        <v>55.6676088448</v>
      </c>
      <c r="E66" s="1984">
        <v>55.646931980600002</v>
      </c>
      <c r="F66" s="1984">
        <v>55.598687173499997</v>
      </c>
      <c r="G66" s="1984">
        <v>55.527833600100003</v>
      </c>
      <c r="H66" s="1984">
        <v>56.221442575700003</v>
      </c>
      <c r="I66" s="1984">
        <v>57.581529900600003</v>
      </c>
      <c r="J66" s="1984">
        <v>59.157752246500003</v>
      </c>
      <c r="K66" s="1984">
        <v>60.489661181199999</v>
      </c>
      <c r="L66" s="1984">
        <v>61.942522855100002</v>
      </c>
      <c r="M66" s="1984">
        <v>64.576182645200007</v>
      </c>
      <c r="N66" s="1984"/>
      <c r="O66" s="1985" t="s">
        <v>180</v>
      </c>
    </row>
    <row r="67" spans="1:15" ht="32.25" customHeight="1">
      <c r="A67" s="1980" t="s">
        <v>2085</v>
      </c>
      <c r="B67" s="1981" t="s">
        <v>2095</v>
      </c>
      <c r="C67" s="307">
        <v>67.215541333254393</v>
      </c>
      <c r="D67" s="307">
        <v>66.281433670905599</v>
      </c>
      <c r="E67" s="307">
        <v>64.426141209394004</v>
      </c>
      <c r="F67" s="307">
        <v>59.771753636082103</v>
      </c>
      <c r="G67" s="307">
        <v>58.212030730177197</v>
      </c>
      <c r="H67" s="307">
        <v>57.524977107383599</v>
      </c>
      <c r="I67" s="307">
        <v>56.172768738986598</v>
      </c>
      <c r="J67" s="307">
        <v>57.107038765466001</v>
      </c>
      <c r="K67" s="307">
        <v>57.552077437765703</v>
      </c>
      <c r="L67" s="307">
        <v>58.2238250244082</v>
      </c>
      <c r="M67" s="307">
        <v>59.3101631862788</v>
      </c>
      <c r="N67" s="307">
        <v>59.677327567283399</v>
      </c>
      <c r="O67" s="323">
        <v>60.3790710843477</v>
      </c>
    </row>
    <row r="68" spans="1:15" ht="30" customHeight="1">
      <c r="A68" s="1986" t="s">
        <v>2086</v>
      </c>
      <c r="B68" s="1981" t="s">
        <v>2093</v>
      </c>
      <c r="C68" s="1984">
        <v>57.402815656400001</v>
      </c>
      <c r="D68" s="1984">
        <v>57.624494206000001</v>
      </c>
      <c r="E68" s="1984">
        <v>57.654596706500001</v>
      </c>
      <c r="F68" s="1984">
        <v>57.589549105099998</v>
      </c>
      <c r="G68" s="1984">
        <v>57.480016083599999</v>
      </c>
      <c r="H68" s="1984">
        <v>58.198473400600001</v>
      </c>
      <c r="I68" s="1984">
        <v>59.566404275700002</v>
      </c>
      <c r="J68" s="1984">
        <v>61.151506174399998</v>
      </c>
      <c r="K68" s="1984">
        <v>62.484090240599997</v>
      </c>
      <c r="L68" s="1984">
        <v>63.959826768100001</v>
      </c>
      <c r="M68" s="1984">
        <v>66.663510054699998</v>
      </c>
      <c r="N68" s="1984"/>
      <c r="O68" s="1985" t="s">
        <v>180</v>
      </c>
    </row>
    <row r="69" spans="1:15" ht="30" customHeight="1">
      <c r="A69" s="1987" t="s">
        <v>1512</v>
      </c>
      <c r="B69" s="1981" t="s">
        <v>2095</v>
      </c>
      <c r="C69" s="308">
        <v>4.3948579769739498</v>
      </c>
      <c r="D69" s="308">
        <v>4.3887446494294897</v>
      </c>
      <c r="E69" s="308">
        <v>4.3630731707740402</v>
      </c>
      <c r="F69" s="308">
        <v>4.2964406877194996</v>
      </c>
      <c r="G69" s="308">
        <v>4.1200699206637204</v>
      </c>
      <c r="H69" s="308">
        <v>4.0452466293894904</v>
      </c>
      <c r="I69" s="308">
        <v>4.0474075210793297</v>
      </c>
      <c r="J69" s="308">
        <v>4.0985621977500202</v>
      </c>
      <c r="K69" s="308">
        <v>4.1546739724294097</v>
      </c>
      <c r="L69" s="308">
        <v>4.3099304234845501</v>
      </c>
      <c r="M69" s="308">
        <v>4.4872749332373401</v>
      </c>
      <c r="N69" s="308">
        <v>4.5487046429456202</v>
      </c>
      <c r="O69" s="323">
        <v>4.2639274253277701</v>
      </c>
    </row>
    <row r="70" spans="1:15" ht="30" customHeight="1">
      <c r="A70" s="1988" t="s">
        <v>1512</v>
      </c>
      <c r="B70" s="1983" t="s">
        <v>2093</v>
      </c>
      <c r="C70" s="1989">
        <v>4.4998199613000001</v>
      </c>
      <c r="D70" s="1989">
        <v>4.4055982921999997</v>
      </c>
      <c r="E70" s="1989">
        <v>4.3694685065999996</v>
      </c>
      <c r="F70" s="1989">
        <v>4.3070718653000002</v>
      </c>
      <c r="G70" s="1989">
        <v>4.1315949943000003</v>
      </c>
      <c r="H70" s="1989">
        <v>4.1031488834000003</v>
      </c>
      <c r="I70" s="1989">
        <v>4.0431146209</v>
      </c>
      <c r="J70" s="1989">
        <v>4.0434273952000002</v>
      </c>
      <c r="K70" s="1989">
        <v>4.1496186770000003</v>
      </c>
      <c r="L70" s="1989">
        <v>4.3233697082999996</v>
      </c>
      <c r="M70" s="1989">
        <v>4.4324902412</v>
      </c>
      <c r="N70" s="1989"/>
      <c r="O70" s="1985" t="s">
        <v>180</v>
      </c>
    </row>
    <row r="71" spans="1:15" ht="30" customHeight="1">
      <c r="A71" s="1990" t="s">
        <v>2087</v>
      </c>
      <c r="B71" s="1981" t="s">
        <v>2095</v>
      </c>
      <c r="C71" s="308">
        <v>3.3456352389602801</v>
      </c>
      <c r="D71" s="308">
        <v>3.3410761086029201</v>
      </c>
      <c r="E71" s="308">
        <v>3.30967731997591</v>
      </c>
      <c r="F71" s="308">
        <v>3.2723464055765898</v>
      </c>
      <c r="G71" s="308">
        <v>3.3150986005888901</v>
      </c>
      <c r="H71" s="308">
        <v>3.2480663130114298</v>
      </c>
      <c r="I71" s="308">
        <v>3.2158275226349202</v>
      </c>
      <c r="J71" s="308">
        <v>3.2955206563303401</v>
      </c>
      <c r="K71" s="308">
        <v>3.3502898170155802</v>
      </c>
      <c r="L71" s="308">
        <v>3.4196027340846298</v>
      </c>
      <c r="M71" s="308">
        <v>3.4564029678021999</v>
      </c>
      <c r="N71" s="308">
        <v>3.4421841327375402</v>
      </c>
      <c r="O71" s="323">
        <v>3.3309455119086402</v>
      </c>
    </row>
    <row r="72" spans="1:15" ht="30" customHeight="1">
      <c r="A72" s="1991" t="s">
        <v>2087</v>
      </c>
      <c r="B72" s="1992" t="s">
        <v>2093</v>
      </c>
      <c r="C72" s="309">
        <v>3.3776478229000002</v>
      </c>
      <c r="D72" s="309">
        <v>3.3271475423000001</v>
      </c>
      <c r="E72" s="309">
        <v>3.3103299371000001</v>
      </c>
      <c r="F72" s="309">
        <v>3.2941777078999999</v>
      </c>
      <c r="G72" s="309">
        <v>3.2848440806000001</v>
      </c>
      <c r="H72" s="309">
        <v>3.2479493474000001</v>
      </c>
      <c r="I72" s="309">
        <v>3.2570128239999998</v>
      </c>
      <c r="J72" s="309">
        <v>3.2728083661</v>
      </c>
      <c r="K72" s="309">
        <v>3.3213907809999998</v>
      </c>
      <c r="L72" s="309">
        <v>3.4273208132000001</v>
      </c>
      <c r="M72" s="309">
        <v>3.4575538852999999</v>
      </c>
      <c r="N72" s="309"/>
      <c r="O72" s="1993" t="s">
        <v>180</v>
      </c>
    </row>
    <row r="73" spans="1:15" ht="13.5" customHeight="1">
      <c r="A73" s="1977" t="s">
        <v>208</v>
      </c>
      <c r="B73" s="1978"/>
      <c r="C73" s="322"/>
      <c r="D73" s="322"/>
      <c r="E73" s="322"/>
      <c r="F73" s="322"/>
      <c r="G73" s="322"/>
      <c r="H73" s="322"/>
      <c r="I73" s="322"/>
      <c r="J73" s="322"/>
      <c r="K73" s="322"/>
      <c r="L73" s="322"/>
      <c r="M73" s="322"/>
      <c r="N73" s="322"/>
      <c r="O73" s="1979"/>
    </row>
    <row r="74" spans="1:15" ht="32.25" customHeight="1">
      <c r="A74" s="1980" t="s">
        <v>2079</v>
      </c>
      <c r="B74" s="1981" t="s">
        <v>2095</v>
      </c>
      <c r="C74" s="307">
        <v>63.572473826648697</v>
      </c>
      <c r="D74" s="307">
        <v>62.409496553090001</v>
      </c>
      <c r="E74" s="307">
        <v>60.920313740539299</v>
      </c>
      <c r="F74" s="307">
        <v>59.1567709537035</v>
      </c>
      <c r="G74" s="307">
        <v>57.317177652802698</v>
      </c>
      <c r="H74" s="307">
        <v>55.961383828079398</v>
      </c>
      <c r="I74" s="307">
        <v>54.422637589038999</v>
      </c>
      <c r="J74" s="307">
        <v>54.119020800716399</v>
      </c>
      <c r="K74" s="307">
        <v>54.624898224624403</v>
      </c>
      <c r="L74" s="307">
        <v>56.305194679749903</v>
      </c>
      <c r="M74" s="307">
        <v>57.2011722719337</v>
      </c>
      <c r="N74" s="307">
        <v>57.270169847988299</v>
      </c>
      <c r="O74" s="323">
        <v>58.578195937285003</v>
      </c>
    </row>
    <row r="75" spans="1:15" ht="32.25" customHeight="1">
      <c r="A75" s="1982" t="s">
        <v>2080</v>
      </c>
      <c r="B75" s="1983" t="s">
        <v>2093</v>
      </c>
      <c r="C75" s="1984">
        <v>56.967975865699998</v>
      </c>
      <c r="D75" s="1984">
        <v>56.352940904800001</v>
      </c>
      <c r="E75" s="1984">
        <v>56.390149516500003</v>
      </c>
      <c r="F75" s="1984">
        <v>55.872115570699997</v>
      </c>
      <c r="G75" s="1984">
        <v>55.7326079423</v>
      </c>
      <c r="H75" s="1984">
        <v>55.484543770499997</v>
      </c>
      <c r="I75" s="1984">
        <v>55.729523506699998</v>
      </c>
      <c r="J75" s="1984">
        <v>56.277407162099998</v>
      </c>
      <c r="K75" s="1984">
        <v>58.231569214799997</v>
      </c>
      <c r="L75" s="1984">
        <v>60.842669171200001</v>
      </c>
      <c r="M75" s="1984">
        <v>62.495330689699998</v>
      </c>
      <c r="N75" s="1984"/>
      <c r="O75" s="1985" t="s">
        <v>180</v>
      </c>
    </row>
    <row r="76" spans="1:15" ht="32.25" customHeight="1">
      <c r="A76" s="1980" t="s">
        <v>2081</v>
      </c>
      <c r="B76" s="1981" t="s">
        <v>2095</v>
      </c>
      <c r="C76" s="307">
        <v>62.884348154958801</v>
      </c>
      <c r="D76" s="307">
        <v>61.741097947024997</v>
      </c>
      <c r="E76" s="307">
        <v>60.559740697056803</v>
      </c>
      <c r="F76" s="307">
        <v>58.909372536669402</v>
      </c>
      <c r="G76" s="307">
        <v>57.559567054050497</v>
      </c>
      <c r="H76" s="307">
        <v>56.684993600650202</v>
      </c>
      <c r="I76" s="307">
        <v>55.199785163614898</v>
      </c>
      <c r="J76" s="307">
        <v>54.575596003175299</v>
      </c>
      <c r="K76" s="307">
        <v>54.691440314038203</v>
      </c>
      <c r="L76" s="307">
        <v>55.557006533038397</v>
      </c>
      <c r="M76" s="307">
        <v>55.678959372388697</v>
      </c>
      <c r="N76" s="307">
        <v>55.792432318251798</v>
      </c>
      <c r="O76" s="323">
        <v>58.318228079881301</v>
      </c>
    </row>
    <row r="77" spans="1:15" ht="32.25" customHeight="1">
      <c r="A77" s="1982" t="s">
        <v>2082</v>
      </c>
      <c r="B77" s="1983" t="s">
        <v>2093</v>
      </c>
      <c r="C77" s="1984">
        <v>55.882287427100003</v>
      </c>
      <c r="D77" s="1984">
        <v>56.018847780999998</v>
      </c>
      <c r="E77" s="1984">
        <v>56.211200004600002</v>
      </c>
      <c r="F77" s="1984">
        <v>55.845504308499997</v>
      </c>
      <c r="G77" s="1984">
        <v>56.082534714700003</v>
      </c>
      <c r="H77" s="1984">
        <v>56.230544228399999</v>
      </c>
      <c r="I77" s="1984">
        <v>56.628147498600001</v>
      </c>
      <c r="J77" s="1984">
        <v>57.099895719099997</v>
      </c>
      <c r="K77" s="1984">
        <v>58.154004146799998</v>
      </c>
      <c r="L77" s="1984">
        <v>59.791681603599997</v>
      </c>
      <c r="M77" s="1984">
        <v>60.988117785900002</v>
      </c>
      <c r="N77" s="1984"/>
      <c r="O77" s="1985" t="s">
        <v>180</v>
      </c>
    </row>
    <row r="78" spans="1:15" ht="32.25" customHeight="1">
      <c r="A78" s="1980" t="s">
        <v>2085</v>
      </c>
      <c r="B78" s="1981" t="s">
        <v>2095</v>
      </c>
      <c r="C78" s="307">
        <v>65.494968256435499</v>
      </c>
      <c r="D78" s="307">
        <v>64.350095924953806</v>
      </c>
      <c r="E78" s="307">
        <v>63.106859530364602</v>
      </c>
      <c r="F78" s="307">
        <v>61.465629791164098</v>
      </c>
      <c r="G78" s="307">
        <v>60.106807561089902</v>
      </c>
      <c r="H78" s="307">
        <v>59.251438497957302</v>
      </c>
      <c r="I78" s="307">
        <v>57.755467236895299</v>
      </c>
      <c r="J78" s="307">
        <v>57.173723388925801</v>
      </c>
      <c r="K78" s="307">
        <v>57.323706832337798</v>
      </c>
      <c r="L78" s="307">
        <v>58.221292134009303</v>
      </c>
      <c r="M78" s="307">
        <v>58.398375420170403</v>
      </c>
      <c r="N78" s="307">
        <v>58.519961125729999</v>
      </c>
      <c r="O78" s="323">
        <v>60.926481735251102</v>
      </c>
    </row>
    <row r="79" spans="1:15" ht="30" customHeight="1">
      <c r="A79" s="1986" t="s">
        <v>2086</v>
      </c>
      <c r="B79" s="1981" t="s">
        <v>2093</v>
      </c>
      <c r="C79" s="1984">
        <v>58.555790335399998</v>
      </c>
      <c r="D79" s="1984">
        <v>58.685796409399998</v>
      </c>
      <c r="E79" s="1984">
        <v>58.853863479600001</v>
      </c>
      <c r="F79" s="1984">
        <v>58.446218651400002</v>
      </c>
      <c r="G79" s="1984">
        <v>58.640230099199997</v>
      </c>
      <c r="H79" s="1984">
        <v>58.847144867700003</v>
      </c>
      <c r="I79" s="1984">
        <v>59.2645587023</v>
      </c>
      <c r="J79" s="1984">
        <v>59.781334009299997</v>
      </c>
      <c r="K79" s="1984">
        <v>60.903331920600003</v>
      </c>
      <c r="L79" s="1984">
        <v>62.5654734668</v>
      </c>
      <c r="M79" s="1984">
        <v>63.799355274699998</v>
      </c>
      <c r="N79" s="1984"/>
      <c r="O79" s="1985" t="s">
        <v>180</v>
      </c>
    </row>
    <row r="80" spans="1:15" ht="30" customHeight="1">
      <c r="A80" s="1987" t="s">
        <v>1512</v>
      </c>
      <c r="B80" s="1981" t="s">
        <v>2095</v>
      </c>
      <c r="C80" s="308">
        <v>4.2560379342228698</v>
      </c>
      <c r="D80" s="308">
        <v>4.2599422774953304</v>
      </c>
      <c r="E80" s="308">
        <v>4.2151186233327103</v>
      </c>
      <c r="F80" s="308">
        <v>4.1875431046304303</v>
      </c>
      <c r="G80" s="308">
        <v>4.0500618447274599</v>
      </c>
      <c r="H80" s="308">
        <v>3.9694613005510901</v>
      </c>
      <c r="I80" s="308">
        <v>3.9683965344472698</v>
      </c>
      <c r="J80" s="308">
        <v>4.0098650547207697</v>
      </c>
      <c r="K80" s="308">
        <v>4.0358178147779498</v>
      </c>
      <c r="L80" s="308">
        <v>4.1640518535350202</v>
      </c>
      <c r="M80" s="308">
        <v>4.3467162607252998</v>
      </c>
      <c r="N80" s="308">
        <v>4.3739185995907102</v>
      </c>
      <c r="O80" s="323">
        <v>4.1491414281216397</v>
      </c>
    </row>
    <row r="81" spans="1:15" ht="30" customHeight="1">
      <c r="A81" s="1988" t="s">
        <v>1512</v>
      </c>
      <c r="B81" s="1983" t="s">
        <v>2093</v>
      </c>
      <c r="C81" s="1989">
        <v>4.3340386086000002</v>
      </c>
      <c r="D81" s="1989">
        <v>4.2129088306</v>
      </c>
      <c r="E81" s="1989">
        <v>4.1888442443000002</v>
      </c>
      <c r="F81" s="1989">
        <v>4.1440182784999999</v>
      </c>
      <c r="G81" s="1989">
        <v>4.0329579896999999</v>
      </c>
      <c r="H81" s="1989">
        <v>3.9802642587000001</v>
      </c>
      <c r="I81" s="1989">
        <v>3.9366282542</v>
      </c>
      <c r="J81" s="1989">
        <v>3.9259908022999999</v>
      </c>
      <c r="K81" s="1989">
        <v>4.0557416332000003</v>
      </c>
      <c r="L81" s="1989">
        <v>4.2141207418000004</v>
      </c>
      <c r="M81" s="1989">
        <v>4.3176845586999999</v>
      </c>
      <c r="N81" s="1989"/>
      <c r="O81" s="1985" t="s">
        <v>180</v>
      </c>
    </row>
    <row r="82" spans="1:15" ht="30" customHeight="1">
      <c r="A82" s="1990" t="s">
        <v>2087</v>
      </c>
      <c r="B82" s="1981" t="s">
        <v>2095</v>
      </c>
      <c r="C82" s="308">
        <v>3.3572897684804799</v>
      </c>
      <c r="D82" s="308">
        <v>3.3507597761288199</v>
      </c>
      <c r="E82" s="308">
        <v>3.31809375062481</v>
      </c>
      <c r="F82" s="308">
        <v>3.3134174887643799</v>
      </c>
      <c r="G82" s="308">
        <v>3.30961198316303</v>
      </c>
      <c r="H82" s="308">
        <v>3.2644496177501301</v>
      </c>
      <c r="I82" s="308">
        <v>3.2530430567258901</v>
      </c>
      <c r="J82" s="308">
        <v>3.29217624946391</v>
      </c>
      <c r="K82" s="308">
        <v>3.3586370760064699</v>
      </c>
      <c r="L82" s="308">
        <v>3.4413286049051099</v>
      </c>
      <c r="M82" s="308">
        <v>3.4739242752847499</v>
      </c>
      <c r="N82" s="308">
        <v>3.4438289580992101</v>
      </c>
      <c r="O82" s="323">
        <v>3.3452713125118199</v>
      </c>
    </row>
    <row r="83" spans="1:15" ht="30" customHeight="1">
      <c r="A83" s="1991" t="s">
        <v>2087</v>
      </c>
      <c r="B83" s="1992" t="s">
        <v>2093</v>
      </c>
      <c r="C83" s="309">
        <v>3.3854513853000001</v>
      </c>
      <c r="D83" s="309">
        <v>3.3124722523000001</v>
      </c>
      <c r="E83" s="309">
        <v>3.2964216481999999</v>
      </c>
      <c r="F83" s="309">
        <v>3.2970384447000001</v>
      </c>
      <c r="G83" s="309">
        <v>3.2989319347000001</v>
      </c>
      <c r="H83" s="309">
        <v>3.2530189871999999</v>
      </c>
      <c r="I83" s="309">
        <v>3.2531616245000001</v>
      </c>
      <c r="J83" s="309">
        <v>3.2772112625999998</v>
      </c>
      <c r="K83" s="309">
        <v>3.3748261765000001</v>
      </c>
      <c r="L83" s="309">
        <v>3.4637780170000001</v>
      </c>
      <c r="M83" s="309">
        <v>3.4827604287999998</v>
      </c>
      <c r="N83" s="309"/>
      <c r="O83" s="1993" t="s">
        <v>180</v>
      </c>
    </row>
    <row r="84" spans="1:15" ht="13.5" customHeight="1">
      <c r="A84" s="1977" t="s">
        <v>207</v>
      </c>
      <c r="B84" s="1978"/>
      <c r="C84" s="322"/>
      <c r="D84" s="322"/>
      <c r="E84" s="322"/>
      <c r="F84" s="322"/>
      <c r="G84" s="322"/>
      <c r="H84" s="322"/>
      <c r="I84" s="322"/>
      <c r="J84" s="322"/>
      <c r="K84" s="322"/>
      <c r="L84" s="322"/>
      <c r="M84" s="322"/>
      <c r="N84" s="322"/>
      <c r="O84" s="1979"/>
    </row>
    <row r="85" spans="1:15" ht="32.25" customHeight="1">
      <c r="A85" s="1980" t="s">
        <v>2079</v>
      </c>
      <c r="B85" s="1981" t="s">
        <v>2095</v>
      </c>
      <c r="C85" s="307">
        <v>63.177097643417099</v>
      </c>
      <c r="D85" s="307">
        <v>62.4990792084254</v>
      </c>
      <c r="E85" s="307">
        <v>61.4206673242712</v>
      </c>
      <c r="F85" s="307">
        <v>59.888728480375804</v>
      </c>
      <c r="G85" s="307">
        <v>57.646592000584299</v>
      </c>
      <c r="H85" s="307">
        <v>54.366577670020199</v>
      </c>
      <c r="I85" s="307">
        <v>52.359747321252698</v>
      </c>
      <c r="J85" s="307">
        <v>52.415186802076597</v>
      </c>
      <c r="K85" s="307">
        <v>52.705457428240003</v>
      </c>
      <c r="L85" s="307">
        <v>54.522144248476998</v>
      </c>
      <c r="M85" s="307">
        <v>55.803069943105797</v>
      </c>
      <c r="N85" s="307">
        <v>56.425966536753201</v>
      </c>
      <c r="O85" s="323">
        <v>57.753870764588299</v>
      </c>
    </row>
    <row r="86" spans="1:15" ht="32.25" customHeight="1">
      <c r="A86" s="1982" t="s">
        <v>2080</v>
      </c>
      <c r="B86" s="1983" t="s">
        <v>2093</v>
      </c>
      <c r="C86" s="1984">
        <v>56.685831596100002</v>
      </c>
      <c r="D86" s="1984">
        <v>56.143327797300003</v>
      </c>
      <c r="E86" s="1984">
        <v>56.294285614300001</v>
      </c>
      <c r="F86" s="1984">
        <v>55.894700103700004</v>
      </c>
      <c r="G86" s="1984">
        <v>55.351021285500003</v>
      </c>
      <c r="H86" s="1984">
        <v>55.359390064300001</v>
      </c>
      <c r="I86" s="1984">
        <v>55.221571118299998</v>
      </c>
      <c r="J86" s="1984">
        <v>55.787877817000002</v>
      </c>
      <c r="K86" s="1984">
        <v>57.048069817399998</v>
      </c>
      <c r="L86" s="1984">
        <v>60.1765908681</v>
      </c>
      <c r="M86" s="1984">
        <v>62.715220538499999</v>
      </c>
      <c r="N86" s="1984"/>
      <c r="O86" s="1985" t="s">
        <v>180</v>
      </c>
    </row>
    <row r="87" spans="1:15" ht="32.25" customHeight="1">
      <c r="A87" s="1980" t="s">
        <v>2081</v>
      </c>
      <c r="B87" s="1981" t="s">
        <v>2095</v>
      </c>
      <c r="C87" s="307">
        <v>62.053324680745099</v>
      </c>
      <c r="D87" s="307">
        <v>61.231652935168903</v>
      </c>
      <c r="E87" s="307">
        <v>60.486734346651403</v>
      </c>
      <c r="F87" s="307">
        <v>59.0843354959975</v>
      </c>
      <c r="G87" s="307">
        <v>57.658349347788601</v>
      </c>
      <c r="H87" s="307">
        <v>55.3210894350863</v>
      </c>
      <c r="I87" s="307">
        <v>53.662053165889098</v>
      </c>
      <c r="J87" s="307">
        <v>53.271290783237603</v>
      </c>
      <c r="K87" s="307">
        <v>53.040491113311099</v>
      </c>
      <c r="L87" s="307">
        <v>53.669120128583899</v>
      </c>
      <c r="M87" s="307">
        <v>54.116176354192199</v>
      </c>
      <c r="N87" s="307">
        <v>54.564028441180398</v>
      </c>
      <c r="O87" s="323">
        <v>57.344367261368497</v>
      </c>
    </row>
    <row r="88" spans="1:15" ht="32.25" customHeight="1">
      <c r="A88" s="1982" t="s">
        <v>2082</v>
      </c>
      <c r="B88" s="1983" t="s">
        <v>2093</v>
      </c>
      <c r="C88" s="1984">
        <v>55.184856820599997</v>
      </c>
      <c r="D88" s="1984">
        <v>55.434388320799997</v>
      </c>
      <c r="E88" s="1984">
        <v>55.759741790200003</v>
      </c>
      <c r="F88" s="1984">
        <v>55.615682089800003</v>
      </c>
      <c r="G88" s="1984">
        <v>55.8678616714</v>
      </c>
      <c r="H88" s="1984">
        <v>56.3379910759</v>
      </c>
      <c r="I88" s="1984">
        <v>56.463320048100002</v>
      </c>
      <c r="J88" s="1984">
        <v>56.851090976199998</v>
      </c>
      <c r="K88" s="1984">
        <v>57.352198183900001</v>
      </c>
      <c r="L88" s="1984">
        <v>59.149245605600001</v>
      </c>
      <c r="M88" s="1984">
        <v>61.1393153613</v>
      </c>
      <c r="N88" s="1984"/>
      <c r="O88" s="1985" t="s">
        <v>180</v>
      </c>
    </row>
    <row r="89" spans="1:15" ht="32.25" customHeight="1">
      <c r="A89" s="1980" t="s">
        <v>2085</v>
      </c>
      <c r="B89" s="1981" t="s">
        <v>2095</v>
      </c>
      <c r="C89" s="307">
        <v>65.146035555847604</v>
      </c>
      <c r="D89" s="307">
        <v>64.404809747914896</v>
      </c>
      <c r="E89" s="307">
        <v>63.7042474064949</v>
      </c>
      <c r="F89" s="307">
        <v>62.335963094618201</v>
      </c>
      <c r="G89" s="307">
        <v>60.835105067371003</v>
      </c>
      <c r="H89" s="307">
        <v>58.510873341389598</v>
      </c>
      <c r="I89" s="307">
        <v>56.812185189066902</v>
      </c>
      <c r="J89" s="307">
        <v>56.378956220937802</v>
      </c>
      <c r="K89" s="307">
        <v>56.215459406379999</v>
      </c>
      <c r="L89" s="307">
        <v>56.914094799962697</v>
      </c>
      <c r="M89" s="307">
        <v>57.559040063736198</v>
      </c>
      <c r="N89" s="307">
        <v>58.005061274555899</v>
      </c>
      <c r="O89" s="323">
        <v>60.5654151216157</v>
      </c>
    </row>
    <row r="90" spans="1:15" ht="30" customHeight="1">
      <c r="A90" s="1986" t="s">
        <v>2086</v>
      </c>
      <c r="B90" s="1981" t="s">
        <v>2093</v>
      </c>
      <c r="C90" s="1984">
        <v>58.455231922000003</v>
      </c>
      <c r="D90" s="1984">
        <v>58.660543568900003</v>
      </c>
      <c r="E90" s="1984">
        <v>58.945018258399998</v>
      </c>
      <c r="F90" s="1984">
        <v>58.793960419599998</v>
      </c>
      <c r="G90" s="1984">
        <v>59.1828562054</v>
      </c>
      <c r="H90" s="1984">
        <v>59.703707412500002</v>
      </c>
      <c r="I90" s="1984">
        <v>59.940159545199997</v>
      </c>
      <c r="J90" s="1984">
        <v>60.373768570700001</v>
      </c>
      <c r="K90" s="1984">
        <v>60.875288967099998</v>
      </c>
      <c r="L90" s="1984">
        <v>62.7762082574</v>
      </c>
      <c r="M90" s="1984">
        <v>64.517730771700002</v>
      </c>
      <c r="N90" s="1984"/>
      <c r="O90" s="1985" t="s">
        <v>180</v>
      </c>
    </row>
    <row r="91" spans="1:15" ht="30" customHeight="1">
      <c r="A91" s="1987" t="s">
        <v>1512</v>
      </c>
      <c r="B91" s="1981" t="s">
        <v>2095</v>
      </c>
      <c r="C91" s="308">
        <v>4.3342570311099804</v>
      </c>
      <c r="D91" s="308">
        <v>4.3504441248076899</v>
      </c>
      <c r="E91" s="308">
        <v>4.3096006049832303</v>
      </c>
      <c r="F91" s="308">
        <v>4.2908342053228203</v>
      </c>
      <c r="G91" s="308">
        <v>4.1071642019660004</v>
      </c>
      <c r="H91" s="308">
        <v>3.9840422604170098</v>
      </c>
      <c r="I91" s="308">
        <v>3.9190809729630698</v>
      </c>
      <c r="J91" s="308">
        <v>3.9801522740326001</v>
      </c>
      <c r="K91" s="308">
        <v>4.0230770582074902</v>
      </c>
      <c r="L91" s="308">
        <v>4.2148787840914999</v>
      </c>
      <c r="M91" s="308">
        <v>4.3495277235253997</v>
      </c>
      <c r="N91" s="308">
        <v>4.3900877261163203</v>
      </c>
      <c r="O91" s="323">
        <v>4.1872562136351696</v>
      </c>
    </row>
    <row r="92" spans="1:15" ht="30" customHeight="1">
      <c r="A92" s="1988" t="s">
        <v>1512</v>
      </c>
      <c r="B92" s="1983" t="s">
        <v>2093</v>
      </c>
      <c r="C92" s="1989">
        <v>4.3334748277999999</v>
      </c>
      <c r="D92" s="1989">
        <v>4.2253497009999998</v>
      </c>
      <c r="E92" s="1989">
        <v>4.2125358090000002</v>
      </c>
      <c r="F92" s="1989">
        <v>4.1509086856000001</v>
      </c>
      <c r="G92" s="1989">
        <v>4.0047520283000004</v>
      </c>
      <c r="H92" s="1989">
        <v>3.9411059209000001</v>
      </c>
      <c r="I92" s="1989">
        <v>3.8960422167000002</v>
      </c>
      <c r="J92" s="1989">
        <v>3.9078893682000002</v>
      </c>
      <c r="K92" s="1989">
        <v>4.0174993922000004</v>
      </c>
      <c r="L92" s="1989">
        <v>4.2381222307000002</v>
      </c>
      <c r="M92" s="1989">
        <v>4.3230633938</v>
      </c>
      <c r="N92" s="1989"/>
      <c r="O92" s="1985" t="s">
        <v>180</v>
      </c>
    </row>
    <row r="93" spans="1:15" ht="30" customHeight="1">
      <c r="A93" s="1990" t="s">
        <v>2087</v>
      </c>
      <c r="B93" s="1981" t="s">
        <v>2095</v>
      </c>
      <c r="C93" s="308">
        <v>3.34096250868016</v>
      </c>
      <c r="D93" s="308">
        <v>3.35755122026944</v>
      </c>
      <c r="E93" s="308">
        <v>3.3292058670525999</v>
      </c>
      <c r="F93" s="308">
        <v>3.3204820710372198</v>
      </c>
      <c r="G93" s="308">
        <v>3.3078639770798901</v>
      </c>
      <c r="H93" s="308">
        <v>3.2167707948066799</v>
      </c>
      <c r="I93" s="308">
        <v>3.1976359471436799</v>
      </c>
      <c r="J93" s="308">
        <v>3.2391258938266301</v>
      </c>
      <c r="K93" s="308">
        <v>3.3113508327421401</v>
      </c>
      <c r="L93" s="308">
        <v>3.3989785560346202</v>
      </c>
      <c r="M93" s="308">
        <v>3.4606763058423202</v>
      </c>
      <c r="N93" s="308">
        <v>3.46223422994189</v>
      </c>
      <c r="O93" s="323">
        <v>3.32750049398937</v>
      </c>
    </row>
    <row r="94" spans="1:15" ht="30" customHeight="1">
      <c r="A94" s="1991" t="s">
        <v>2087</v>
      </c>
      <c r="B94" s="1992" t="s">
        <v>2093</v>
      </c>
      <c r="C94" s="309">
        <v>3.4237339612</v>
      </c>
      <c r="D94" s="309">
        <v>3.3535412527999999</v>
      </c>
      <c r="E94" s="309">
        <v>3.3296624502999999</v>
      </c>
      <c r="F94" s="309">
        <v>3.3288138697999998</v>
      </c>
      <c r="G94" s="309">
        <v>3.2887987723999998</v>
      </c>
      <c r="H94" s="309">
        <v>3.247560059</v>
      </c>
      <c r="I94" s="309">
        <v>3.2326745816</v>
      </c>
      <c r="J94" s="309">
        <v>3.2593859507</v>
      </c>
      <c r="K94" s="309">
        <v>3.3224007673</v>
      </c>
      <c r="L94" s="309">
        <v>3.4012113855999999</v>
      </c>
      <c r="M94" s="309">
        <v>3.4402134475000001</v>
      </c>
      <c r="N94" s="309"/>
      <c r="O94" s="1993" t="s">
        <v>180</v>
      </c>
    </row>
    <row r="95" spans="1:15" ht="13.5" customHeight="1">
      <c r="A95" s="1977" t="s">
        <v>25</v>
      </c>
      <c r="B95" s="1978"/>
      <c r="C95" s="322"/>
      <c r="D95" s="322"/>
      <c r="E95" s="322"/>
      <c r="F95" s="322"/>
      <c r="G95" s="322"/>
      <c r="H95" s="322"/>
      <c r="I95" s="322"/>
      <c r="J95" s="322"/>
      <c r="K95" s="322"/>
      <c r="L95" s="322"/>
      <c r="M95" s="322"/>
      <c r="N95" s="322"/>
      <c r="O95" s="1979"/>
    </row>
    <row r="96" spans="1:15" ht="32.25" customHeight="1">
      <c r="A96" s="1980" t="s">
        <v>2079</v>
      </c>
      <c r="B96" s="1981" t="s">
        <v>2095</v>
      </c>
      <c r="C96" s="307">
        <v>63.530651040727797</v>
      </c>
      <c r="D96" s="307">
        <v>62.418743069176998</v>
      </c>
      <c r="E96" s="307">
        <v>60.971209166782302</v>
      </c>
      <c r="F96" s="307">
        <v>59.2295563603817</v>
      </c>
      <c r="G96" s="307">
        <v>57.349809028137997</v>
      </c>
      <c r="H96" s="307">
        <v>55.801946537649798</v>
      </c>
      <c r="I96" s="307">
        <v>54.212397456307201</v>
      </c>
      <c r="J96" s="307">
        <v>53.945477081502297</v>
      </c>
      <c r="K96" s="307">
        <v>54.430976667891599</v>
      </c>
      <c r="L96" s="307">
        <v>56.121053613921703</v>
      </c>
      <c r="M96" s="307">
        <v>57.051438547030799</v>
      </c>
      <c r="N96" s="307">
        <v>57.180097538764699</v>
      </c>
      <c r="O96" s="323">
        <v>58.493712059418399</v>
      </c>
    </row>
    <row r="97" spans="1:35" ht="32.25" customHeight="1">
      <c r="A97" s="1982" t="s">
        <v>2080</v>
      </c>
      <c r="B97" s="1983" t="s">
        <v>2093</v>
      </c>
      <c r="C97" s="1984">
        <v>56.938490055700001</v>
      </c>
      <c r="D97" s="1984">
        <v>56.331005271199999</v>
      </c>
      <c r="E97" s="1984">
        <v>56.380267644500002</v>
      </c>
      <c r="F97" s="1984">
        <v>55.874369711500002</v>
      </c>
      <c r="G97" s="1984">
        <v>55.695731734900001</v>
      </c>
      <c r="H97" s="1984">
        <v>55.472371719000002</v>
      </c>
      <c r="I97" s="1984">
        <v>55.679778577100002</v>
      </c>
      <c r="J97" s="1984">
        <v>56.228456710700002</v>
      </c>
      <c r="K97" s="1984">
        <v>58.116053896399997</v>
      </c>
      <c r="L97" s="1984">
        <v>60.776911398000003</v>
      </c>
      <c r="M97" s="1984">
        <v>62.517875021000002</v>
      </c>
      <c r="N97" s="1984"/>
      <c r="O97" s="1985" t="s">
        <v>180</v>
      </c>
    </row>
    <row r="98" spans="1:35" ht="32.25" customHeight="1">
      <c r="A98" s="1980" t="s">
        <v>2081</v>
      </c>
      <c r="B98" s="1981" t="s">
        <v>2095</v>
      </c>
      <c r="C98" s="307">
        <v>62.801656938292602</v>
      </c>
      <c r="D98" s="307">
        <v>61.695363385064702</v>
      </c>
      <c r="E98" s="307">
        <v>60.559042666439296</v>
      </c>
      <c r="F98" s="307">
        <v>58.933219801583498</v>
      </c>
      <c r="G98" s="307">
        <v>57.572656847906501</v>
      </c>
      <c r="H98" s="307">
        <v>56.548271841877799</v>
      </c>
      <c r="I98" s="307">
        <v>55.038904215050501</v>
      </c>
      <c r="J98" s="307">
        <v>54.439702378472496</v>
      </c>
      <c r="K98" s="307">
        <v>54.522790681198103</v>
      </c>
      <c r="L98" s="307">
        <v>55.363784272148798</v>
      </c>
      <c r="M98" s="307">
        <v>55.511436882280499</v>
      </c>
      <c r="N98" s="307">
        <v>55.662729795343203</v>
      </c>
      <c r="O98" s="323">
        <v>58.220210496719503</v>
      </c>
    </row>
    <row r="99" spans="1:35" ht="32.25" customHeight="1">
      <c r="A99" s="1982" t="s">
        <v>2082</v>
      </c>
      <c r="B99" s="1983" t="s">
        <v>2093</v>
      </c>
      <c r="C99" s="1984">
        <v>55.810271927199999</v>
      </c>
      <c r="D99" s="1984">
        <v>55.959506672000003</v>
      </c>
      <c r="E99" s="1984">
        <v>56.166840536400002</v>
      </c>
      <c r="F99" s="1984">
        <v>55.823660827099999</v>
      </c>
      <c r="G99" s="1984">
        <v>56.059922969699997</v>
      </c>
      <c r="H99" s="1984">
        <v>56.238614373200001</v>
      </c>
      <c r="I99" s="1984">
        <v>56.609176873999999</v>
      </c>
      <c r="J99" s="1984">
        <v>57.073530275400003</v>
      </c>
      <c r="K99" s="1984">
        <v>58.072428542200001</v>
      </c>
      <c r="L99" s="1984">
        <v>59.728709374700003</v>
      </c>
      <c r="M99" s="1984">
        <v>61.003146518800001</v>
      </c>
      <c r="N99" s="1984"/>
      <c r="O99" s="1985" t="s">
        <v>180</v>
      </c>
    </row>
    <row r="100" spans="1:35" ht="32.25" customHeight="1">
      <c r="A100" s="1980" t="s">
        <v>2085</v>
      </c>
      <c r="B100" s="1981" t="s">
        <v>2095</v>
      </c>
      <c r="C100" s="307">
        <v>65.459534716065207</v>
      </c>
      <c r="D100" s="307">
        <v>64.358336011065205</v>
      </c>
      <c r="E100" s="307">
        <v>63.1691068798835</v>
      </c>
      <c r="F100" s="307">
        <v>61.553372942517697</v>
      </c>
      <c r="G100" s="307">
        <v>60.177865100315003</v>
      </c>
      <c r="H100" s="307">
        <v>59.172689484872301</v>
      </c>
      <c r="I100" s="307">
        <v>57.651199345413403</v>
      </c>
      <c r="J100" s="307">
        <v>57.086286318715601</v>
      </c>
      <c r="K100" s="307">
        <v>57.206024149709897</v>
      </c>
      <c r="L100" s="307">
        <v>58.084225716088497</v>
      </c>
      <c r="M100" s="307">
        <v>58.303778865615499</v>
      </c>
      <c r="N100" s="307">
        <v>58.462142555236397</v>
      </c>
      <c r="O100" s="323">
        <v>60.8869723028278</v>
      </c>
    </row>
    <row r="101" spans="1:35" ht="30" customHeight="1">
      <c r="A101" s="1986" t="s">
        <v>2086</v>
      </c>
      <c r="B101" s="1981" t="s">
        <v>2093</v>
      </c>
      <c r="C101" s="1984">
        <v>58.541160101700001</v>
      </c>
      <c r="D101" s="1984">
        <v>58.680527780799999</v>
      </c>
      <c r="E101" s="1984">
        <v>58.860887330700002</v>
      </c>
      <c r="F101" s="1984">
        <v>58.477601794800002</v>
      </c>
      <c r="G101" s="1984">
        <v>58.685105913199997</v>
      </c>
      <c r="H101" s="1984">
        <v>58.9220697612</v>
      </c>
      <c r="I101" s="1984">
        <v>59.321151499199999</v>
      </c>
      <c r="J101" s="1984">
        <v>59.832426527599999</v>
      </c>
      <c r="K101" s="1984">
        <v>60.891482315899999</v>
      </c>
      <c r="L101" s="1984">
        <v>62.580560908400003</v>
      </c>
      <c r="M101" s="1984">
        <v>63.868475564199997</v>
      </c>
      <c r="N101" s="1984"/>
      <c r="O101" s="1985" t="s">
        <v>180</v>
      </c>
    </row>
    <row r="102" spans="1:35" ht="30" customHeight="1">
      <c r="A102" s="1987" t="s">
        <v>1512</v>
      </c>
      <c r="B102" s="1981" t="s">
        <v>2095</v>
      </c>
      <c r="C102" s="308">
        <v>4.2643119291744496</v>
      </c>
      <c r="D102" s="308">
        <v>4.2692836704686101</v>
      </c>
      <c r="E102" s="308">
        <v>4.22472922848221</v>
      </c>
      <c r="F102" s="308">
        <v>4.1978143082128403</v>
      </c>
      <c r="G102" s="308">
        <v>4.0557183331716598</v>
      </c>
      <c r="H102" s="308">
        <v>3.9709190004233501</v>
      </c>
      <c r="I102" s="308">
        <v>3.9633705229554899</v>
      </c>
      <c r="J102" s="308">
        <v>4.0068386645484102</v>
      </c>
      <c r="K102" s="308">
        <v>4.0345306131342502</v>
      </c>
      <c r="L102" s="308">
        <v>4.1693009059461597</v>
      </c>
      <c r="M102" s="308">
        <v>4.3470173622890496</v>
      </c>
      <c r="N102" s="308">
        <v>4.37564376525272</v>
      </c>
      <c r="O102" s="323">
        <v>4.1530477565838604</v>
      </c>
    </row>
    <row r="103" spans="1:35" ht="30" customHeight="1">
      <c r="A103" s="1988" t="s">
        <v>1512</v>
      </c>
      <c r="B103" s="1983" t="s">
        <v>2093</v>
      </c>
      <c r="C103" s="1989">
        <v>4.3339796900999996</v>
      </c>
      <c r="D103" s="1989">
        <v>4.2142107451999999</v>
      </c>
      <c r="E103" s="1989">
        <v>4.1912864254000004</v>
      </c>
      <c r="F103" s="1989">
        <v>4.1447060034999996</v>
      </c>
      <c r="G103" s="1989">
        <v>4.0302321898000004</v>
      </c>
      <c r="H103" s="1989">
        <v>3.9764558432000001</v>
      </c>
      <c r="I103" s="1989">
        <v>3.9326535714999999</v>
      </c>
      <c r="J103" s="1989">
        <v>3.9241807507000002</v>
      </c>
      <c r="K103" s="1989">
        <v>4.0520090038000003</v>
      </c>
      <c r="L103" s="1989">
        <v>4.2164902596999996</v>
      </c>
      <c r="M103" s="1989">
        <v>4.3182360269000002</v>
      </c>
      <c r="N103" s="1989"/>
      <c r="O103" s="1985" t="s">
        <v>180</v>
      </c>
    </row>
    <row r="104" spans="1:35" ht="30" customHeight="1">
      <c r="A104" s="1990" t="s">
        <v>2087</v>
      </c>
      <c r="B104" s="1981" t="s">
        <v>2095</v>
      </c>
      <c r="C104" s="308">
        <v>3.3555626753467398</v>
      </c>
      <c r="D104" s="308">
        <v>3.35146077340631</v>
      </c>
      <c r="E104" s="308">
        <v>3.31922406310871</v>
      </c>
      <c r="F104" s="308">
        <v>3.3141199864845401</v>
      </c>
      <c r="G104" s="308">
        <v>3.3094388278558302</v>
      </c>
      <c r="H104" s="308">
        <v>3.2596830307247702</v>
      </c>
      <c r="I104" s="308">
        <v>3.2473962231280198</v>
      </c>
      <c r="J104" s="308">
        <v>3.2867728146044901</v>
      </c>
      <c r="K104" s="308">
        <v>3.3538597356877999</v>
      </c>
      <c r="L104" s="308">
        <v>3.4369549859652802</v>
      </c>
      <c r="M104" s="308">
        <v>3.4725054465115499</v>
      </c>
      <c r="N104" s="308">
        <v>3.4457927093836398</v>
      </c>
      <c r="O104" s="323">
        <v>3.34345000738689</v>
      </c>
    </row>
    <row r="105" spans="1:35" ht="30" customHeight="1">
      <c r="A105" s="1994" t="s">
        <v>2087</v>
      </c>
      <c r="B105" s="1981" t="s">
        <v>2093</v>
      </c>
      <c r="C105" s="308">
        <v>3.3894521496999999</v>
      </c>
      <c r="D105" s="308">
        <v>3.3167700491000001</v>
      </c>
      <c r="E105" s="308">
        <v>3.2998481866999998</v>
      </c>
      <c r="F105" s="308">
        <v>3.3002099196999999</v>
      </c>
      <c r="G105" s="308">
        <v>3.2979526745999999</v>
      </c>
      <c r="H105" s="308">
        <v>3.2524880692</v>
      </c>
      <c r="I105" s="308">
        <v>3.2511552819</v>
      </c>
      <c r="J105" s="308">
        <v>3.2754288217999998</v>
      </c>
      <c r="K105" s="308">
        <v>3.3697092007</v>
      </c>
      <c r="L105" s="308">
        <v>3.4576012021000002</v>
      </c>
      <c r="M105" s="308">
        <v>3.4783982754</v>
      </c>
      <c r="N105" s="308"/>
      <c r="O105" s="323" t="s">
        <v>180</v>
      </c>
      <c r="V105" s="310"/>
    </row>
    <row r="106" spans="1:35" ht="12" customHeight="1">
      <c r="A106" s="311" t="s">
        <v>2377</v>
      </c>
      <c r="B106" s="2002"/>
      <c r="C106" s="2003"/>
      <c r="D106" s="2003"/>
      <c r="E106" s="2003"/>
      <c r="F106" s="2003"/>
      <c r="G106" s="2003"/>
      <c r="H106" s="2003"/>
      <c r="I106" s="2003"/>
      <c r="J106" s="2003"/>
      <c r="K106" s="2003"/>
      <c r="L106" s="2003"/>
      <c r="M106" s="2003"/>
      <c r="N106" s="2003"/>
      <c r="O106" s="2004"/>
      <c r="R106" s="472"/>
      <c r="S106" s="472"/>
      <c r="T106" s="472"/>
      <c r="U106" s="472"/>
      <c r="V106" s="305"/>
      <c r="W106" s="307"/>
      <c r="X106" s="307"/>
      <c r="Y106" s="307"/>
      <c r="Z106" s="307"/>
      <c r="AA106" s="307"/>
      <c r="AB106" s="307"/>
      <c r="AC106" s="307"/>
      <c r="AD106" s="307"/>
      <c r="AE106" s="307"/>
      <c r="AF106" s="307"/>
      <c r="AG106" s="307"/>
      <c r="AH106" s="307"/>
      <c r="AI106" s="324"/>
    </row>
    <row r="107" spans="1:35" ht="12" customHeight="1">
      <c r="A107" s="2000" t="s">
        <v>2100</v>
      </c>
      <c r="B107" s="2002"/>
      <c r="C107" s="2003"/>
      <c r="D107" s="2003"/>
      <c r="E107" s="2003"/>
      <c r="F107" s="2003"/>
      <c r="G107" s="2003"/>
      <c r="H107" s="2003"/>
      <c r="I107" s="2003"/>
      <c r="J107" s="2003"/>
      <c r="K107" s="2003"/>
      <c r="L107" s="2003"/>
      <c r="M107" s="2003"/>
      <c r="N107" s="2003"/>
      <c r="O107" s="2004"/>
      <c r="R107" s="472"/>
      <c r="S107" s="472"/>
      <c r="T107" s="1995"/>
      <c r="U107" s="472"/>
      <c r="V107" s="305"/>
      <c r="AG107" s="1996"/>
      <c r="AI107" s="324"/>
    </row>
    <row r="108" spans="1:35" ht="12" customHeight="1">
      <c r="A108" s="2000" t="s">
        <v>2089</v>
      </c>
      <c r="B108" s="2002"/>
      <c r="C108" s="2003"/>
      <c r="D108" s="2003"/>
      <c r="E108" s="2003"/>
      <c r="F108" s="2003"/>
      <c r="G108" s="2003"/>
      <c r="H108" s="2003"/>
      <c r="I108" s="2003"/>
      <c r="J108" s="2003"/>
      <c r="K108" s="2003"/>
      <c r="L108" s="2003"/>
      <c r="M108" s="2003"/>
      <c r="N108" s="2003"/>
      <c r="O108" s="2004"/>
      <c r="R108" s="1990"/>
      <c r="S108" s="1990"/>
      <c r="T108" s="1997"/>
      <c r="U108" s="472"/>
      <c r="V108" s="305"/>
    </row>
    <row r="109" spans="1:35" ht="12" customHeight="1">
      <c r="A109" s="2001" t="s">
        <v>1517</v>
      </c>
      <c r="B109" s="2002"/>
      <c r="C109" s="2003"/>
      <c r="D109" s="2003"/>
      <c r="E109" s="2003"/>
      <c r="F109" s="2003"/>
      <c r="G109" s="2003"/>
      <c r="H109" s="2003"/>
      <c r="I109" s="2003"/>
      <c r="J109" s="2003"/>
      <c r="K109" s="2003"/>
      <c r="L109" s="2003"/>
      <c r="M109" s="2003"/>
      <c r="N109" s="2003"/>
      <c r="O109" s="2004"/>
      <c r="R109" s="1990"/>
      <c r="S109" s="1990"/>
      <c r="T109" s="472"/>
      <c r="U109" s="472"/>
      <c r="V109" s="305"/>
    </row>
    <row r="110" spans="1:35" ht="12" customHeight="1">
      <c r="A110" s="2000" t="s">
        <v>2091</v>
      </c>
      <c r="B110" s="2002"/>
      <c r="C110" s="2003"/>
      <c r="D110" s="2003"/>
      <c r="E110" s="2003"/>
      <c r="F110" s="2003"/>
      <c r="G110" s="2003"/>
      <c r="H110" s="2003"/>
      <c r="I110" s="2003"/>
      <c r="J110" s="2003"/>
      <c r="K110" s="2003"/>
      <c r="L110" s="2003"/>
      <c r="M110" s="2003"/>
      <c r="N110" s="2003"/>
      <c r="O110" s="2004"/>
      <c r="R110" s="472"/>
      <c r="S110" s="472"/>
      <c r="T110" s="472"/>
      <c r="U110" s="472"/>
      <c r="V110" s="305"/>
    </row>
    <row r="111" spans="1:35" ht="13.5" customHeight="1">
      <c r="A111" s="318" t="s">
        <v>1363</v>
      </c>
      <c r="R111" s="1995"/>
      <c r="S111" s="472"/>
      <c r="T111" s="1990"/>
      <c r="U111" s="1998"/>
      <c r="V111" s="305"/>
    </row>
    <row r="112" spans="1:35" ht="13.5" customHeight="1">
      <c r="R112" s="1997"/>
      <c r="S112" s="472"/>
      <c r="T112" s="1998"/>
      <c r="U112" s="1998"/>
      <c r="V112" s="305"/>
    </row>
    <row r="113" spans="18:22" ht="13.5" customHeight="1">
      <c r="R113" s="472"/>
      <c r="S113" s="472"/>
      <c r="T113" s="1999"/>
      <c r="U113" s="1999"/>
      <c r="V113" s="305"/>
    </row>
    <row r="114" spans="18:22" ht="13.5" customHeight="1">
      <c r="R114" s="472"/>
      <c r="S114" s="472"/>
      <c r="T114" s="1990"/>
      <c r="U114" s="1998"/>
      <c r="V114" s="305"/>
    </row>
    <row r="115" spans="18:22" ht="13.5" customHeight="1">
      <c r="R115" s="1990"/>
      <c r="S115" s="1998"/>
      <c r="T115" s="1998"/>
      <c r="U115" s="1998"/>
      <c r="V115" s="305"/>
    </row>
    <row r="116" spans="18:22" ht="13.5" customHeight="1">
      <c r="R116" s="1998"/>
      <c r="S116" s="1998"/>
      <c r="T116" s="305"/>
      <c r="V116" s="310"/>
    </row>
    <row r="117" spans="18:22" ht="13.5" customHeight="1">
      <c r="R117" s="1999"/>
      <c r="S117" s="1999"/>
      <c r="T117" s="305"/>
    </row>
    <row r="118" spans="18:22" ht="13.5" customHeight="1">
      <c r="R118" s="1990"/>
      <c r="S118" s="1998"/>
      <c r="T118" s="305"/>
    </row>
    <row r="119" spans="18:22" ht="13.5" customHeight="1">
      <c r="R119" s="1998"/>
      <c r="S119" s="1998"/>
      <c r="T119" s="305"/>
    </row>
  </sheetData>
  <hyperlinks>
    <hyperlink ref="A111" location="Inhaltsverzeichnis!A1" display="Zurück zum Inhaltsverzeichnis"/>
  </hyperlinks>
  <printOptions horizontalCentered="1"/>
  <pageMargins left="0.78740157480314965" right="0.78740157480314965" top="0.39370078740157483" bottom="0.19685039370078741" header="0.19685039370078741" footer="0.19685039370078741"/>
  <pageSetup paperSize="9" scale="24" orientation="portrait" horizontalDpi="300" verticalDpi="300" r:id="rId1"/>
  <headerFooter alignWithMargins="0">
    <oddFooter>&amp;R&amp;A</oddFooter>
  </headerFooter>
  <drawing r:id="rId2"/>
  <tableParts count="1">
    <tablePart r:id="rId3"/>
  </tablePart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2">
    <tabColor rgb="FF80CDEC"/>
    <pageSetUpPr fitToPage="1"/>
  </sheetPr>
  <dimension ref="A1:AA22"/>
  <sheetViews>
    <sheetView showGridLines="0" showZeros="0" zoomScale="115" zoomScaleNormal="115" workbookViewId="0"/>
  </sheetViews>
  <sheetFormatPr baseColWidth="10" defaultColWidth="11.42578125" defaultRowHeight="13.5" customHeight="1"/>
  <cols>
    <col min="1" max="1" width="15.5703125" style="292" customWidth="1"/>
    <col min="2" max="2" width="0.7109375" style="1970" customWidth="1"/>
    <col min="3" max="3" width="5.42578125" style="327" customWidth="1"/>
    <col min="4" max="4" width="5.5703125" style="327" customWidth="1"/>
    <col min="5" max="5" width="5.7109375" style="327" customWidth="1"/>
    <col min="6" max="6" width="5.42578125" style="327" customWidth="1"/>
    <col min="7" max="7" width="5.28515625" style="327" customWidth="1"/>
    <col min="8" max="8" width="5.42578125" style="327" customWidth="1"/>
    <col min="9" max="9" width="5.28515625" style="327" customWidth="1"/>
    <col min="10" max="10" width="5.7109375" style="327" customWidth="1"/>
    <col min="11" max="11" width="5.5703125" style="327" customWidth="1"/>
    <col min="12" max="12" width="5.42578125" style="327" customWidth="1"/>
    <col min="13" max="13" width="5.85546875" style="327" customWidth="1"/>
    <col min="14" max="14" width="6" style="327" customWidth="1"/>
    <col min="15" max="15" width="10" style="292" customWidth="1"/>
    <col min="16" max="24" width="11.42578125" style="292"/>
    <col min="25" max="25" width="29.85546875" style="292" customWidth="1"/>
    <col min="26" max="26" width="21.7109375" style="292" customWidth="1"/>
    <col min="27" max="16384" width="11.42578125" style="292"/>
  </cols>
  <sheetData>
    <row r="1" spans="1:27" s="1959" customFormat="1" ht="78.75" customHeight="1">
      <c r="A1" s="302" t="s">
        <v>2101</v>
      </c>
      <c r="B1" s="1898"/>
      <c r="C1" s="302"/>
      <c r="D1" s="302"/>
      <c r="E1" s="302"/>
      <c r="F1" s="302"/>
      <c r="G1" s="302"/>
      <c r="H1" s="302"/>
      <c r="I1" s="302"/>
      <c r="J1" s="302"/>
      <c r="K1" s="1899"/>
      <c r="L1" s="1899"/>
      <c r="M1" s="1899"/>
      <c r="N1" s="1958"/>
      <c r="O1" s="1958"/>
      <c r="Y1" s="1960" t="str">
        <f>CONCATENATE(Z1," ", AA1)</f>
        <v>ab Hof tatsächlich 2024</v>
      </c>
      <c r="Z1" s="1960" t="s">
        <v>2070</v>
      </c>
      <c r="AA1" s="1960" t="str">
        <f>B9</f>
        <v>2024</v>
      </c>
    </row>
    <row r="2" spans="1:27" s="1959" customFormat="1" ht="13.5" customHeight="1">
      <c r="A2" s="315" t="s">
        <v>1510</v>
      </c>
      <c r="B2" s="1902"/>
      <c r="C2" s="315"/>
      <c r="D2" s="315"/>
      <c r="E2" s="315"/>
      <c r="F2" s="315"/>
      <c r="G2" s="315"/>
      <c r="H2" s="315"/>
      <c r="I2" s="315"/>
      <c r="J2" s="315"/>
      <c r="K2" s="315"/>
      <c r="L2" s="315"/>
      <c r="M2" s="315"/>
      <c r="N2" s="1961"/>
      <c r="O2" s="1961"/>
      <c r="R2" s="1962"/>
      <c r="T2" s="1963"/>
      <c r="U2" s="1963"/>
      <c r="V2" s="1963"/>
      <c r="W2" s="1963"/>
      <c r="X2" s="1963"/>
      <c r="Y2" s="1960" t="str">
        <f t="shared" ref="Y2:Y6" si="0">CONCATENATE(Z2," ", AA2)</f>
        <v>ab Hof tatsächlich 2023</v>
      </c>
      <c r="Z2" s="1960" t="s">
        <v>2070</v>
      </c>
      <c r="AA2" s="1960" t="str">
        <f>B8</f>
        <v>2023</v>
      </c>
    </row>
    <row r="3" spans="1:27" s="1959" customFormat="1" ht="13.5" customHeight="1">
      <c r="A3" s="315" t="s">
        <v>1519</v>
      </c>
      <c r="B3" s="1902"/>
      <c r="C3" s="315"/>
      <c r="D3" s="315"/>
      <c r="E3" s="315"/>
      <c r="F3" s="315"/>
      <c r="G3" s="315"/>
      <c r="H3" s="315"/>
      <c r="I3" s="315"/>
      <c r="J3" s="315"/>
      <c r="K3" s="315"/>
      <c r="L3" s="315"/>
      <c r="M3" s="315"/>
      <c r="N3" s="1961"/>
      <c r="O3" s="1961"/>
      <c r="R3" s="1962"/>
      <c r="T3" s="1963"/>
      <c r="U3" s="1963"/>
      <c r="V3" s="1963"/>
      <c r="W3" s="1963"/>
      <c r="X3" s="1963"/>
      <c r="Y3" s="1960" t="str">
        <f t="shared" si="0"/>
        <v xml:space="preserve"> </v>
      </c>
      <c r="Z3" s="1960"/>
      <c r="AA3" s="1960"/>
    </row>
    <row r="4" spans="1:27" s="1959" customFormat="1" ht="13.5" customHeight="1">
      <c r="A4" s="315" t="s">
        <v>2071</v>
      </c>
      <c r="B4" s="1902"/>
      <c r="C4" s="315"/>
      <c r="D4" s="315"/>
      <c r="E4" s="315"/>
      <c r="F4" s="315"/>
      <c r="G4" s="315"/>
      <c r="H4" s="315"/>
      <c r="I4" s="315"/>
      <c r="J4" s="315"/>
      <c r="K4" s="315"/>
      <c r="L4" s="315"/>
      <c r="M4" s="315"/>
      <c r="N4" s="1961"/>
      <c r="O4" s="1961"/>
      <c r="T4" s="1963"/>
      <c r="U4" s="1963"/>
      <c r="V4" s="1963"/>
      <c r="W4" s="1963"/>
      <c r="X4" s="1963"/>
      <c r="Y4" s="1960" t="str">
        <f t="shared" si="0"/>
        <v>ab Hof standardisiert 2024</v>
      </c>
      <c r="Z4" s="1960" t="s">
        <v>2072</v>
      </c>
      <c r="AA4" s="1960" t="str">
        <f>AA1</f>
        <v>2024</v>
      </c>
    </row>
    <row r="5" spans="1:27" ht="18.75" customHeight="1">
      <c r="A5" s="1964" t="s">
        <v>2073</v>
      </c>
      <c r="B5" s="1965"/>
      <c r="C5" s="1966" t="s">
        <v>2074</v>
      </c>
      <c r="D5" s="1967"/>
      <c r="E5" s="1967"/>
      <c r="F5" s="1967"/>
      <c r="G5" s="1967"/>
      <c r="H5" s="1967"/>
      <c r="I5" s="1967"/>
      <c r="J5" s="1967"/>
      <c r="K5" s="1967"/>
      <c r="L5" s="1967"/>
      <c r="M5" s="1967"/>
      <c r="N5" s="1968"/>
      <c r="O5" s="1969" t="s">
        <v>1856</v>
      </c>
      <c r="Y5" s="1960" t="str">
        <f t="shared" si="0"/>
        <v>ab Hof standardisiert 2023</v>
      </c>
      <c r="Z5" s="1960" t="s">
        <v>2072</v>
      </c>
      <c r="AA5" s="1970" t="str">
        <f>AA2</f>
        <v>2023</v>
      </c>
    </row>
    <row r="6" spans="1:27" ht="21" customHeight="1">
      <c r="A6" s="1971" t="s">
        <v>57</v>
      </c>
      <c r="B6" s="1972" t="s">
        <v>59</v>
      </c>
      <c r="C6" s="1973" t="s">
        <v>16</v>
      </c>
      <c r="D6" s="1974" t="s">
        <v>177</v>
      </c>
      <c r="E6" s="1974" t="s">
        <v>1261</v>
      </c>
      <c r="F6" s="1974" t="s">
        <v>1262</v>
      </c>
      <c r="G6" s="1974" t="s">
        <v>13</v>
      </c>
      <c r="H6" s="1974" t="s">
        <v>1263</v>
      </c>
      <c r="I6" s="1974" t="s">
        <v>1264</v>
      </c>
      <c r="J6" s="1974" t="s">
        <v>21</v>
      </c>
      <c r="K6" s="1974" t="s">
        <v>1265</v>
      </c>
      <c r="L6" s="1974" t="s">
        <v>19</v>
      </c>
      <c r="M6" s="1974" t="s">
        <v>18</v>
      </c>
      <c r="N6" s="1975" t="s">
        <v>205</v>
      </c>
      <c r="O6" s="1976" t="s">
        <v>2075</v>
      </c>
      <c r="Y6" s="1963" t="str">
        <f t="shared" si="0"/>
        <v xml:space="preserve"> </v>
      </c>
    </row>
    <row r="7" spans="1:27" ht="13.5" customHeight="1">
      <c r="A7" s="1977" t="s">
        <v>25</v>
      </c>
      <c r="B7" s="1978"/>
      <c r="C7" s="322"/>
      <c r="D7" s="322"/>
      <c r="E7" s="322"/>
      <c r="F7" s="322"/>
      <c r="G7" s="322"/>
      <c r="H7" s="322"/>
      <c r="I7" s="322"/>
      <c r="J7" s="322"/>
      <c r="K7" s="322"/>
      <c r="L7" s="322"/>
      <c r="M7" s="322"/>
      <c r="N7" s="322"/>
      <c r="O7" s="1979"/>
      <c r="Y7" s="1963"/>
    </row>
    <row r="8" spans="1:27" ht="32.25" customHeight="1">
      <c r="A8" s="1980" t="s">
        <v>2079</v>
      </c>
      <c r="B8" s="1981" t="str">
        <f>MID($C$5,6,4)</f>
        <v>2023</v>
      </c>
      <c r="C8" s="307">
        <v>58.255165093088301</v>
      </c>
      <c r="D8" s="307">
        <v>53.9973643850157</v>
      </c>
      <c r="E8" s="307">
        <v>49.621609543756399</v>
      </c>
      <c r="F8" s="307">
        <v>46.579334745053799</v>
      </c>
      <c r="G8" s="307">
        <v>44.303704915188398</v>
      </c>
      <c r="H8" s="307">
        <v>41.9908043532891</v>
      </c>
      <c r="I8" s="307">
        <v>40.898051355316603</v>
      </c>
      <c r="J8" s="307">
        <v>40.964420808674902</v>
      </c>
      <c r="K8" s="307">
        <v>41.337298250953602</v>
      </c>
      <c r="L8" s="307">
        <v>42.994664332047698</v>
      </c>
      <c r="M8" s="307">
        <v>44.490596284691897</v>
      </c>
      <c r="N8" s="307">
        <v>45.460848325247099</v>
      </c>
      <c r="O8" s="323">
        <v>46.600756141153298</v>
      </c>
    </row>
    <row r="9" spans="1:27" ht="32.25" customHeight="1">
      <c r="A9" s="1982" t="s">
        <v>2080</v>
      </c>
      <c r="B9" s="1983" t="str">
        <f>MID($C$5,26,4)</f>
        <v>2024</v>
      </c>
      <c r="C9" s="1984">
        <v>45.876745965399998</v>
      </c>
      <c r="D9" s="1984">
        <v>45.660756817200003</v>
      </c>
      <c r="E9" s="1984">
        <v>45.984121680800001</v>
      </c>
      <c r="F9" s="1984">
        <v>45.8747426965</v>
      </c>
      <c r="G9" s="1984">
        <v>45.7105665538</v>
      </c>
      <c r="H9" s="1984">
        <v>45.849730132099999</v>
      </c>
      <c r="I9" s="1984">
        <v>46.372149679400003</v>
      </c>
      <c r="J9" s="1984">
        <v>47.458846292099999</v>
      </c>
      <c r="K9" s="1984">
        <v>49.572359353099998</v>
      </c>
      <c r="L9" s="1984">
        <v>52.7100123731</v>
      </c>
      <c r="M9" s="1984">
        <v>54.649636107699997</v>
      </c>
      <c r="N9" s="1984"/>
      <c r="O9" s="1985" t="s">
        <v>180</v>
      </c>
    </row>
    <row r="10" spans="1:27" ht="32.25" customHeight="1">
      <c r="A10" s="1980" t="s">
        <v>2081</v>
      </c>
      <c r="B10" s="1981" t="str">
        <f>MID($C$5,6,4)</f>
        <v>2023</v>
      </c>
      <c r="C10" s="307">
        <v>57.190680162049503</v>
      </c>
      <c r="D10" s="307">
        <v>52.872956395049698</v>
      </c>
      <c r="E10" s="307">
        <v>48.630164042179999</v>
      </c>
      <c r="F10" s="307">
        <v>45.7648929962171</v>
      </c>
      <c r="G10" s="307">
        <v>43.9844908481288</v>
      </c>
      <c r="H10" s="307">
        <v>42.169004967468197</v>
      </c>
      <c r="I10" s="307">
        <v>41.203533266491696</v>
      </c>
      <c r="J10" s="307">
        <v>41.007411753763897</v>
      </c>
      <c r="K10" s="307">
        <v>41.0820913311493</v>
      </c>
      <c r="L10" s="307">
        <v>41.932954860764099</v>
      </c>
      <c r="M10" s="307">
        <v>42.799797575584101</v>
      </c>
      <c r="N10" s="307">
        <v>43.740093691857403</v>
      </c>
      <c r="O10" s="323">
        <v>45.911053410253203</v>
      </c>
    </row>
    <row r="11" spans="1:27" ht="32.25" customHeight="1">
      <c r="A11" s="1982" t="s">
        <v>2082</v>
      </c>
      <c r="B11" s="1983" t="str">
        <f>MID($C$5,26,4)</f>
        <v>2024</v>
      </c>
      <c r="C11" s="1984">
        <v>44.444770758600001</v>
      </c>
      <c r="D11" s="1984">
        <v>44.738163117200003</v>
      </c>
      <c r="E11" s="1984">
        <v>45.1847109164</v>
      </c>
      <c r="F11" s="1984">
        <v>45.297463244200003</v>
      </c>
      <c r="G11" s="1984">
        <v>45.591753130199997</v>
      </c>
      <c r="H11" s="1984">
        <v>46.013087243800001</v>
      </c>
      <c r="I11" s="1984">
        <v>46.756986058300001</v>
      </c>
      <c r="J11" s="1984">
        <v>47.7427739237</v>
      </c>
      <c r="K11" s="1984">
        <v>49.1389177354</v>
      </c>
      <c r="L11" s="1984">
        <v>51.267633906999997</v>
      </c>
      <c r="M11" s="1984">
        <v>52.790278103299997</v>
      </c>
      <c r="N11" s="1984"/>
      <c r="O11" s="1985" t="s">
        <v>180</v>
      </c>
    </row>
    <row r="12" spans="1:27" ht="32.25" customHeight="1">
      <c r="A12" s="1980" t="s">
        <v>2085</v>
      </c>
      <c r="B12" s="1981" t="str">
        <f>MID($C$5,6,4)</f>
        <v>2023</v>
      </c>
      <c r="C12" s="307">
        <v>58.772588654007599</v>
      </c>
      <c r="D12" s="307">
        <v>54.478641726465497</v>
      </c>
      <c r="E12" s="307">
        <v>50.234423914610701</v>
      </c>
      <c r="F12" s="307">
        <v>47.363359152773803</v>
      </c>
      <c r="G12" s="307">
        <v>45.584363016099502</v>
      </c>
      <c r="H12" s="307">
        <v>43.762120789565401</v>
      </c>
      <c r="I12" s="307">
        <v>42.803663392391599</v>
      </c>
      <c r="J12" s="307">
        <v>42.632795627402601</v>
      </c>
      <c r="K12" s="307">
        <v>42.724855893206097</v>
      </c>
      <c r="L12" s="307">
        <v>43.593545789985903</v>
      </c>
      <c r="M12" s="307">
        <v>44.485465105897298</v>
      </c>
      <c r="N12" s="307">
        <v>45.448373131161802</v>
      </c>
      <c r="O12" s="323">
        <v>47.535487323512498</v>
      </c>
    </row>
    <row r="13" spans="1:27" ht="30" customHeight="1">
      <c r="A13" s="1986" t="s">
        <v>2086</v>
      </c>
      <c r="B13" s="1981" t="str">
        <f>MID($C$5,26,4)</f>
        <v>2024</v>
      </c>
      <c r="C13" s="1984">
        <v>46.169710115599997</v>
      </c>
      <c r="D13" s="1984">
        <v>46.464430790999998</v>
      </c>
      <c r="E13" s="1984">
        <v>46.900435442599999</v>
      </c>
      <c r="F13" s="1984">
        <v>47.012204752800002</v>
      </c>
      <c r="G13" s="1984">
        <v>47.301480553799998</v>
      </c>
      <c r="H13" s="1984">
        <v>47.732032844599999</v>
      </c>
      <c r="I13" s="1984">
        <v>48.4863375531</v>
      </c>
      <c r="J13" s="1984">
        <v>49.480891514200003</v>
      </c>
      <c r="K13" s="1984">
        <v>50.890889843399997</v>
      </c>
      <c r="L13" s="1984">
        <v>53.022386704500001</v>
      </c>
      <c r="M13" s="1984">
        <v>54.5486355428</v>
      </c>
      <c r="N13" s="1984"/>
      <c r="O13" s="1985" t="s">
        <v>180</v>
      </c>
    </row>
    <row r="14" spans="1:27" ht="30" customHeight="1">
      <c r="A14" s="1987" t="s">
        <v>1512</v>
      </c>
      <c r="B14" s="1981" t="str">
        <f>MID($C$5,6,4)</f>
        <v>2023</v>
      </c>
      <c r="C14" s="308">
        <v>4.1898136883039898</v>
      </c>
      <c r="D14" s="308">
        <v>4.2037715794422601</v>
      </c>
      <c r="E14" s="308">
        <v>4.1855377302380203</v>
      </c>
      <c r="F14" s="308">
        <v>4.1636034125602803</v>
      </c>
      <c r="G14" s="308">
        <v>4.0648057664736799</v>
      </c>
      <c r="H14" s="308">
        <v>3.9751106263836</v>
      </c>
      <c r="I14" s="308">
        <v>3.95676490587313</v>
      </c>
      <c r="J14" s="308">
        <v>4.00483763220155</v>
      </c>
      <c r="K14" s="308">
        <v>4.0398466358593002</v>
      </c>
      <c r="L14" s="308">
        <v>4.1537368446532996</v>
      </c>
      <c r="M14" s="308">
        <v>4.26165427068086</v>
      </c>
      <c r="N14" s="308">
        <v>4.28021029496254</v>
      </c>
      <c r="O14" s="323">
        <v>4.1214288196145796</v>
      </c>
    </row>
    <row r="15" spans="1:27" ht="30" customHeight="1">
      <c r="A15" s="1988" t="s">
        <v>1512</v>
      </c>
      <c r="B15" s="1983" t="str">
        <f>MID($C$5,26,4)</f>
        <v>2024</v>
      </c>
      <c r="C15" s="1989">
        <v>4.2394636687</v>
      </c>
      <c r="D15" s="1989">
        <v>4.1583608384000001</v>
      </c>
      <c r="E15" s="1989">
        <v>4.1317587483000002</v>
      </c>
      <c r="F15" s="1989">
        <v>4.0896531680999999</v>
      </c>
      <c r="G15" s="1989">
        <v>4.0039937085000004</v>
      </c>
      <c r="H15" s="1989">
        <v>3.9598845989</v>
      </c>
      <c r="I15" s="1989">
        <v>3.9137241611000002</v>
      </c>
      <c r="J15" s="1989">
        <v>3.9328093923999998</v>
      </c>
      <c r="K15" s="1989">
        <v>4.0365074940000003</v>
      </c>
      <c r="L15" s="1989">
        <v>4.1928681260999996</v>
      </c>
      <c r="M15" s="1989">
        <v>4.2576285478999996</v>
      </c>
      <c r="N15" s="1989"/>
      <c r="O15" s="1985" t="s">
        <v>180</v>
      </c>
    </row>
    <row r="16" spans="1:27" ht="30" customHeight="1">
      <c r="A16" s="1990" t="s">
        <v>2087</v>
      </c>
      <c r="B16" s="1981" t="str">
        <f>MID($C$5,6,4)</f>
        <v>2023</v>
      </c>
      <c r="C16" s="308">
        <v>3.4848972394062701</v>
      </c>
      <c r="D16" s="308">
        <v>3.4917037585656598</v>
      </c>
      <c r="E16" s="308">
        <v>3.4815948280224802</v>
      </c>
      <c r="F16" s="308">
        <v>3.46240197095285</v>
      </c>
      <c r="G16" s="308">
        <v>3.4247174383512902</v>
      </c>
      <c r="H16" s="308">
        <v>3.37864588463508</v>
      </c>
      <c r="I16" s="308">
        <v>3.3635677391327699</v>
      </c>
      <c r="J16" s="308">
        <v>3.3877328024538498</v>
      </c>
      <c r="K16" s="308">
        <v>3.4280843560124299</v>
      </c>
      <c r="L16" s="308">
        <v>3.5234289047149199</v>
      </c>
      <c r="M16" s="308">
        <v>3.5854720471980501</v>
      </c>
      <c r="N16" s="308">
        <v>3.57609792175999</v>
      </c>
      <c r="O16" s="323">
        <v>3.4640380502564199</v>
      </c>
    </row>
    <row r="17" spans="1:22" ht="30" customHeight="1">
      <c r="A17" s="1991" t="s">
        <v>2087</v>
      </c>
      <c r="B17" s="1992" t="str">
        <f>MID($C$5,26,4)</f>
        <v>2024</v>
      </c>
      <c r="C17" s="309">
        <v>3.5385614947000001</v>
      </c>
      <c r="D17" s="309">
        <v>3.4879184005999999</v>
      </c>
      <c r="E17" s="309">
        <v>3.4794277622999998</v>
      </c>
      <c r="F17" s="309">
        <v>3.4610459664</v>
      </c>
      <c r="G17" s="309">
        <v>3.4221191664999999</v>
      </c>
      <c r="H17" s="309">
        <v>3.3927543659000001</v>
      </c>
      <c r="I17" s="309">
        <v>3.3777975348</v>
      </c>
      <c r="J17" s="309">
        <v>3.3862207300999998</v>
      </c>
      <c r="K17" s="309">
        <v>3.4642925238000002</v>
      </c>
      <c r="L17" s="309">
        <v>3.5617991836999998</v>
      </c>
      <c r="M17" s="309">
        <v>3.5981178318999998</v>
      </c>
      <c r="N17" s="309"/>
      <c r="O17" s="1993" t="s">
        <v>180</v>
      </c>
    </row>
    <row r="18" spans="1:22" ht="13.5" customHeight="1">
      <c r="A18" s="819" t="s">
        <v>2102</v>
      </c>
      <c r="R18" s="1990"/>
      <c r="S18" s="1998"/>
      <c r="T18" s="1998"/>
      <c r="U18" s="1998"/>
      <c r="V18" s="305"/>
    </row>
    <row r="19" spans="1:22" ht="13.5" customHeight="1">
      <c r="A19" s="819" t="s">
        <v>1518</v>
      </c>
      <c r="R19" s="1998"/>
      <c r="S19" s="1998"/>
      <c r="T19" s="305"/>
      <c r="V19" s="310"/>
    </row>
    <row r="20" spans="1:22" ht="13.5" customHeight="1">
      <c r="A20" s="819" t="s">
        <v>2091</v>
      </c>
      <c r="R20" s="1999"/>
      <c r="S20" s="1999"/>
      <c r="T20" s="305"/>
    </row>
    <row r="21" spans="1:22" ht="13.5" customHeight="1">
      <c r="A21" s="2374" t="s">
        <v>1363</v>
      </c>
      <c r="R21" s="1990"/>
      <c r="S21" s="1998"/>
      <c r="T21" s="305"/>
    </row>
    <row r="22" spans="1:22" ht="13.5" customHeight="1">
      <c r="R22" s="1998"/>
      <c r="S22" s="1998"/>
      <c r="T22" s="305"/>
    </row>
  </sheetData>
  <hyperlinks>
    <hyperlink ref="A21" location="Inhaltsverzeichnis!A1" display="Zurück zum Inhaltsverzeichnis"/>
  </hyperlinks>
  <printOptions horizontalCentered="1"/>
  <pageMargins left="0.78740157480314965" right="0.78740157480314965" top="0.39370078740157483" bottom="0.19685039370078741" header="0.19685039370078741" footer="0.19685039370078741"/>
  <pageSetup paperSize="9" scale="33" orientation="portrait" horizontalDpi="300" verticalDpi="300" r:id="rId1"/>
  <headerFooter alignWithMargins="0">
    <oddFooter>&amp;R&amp;A</oddFooter>
  </headerFooter>
  <drawing r:id="rId2"/>
  <tableParts count="1">
    <tablePart r:id="rId3"/>
  </tablePart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3">
    <tabColor rgb="FF80CDEC"/>
    <pageSetUpPr fitToPage="1"/>
  </sheetPr>
  <dimension ref="A1:AA18"/>
  <sheetViews>
    <sheetView showGridLines="0" showZeros="0" zoomScale="115" zoomScaleNormal="115" workbookViewId="0"/>
  </sheetViews>
  <sheetFormatPr baseColWidth="10" defaultColWidth="11.42578125" defaultRowHeight="13.5" customHeight="1"/>
  <cols>
    <col min="1" max="1" width="15.5703125" style="292" customWidth="1"/>
    <col min="2" max="2" width="0.7109375" style="1970" customWidth="1"/>
    <col min="3" max="3" width="5.42578125" style="327" customWidth="1"/>
    <col min="4" max="4" width="5.5703125" style="327" customWidth="1"/>
    <col min="5" max="5" width="5.7109375" style="327" customWidth="1"/>
    <col min="6" max="6" width="5.42578125" style="327" customWidth="1"/>
    <col min="7" max="7" width="5.28515625" style="327" customWidth="1"/>
    <col min="8" max="8" width="5.42578125" style="327" customWidth="1"/>
    <col min="9" max="9" width="5.28515625" style="327" customWidth="1"/>
    <col min="10" max="10" width="5.7109375" style="327" customWidth="1"/>
    <col min="11" max="11" width="5.5703125" style="327" customWidth="1"/>
    <col min="12" max="12" width="5.42578125" style="327" customWidth="1"/>
    <col min="13" max="13" width="5.85546875" style="327" customWidth="1"/>
    <col min="14" max="14" width="6" style="327" customWidth="1"/>
    <col min="15" max="15" width="10" style="292" customWidth="1"/>
    <col min="16" max="24" width="11.42578125" style="292"/>
    <col min="25" max="25" width="29.85546875" style="292" customWidth="1"/>
    <col min="26" max="26" width="21.7109375" style="292" customWidth="1"/>
    <col min="27" max="16384" width="11.42578125" style="292"/>
  </cols>
  <sheetData>
    <row r="1" spans="1:27" s="1959" customFormat="1" ht="78.75" customHeight="1">
      <c r="A1" s="302" t="s">
        <v>2103</v>
      </c>
      <c r="B1" s="1898"/>
      <c r="C1" s="302"/>
      <c r="D1" s="302"/>
      <c r="E1" s="302"/>
      <c r="F1" s="302"/>
      <c r="G1" s="302"/>
      <c r="H1" s="302"/>
      <c r="I1" s="302"/>
      <c r="J1" s="302"/>
      <c r="K1" s="1899"/>
      <c r="L1" s="1899"/>
      <c r="M1" s="1899"/>
      <c r="N1" s="1958"/>
      <c r="O1" s="1958"/>
      <c r="V1" s="1963"/>
      <c r="W1" s="1963"/>
      <c r="X1" s="1963"/>
      <c r="Y1" s="1960" t="str">
        <f>CONCATENATE(Z1," ", AA1)</f>
        <v>ab Hof tatsächlich 2024</v>
      </c>
      <c r="Z1" s="1960" t="s">
        <v>2070</v>
      </c>
      <c r="AA1" s="1960" t="str">
        <f>B9</f>
        <v>2024</v>
      </c>
    </row>
    <row r="2" spans="1:27" s="1959" customFormat="1" ht="13.5" customHeight="1">
      <c r="A2" s="315" t="s">
        <v>1510</v>
      </c>
      <c r="B2" s="1902"/>
      <c r="C2" s="315"/>
      <c r="D2" s="315"/>
      <c r="E2" s="315"/>
      <c r="F2" s="315"/>
      <c r="G2" s="315"/>
      <c r="H2" s="315"/>
      <c r="I2" s="315"/>
      <c r="J2" s="315"/>
      <c r="K2" s="315"/>
      <c r="L2" s="315"/>
      <c r="M2" s="315"/>
      <c r="N2" s="1961"/>
      <c r="O2" s="1961"/>
      <c r="R2" s="1962"/>
      <c r="T2" s="1963"/>
      <c r="U2" s="1963"/>
      <c r="V2" s="1963"/>
      <c r="W2" s="1963"/>
      <c r="X2" s="1963"/>
      <c r="Y2" s="1960" t="str">
        <f t="shared" ref="Y2:Y6" si="0">CONCATENATE(Z2," ", AA2)</f>
        <v>ab Hof tatsächlich 2023</v>
      </c>
      <c r="Z2" s="1960" t="s">
        <v>2070</v>
      </c>
      <c r="AA2" s="1960" t="str">
        <f>B8</f>
        <v>2023</v>
      </c>
    </row>
    <row r="3" spans="1:27" s="1959" customFormat="1" ht="13.5" customHeight="1">
      <c r="A3" s="315" t="s">
        <v>1520</v>
      </c>
      <c r="B3" s="1902"/>
      <c r="C3" s="315"/>
      <c r="D3" s="315"/>
      <c r="E3" s="315"/>
      <c r="F3" s="315"/>
      <c r="G3" s="315"/>
      <c r="H3" s="315"/>
      <c r="I3" s="315"/>
      <c r="J3" s="315"/>
      <c r="K3" s="315"/>
      <c r="L3" s="315"/>
      <c r="M3" s="315"/>
      <c r="N3" s="1961"/>
      <c r="O3" s="1961"/>
      <c r="R3" s="1962"/>
      <c r="T3" s="1963"/>
      <c r="U3" s="1963"/>
      <c r="V3" s="1963"/>
      <c r="W3" s="1963"/>
      <c r="X3" s="1963"/>
      <c r="Y3" s="1960" t="str">
        <f t="shared" si="0"/>
        <v xml:space="preserve"> </v>
      </c>
      <c r="Z3" s="1960"/>
      <c r="AA3" s="1960"/>
    </row>
    <row r="4" spans="1:27" s="1959" customFormat="1" ht="13.5" customHeight="1">
      <c r="A4" s="315" t="s">
        <v>2071</v>
      </c>
      <c r="B4" s="1902"/>
      <c r="C4" s="315"/>
      <c r="D4" s="315"/>
      <c r="E4" s="315"/>
      <c r="F4" s="315"/>
      <c r="G4" s="315"/>
      <c r="H4" s="315"/>
      <c r="I4" s="315"/>
      <c r="J4" s="315"/>
      <c r="K4" s="315"/>
      <c r="L4" s="315"/>
      <c r="M4" s="315"/>
      <c r="N4" s="1961"/>
      <c r="O4" s="1961"/>
      <c r="T4" s="1963"/>
      <c r="U4" s="1963"/>
      <c r="V4" s="1963"/>
      <c r="W4" s="1963"/>
      <c r="X4" s="1963"/>
      <c r="Y4" s="1963"/>
      <c r="Z4" s="1963"/>
      <c r="AA4" s="1963"/>
    </row>
    <row r="5" spans="1:27" ht="18.75" customHeight="1">
      <c r="A5" s="1964" t="s">
        <v>2073</v>
      </c>
      <c r="B5" s="1965"/>
      <c r="C5" s="1966" t="s">
        <v>2074</v>
      </c>
      <c r="D5" s="1967"/>
      <c r="E5" s="1967"/>
      <c r="F5" s="1967"/>
      <c r="G5" s="1967"/>
      <c r="H5" s="1967"/>
      <c r="I5" s="1967"/>
      <c r="J5" s="1967"/>
      <c r="K5" s="1967"/>
      <c r="L5" s="1967"/>
      <c r="M5" s="1967"/>
      <c r="N5" s="1968"/>
      <c r="O5" s="1969" t="s">
        <v>1856</v>
      </c>
      <c r="Y5" s="1963"/>
      <c r="Z5" s="1963"/>
    </row>
    <row r="6" spans="1:27" ht="21" customHeight="1">
      <c r="A6" s="1971" t="s">
        <v>57</v>
      </c>
      <c r="B6" s="1972" t="s">
        <v>59</v>
      </c>
      <c r="C6" s="1973" t="s">
        <v>16</v>
      </c>
      <c r="D6" s="1974" t="s">
        <v>177</v>
      </c>
      <c r="E6" s="1974" t="s">
        <v>1261</v>
      </c>
      <c r="F6" s="1974" t="s">
        <v>1262</v>
      </c>
      <c r="G6" s="1974" t="s">
        <v>13</v>
      </c>
      <c r="H6" s="1974" t="s">
        <v>1263</v>
      </c>
      <c r="I6" s="1974" t="s">
        <v>1264</v>
      </c>
      <c r="J6" s="1974" t="s">
        <v>21</v>
      </c>
      <c r="K6" s="1974" t="s">
        <v>1265</v>
      </c>
      <c r="L6" s="1974" t="s">
        <v>19</v>
      </c>
      <c r="M6" s="1974" t="s">
        <v>18</v>
      </c>
      <c r="N6" s="1975" t="s">
        <v>205</v>
      </c>
      <c r="O6" s="1976" t="s">
        <v>2075</v>
      </c>
      <c r="Y6" s="1963" t="str">
        <f t="shared" si="0"/>
        <v xml:space="preserve"> </v>
      </c>
    </row>
    <row r="7" spans="1:27" ht="13.5" customHeight="1">
      <c r="A7" s="1977" t="s">
        <v>25</v>
      </c>
      <c r="B7" s="1978"/>
      <c r="C7" s="322"/>
      <c r="D7" s="322"/>
      <c r="E7" s="322"/>
      <c r="F7" s="322"/>
      <c r="G7" s="322"/>
      <c r="H7" s="322"/>
      <c r="I7" s="322"/>
      <c r="J7" s="322"/>
      <c r="K7" s="322"/>
      <c r="L7" s="322"/>
      <c r="M7" s="322"/>
      <c r="N7" s="322"/>
      <c r="O7" s="1979"/>
      <c r="Y7" s="1963"/>
    </row>
    <row r="8" spans="1:27" ht="32.25" customHeight="1">
      <c r="A8" s="1980" t="s">
        <v>2079</v>
      </c>
      <c r="B8" s="1981" t="str">
        <f>MID($C$5,6,4)</f>
        <v>2023</v>
      </c>
      <c r="C8" s="307">
        <v>80.484065142271803</v>
      </c>
      <c r="D8" s="307">
        <v>79.326501121398096</v>
      </c>
      <c r="E8" s="307">
        <v>76.332500912620702</v>
      </c>
      <c r="F8" s="307">
        <v>75.2642283029639</v>
      </c>
      <c r="G8" s="307">
        <v>74.2981554823631</v>
      </c>
      <c r="H8" s="307">
        <v>73.717583505642295</v>
      </c>
      <c r="I8" s="307">
        <v>73.202785747204004</v>
      </c>
      <c r="J8" s="307">
        <v>74.891501757282796</v>
      </c>
      <c r="K8" s="307">
        <v>79.421352328062397</v>
      </c>
      <c r="L8" s="307">
        <v>81.111583850612703</v>
      </c>
      <c r="M8" s="307">
        <v>84.756286925854695</v>
      </c>
      <c r="N8" s="307">
        <v>85.609193470673304</v>
      </c>
      <c r="O8" s="323">
        <v>77.770179622351606</v>
      </c>
    </row>
    <row r="9" spans="1:27" ht="32.25" customHeight="1">
      <c r="A9" s="1982" t="s">
        <v>2080</v>
      </c>
      <c r="B9" s="1983" t="str">
        <f>MID($C$5,26,4)</f>
        <v>2024</v>
      </c>
      <c r="C9" s="1984">
        <v>83.189782006800002</v>
      </c>
      <c r="D9" s="1984">
        <v>79.659757807000005</v>
      </c>
      <c r="E9" s="1984">
        <v>76.250934040000004</v>
      </c>
      <c r="F9" s="1984">
        <v>74.567888152799995</v>
      </c>
      <c r="G9" s="1984">
        <v>71.709034487899999</v>
      </c>
      <c r="H9" s="1984">
        <v>73.569737399999994</v>
      </c>
      <c r="I9" s="1984">
        <v>73.373070741199996</v>
      </c>
      <c r="J9" s="1984">
        <v>73.539641317299996</v>
      </c>
      <c r="K9" s="1984">
        <v>79.239441098399993</v>
      </c>
      <c r="L9" s="1984">
        <v>83.052334230900001</v>
      </c>
      <c r="M9" s="1984">
        <v>87.858125237500005</v>
      </c>
      <c r="N9" s="1984"/>
      <c r="O9" s="1985" t="s">
        <v>180</v>
      </c>
    </row>
    <row r="10" spans="1:27" ht="30" customHeight="1">
      <c r="A10" s="1987" t="s">
        <v>1512</v>
      </c>
      <c r="B10" s="1981" t="str">
        <f>MID($C$5,6,4)</f>
        <v>2023</v>
      </c>
      <c r="C10" s="308">
        <v>3.9509215938106799</v>
      </c>
      <c r="D10" s="308">
        <v>3.9527264752715001</v>
      </c>
      <c r="E10" s="308">
        <v>3.9062307105167098</v>
      </c>
      <c r="F10" s="308">
        <v>3.80953189213511</v>
      </c>
      <c r="G10" s="308">
        <v>3.6985331757225501</v>
      </c>
      <c r="H10" s="308">
        <v>3.5157476347944399</v>
      </c>
      <c r="I10" s="308">
        <v>3.39122003621942</v>
      </c>
      <c r="J10" s="308">
        <v>3.4212400176388398</v>
      </c>
      <c r="K10" s="308">
        <v>3.5188277832158099</v>
      </c>
      <c r="L10" s="308">
        <v>3.6506111631477398</v>
      </c>
      <c r="M10" s="308">
        <v>3.8600270154230198</v>
      </c>
      <c r="N10" s="308">
        <v>4.0394732821736197</v>
      </c>
      <c r="O10" s="323">
        <v>3.7121933832938701</v>
      </c>
    </row>
    <row r="11" spans="1:27" ht="30" customHeight="1">
      <c r="A11" s="1988" t="s">
        <v>1512</v>
      </c>
      <c r="B11" s="1983" t="str">
        <f>MID($C$5,26,4)</f>
        <v>2024</v>
      </c>
      <c r="C11" s="1989">
        <v>4.1433738148000003</v>
      </c>
      <c r="D11" s="1989">
        <v>3.9995614137</v>
      </c>
      <c r="E11" s="1989">
        <v>3.9454463261999999</v>
      </c>
      <c r="F11" s="1989">
        <v>3.7925951178999999</v>
      </c>
      <c r="G11" s="1989">
        <v>3.6387799717</v>
      </c>
      <c r="H11" s="1989">
        <v>3.6250593026</v>
      </c>
      <c r="I11" s="1989">
        <v>3.4694531306999998</v>
      </c>
      <c r="J11" s="1989">
        <v>3.4120270676</v>
      </c>
      <c r="K11" s="1989">
        <v>3.5699573995999998</v>
      </c>
      <c r="L11" s="1989">
        <v>3.8092934650000001</v>
      </c>
      <c r="M11" s="1989">
        <v>3.9847022367</v>
      </c>
      <c r="N11" s="1989"/>
      <c r="O11" s="1985" t="s">
        <v>180</v>
      </c>
    </row>
    <row r="12" spans="1:27" ht="30" customHeight="1">
      <c r="A12" s="1990" t="s">
        <v>2087</v>
      </c>
      <c r="B12" s="1981" t="str">
        <f>MID($C$5,6,4)</f>
        <v>2023</v>
      </c>
      <c r="C12" s="308">
        <v>3.5952030105652599</v>
      </c>
      <c r="D12" s="308">
        <v>3.60026845751347</v>
      </c>
      <c r="E12" s="308">
        <v>3.5199863936548001</v>
      </c>
      <c r="F12" s="308">
        <v>3.4351360720956698</v>
      </c>
      <c r="G12" s="308">
        <v>3.3683571096607299</v>
      </c>
      <c r="H12" s="308">
        <v>3.2657116185492399</v>
      </c>
      <c r="I12" s="308">
        <v>3.2405126865332599</v>
      </c>
      <c r="J12" s="308">
        <v>3.2776207631351699</v>
      </c>
      <c r="K12" s="308">
        <v>3.35344483985088</v>
      </c>
      <c r="L12" s="308">
        <v>3.5049172275260099</v>
      </c>
      <c r="M12" s="308">
        <v>3.62089942540856</v>
      </c>
      <c r="N12" s="308">
        <v>3.71382722433103</v>
      </c>
      <c r="O12" s="323">
        <v>3.44443464766203</v>
      </c>
    </row>
    <row r="13" spans="1:27" ht="30" customHeight="1">
      <c r="A13" s="1991" t="s">
        <v>2087</v>
      </c>
      <c r="B13" s="1992" t="str">
        <f>MID($C$5,26,4)</f>
        <v>2024</v>
      </c>
      <c r="C13" s="309">
        <v>3.7256666542999999</v>
      </c>
      <c r="D13" s="309">
        <v>3.6261635742</v>
      </c>
      <c r="E13" s="309">
        <v>3.5295494944999999</v>
      </c>
      <c r="F13" s="309">
        <v>3.4593068315000002</v>
      </c>
      <c r="G13" s="309">
        <v>3.3692497548999998</v>
      </c>
      <c r="H13" s="309">
        <v>3.3564858337999999</v>
      </c>
      <c r="I13" s="309">
        <v>3.3250783623000002</v>
      </c>
      <c r="J13" s="309">
        <v>3.3083336789</v>
      </c>
      <c r="K13" s="309">
        <v>3.3736427275</v>
      </c>
      <c r="L13" s="309">
        <v>3.5324463836</v>
      </c>
      <c r="M13" s="309">
        <v>3.6626919338000001</v>
      </c>
      <c r="N13" s="309"/>
      <c r="O13" s="1993" t="s">
        <v>180</v>
      </c>
    </row>
    <row r="14" spans="1:27" ht="13.5" customHeight="1">
      <c r="A14" s="819" t="s">
        <v>2102</v>
      </c>
      <c r="R14" s="1990"/>
      <c r="S14" s="1998"/>
      <c r="T14" s="1998"/>
      <c r="U14" s="1998"/>
      <c r="V14" s="305"/>
    </row>
    <row r="15" spans="1:27" ht="13.5" customHeight="1">
      <c r="A15" s="819" t="s">
        <v>1518</v>
      </c>
      <c r="R15" s="1998"/>
      <c r="S15" s="1998"/>
      <c r="T15" s="305"/>
      <c r="V15" s="310"/>
    </row>
    <row r="16" spans="1:27" ht="13.5" customHeight="1">
      <c r="A16" s="819" t="s">
        <v>2091</v>
      </c>
      <c r="R16" s="1999"/>
      <c r="S16" s="1999"/>
      <c r="T16" s="305"/>
    </row>
    <row r="17" spans="1:20" ht="13.5" customHeight="1">
      <c r="A17" s="2374" t="s">
        <v>1363</v>
      </c>
      <c r="B17" s="292"/>
      <c r="C17" s="292"/>
      <c r="D17" s="292"/>
      <c r="E17" s="292"/>
      <c r="F17" s="292"/>
      <c r="G17" s="292"/>
      <c r="H17" s="292"/>
      <c r="I17" s="292"/>
      <c r="J17" s="292"/>
      <c r="K17" s="292"/>
      <c r="L17" s="292"/>
      <c r="M17" s="292"/>
      <c r="N17" s="292"/>
      <c r="R17" s="1990"/>
      <c r="S17" s="1998"/>
      <c r="T17" s="305"/>
    </row>
    <row r="18" spans="1:20" ht="13.5" customHeight="1">
      <c r="B18" s="292"/>
      <c r="C18" s="292"/>
      <c r="D18" s="292"/>
      <c r="E18" s="292"/>
      <c r="F18" s="292"/>
      <c r="G18" s="292"/>
      <c r="H18" s="292"/>
      <c r="I18" s="292"/>
      <c r="J18" s="292"/>
      <c r="K18" s="292"/>
      <c r="L18" s="292"/>
      <c r="M18" s="292"/>
      <c r="N18" s="292"/>
      <c r="R18" s="1998"/>
      <c r="S18" s="1998"/>
      <c r="T18" s="305"/>
    </row>
  </sheetData>
  <hyperlinks>
    <hyperlink ref="A17" location="Inhaltsverzeichnis!A1" display="Zurück zum Inhaltsverzeichnis"/>
  </hyperlinks>
  <printOptions horizontalCentered="1"/>
  <pageMargins left="0.78740157480314965" right="0.78740157480314965" top="0.39370078740157483" bottom="0.19685039370078741" header="0.19685039370078741" footer="0.19685039370078741"/>
  <pageSetup paperSize="9" scale="33" orientation="portrait" horizontalDpi="300" verticalDpi="300" r:id="rId1"/>
  <headerFooter alignWithMargins="0">
    <oddFooter>&amp;R&amp;A</oddFooter>
  </headerFooter>
  <drawing r:id="rId2"/>
  <tableParts count="1">
    <tablePart r:id="rId3"/>
  </tablePart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4">
    <tabColor rgb="FF80CDEC"/>
  </sheetPr>
  <dimension ref="A1:T25"/>
  <sheetViews>
    <sheetView showGridLines="0" zoomScale="160" zoomScaleNormal="160" workbookViewId="0"/>
  </sheetViews>
  <sheetFormatPr baseColWidth="10" defaultRowHeight="16.5"/>
  <cols>
    <col min="1" max="1" width="19.42578125" style="144" customWidth="1"/>
    <col min="2" max="2" width="4.7109375" style="144" customWidth="1"/>
    <col min="3" max="3" width="4.85546875" style="144" customWidth="1"/>
    <col min="4" max="4" width="5.42578125" style="144" customWidth="1"/>
    <col min="5" max="5" width="5" style="144" customWidth="1"/>
    <col min="6" max="6" width="4.85546875" style="144" customWidth="1"/>
    <col min="7" max="7" width="4.42578125" style="144" customWidth="1"/>
    <col min="8" max="8" width="4.5703125" style="144" customWidth="1"/>
    <col min="9" max="9" width="5.140625" style="144" customWidth="1"/>
    <col min="10" max="10" width="4.85546875" style="144" customWidth="1"/>
    <col min="11" max="11" width="5.42578125" style="144" customWidth="1"/>
    <col min="12" max="12" width="4.7109375" style="144" customWidth="1"/>
    <col min="13" max="14" width="4.5703125" style="144" customWidth="1"/>
    <col min="15" max="15" width="4.85546875" style="144" customWidth="1"/>
    <col min="16" max="16" width="6.28515625" style="144" customWidth="1"/>
    <col min="17" max="16384" width="11.42578125" style="144"/>
  </cols>
  <sheetData>
    <row r="1" spans="1:20" ht="15.75" customHeight="1">
      <c r="A1" s="280" t="s">
        <v>1527</v>
      </c>
      <c r="B1" s="281"/>
      <c r="C1" s="281"/>
      <c r="D1" s="281"/>
      <c r="E1" s="281"/>
      <c r="F1" s="281"/>
      <c r="G1" s="281"/>
      <c r="H1" s="281"/>
      <c r="I1" s="281"/>
      <c r="J1" s="281"/>
      <c r="K1" s="281"/>
      <c r="L1" s="281"/>
      <c r="M1" s="281"/>
      <c r="N1" s="281"/>
      <c r="O1" s="281"/>
      <c r="P1" s="281"/>
    </row>
    <row r="2" spans="1:20" ht="15.75" customHeight="1">
      <c r="A2" s="145" t="s">
        <v>1522</v>
      </c>
      <c r="B2" s="145"/>
      <c r="C2" s="145"/>
      <c r="D2" s="145"/>
      <c r="E2" s="145"/>
      <c r="F2" s="145"/>
      <c r="G2" s="145"/>
      <c r="H2" s="145"/>
      <c r="I2" s="145"/>
      <c r="J2" s="145"/>
      <c r="K2" s="145"/>
      <c r="L2" s="145"/>
      <c r="M2" s="145"/>
      <c r="N2" s="145"/>
      <c r="O2" s="145"/>
      <c r="P2" s="145"/>
    </row>
    <row r="3" spans="1:20" ht="15" customHeight="1">
      <c r="A3" s="145" t="s">
        <v>1528</v>
      </c>
      <c r="B3" s="282"/>
      <c r="C3" s="282"/>
      <c r="D3" s="282"/>
      <c r="E3" s="282"/>
      <c r="F3" s="282"/>
      <c r="G3" s="282"/>
      <c r="H3" s="282"/>
      <c r="I3" s="282"/>
      <c r="J3" s="282"/>
      <c r="K3" s="282"/>
      <c r="L3" s="282"/>
      <c r="M3" s="282"/>
      <c r="N3" s="282"/>
      <c r="O3" s="282"/>
      <c r="P3" s="282"/>
    </row>
    <row r="4" spans="1:20" ht="27.75" customHeight="1">
      <c r="A4" s="283" t="s">
        <v>70</v>
      </c>
      <c r="B4" s="284" t="s">
        <v>59</v>
      </c>
      <c r="C4" s="285" t="s">
        <v>16</v>
      </c>
      <c r="D4" s="286" t="s">
        <v>69</v>
      </c>
      <c r="E4" s="286" t="s">
        <v>1</v>
      </c>
      <c r="F4" s="286" t="s">
        <v>14</v>
      </c>
      <c r="G4" s="286" t="s">
        <v>13</v>
      </c>
      <c r="H4" s="286" t="s">
        <v>4</v>
      </c>
      <c r="I4" s="286" t="s">
        <v>22</v>
      </c>
      <c r="J4" s="286" t="s">
        <v>21</v>
      </c>
      <c r="K4" s="286" t="s">
        <v>66</v>
      </c>
      <c r="L4" s="286" t="s">
        <v>19</v>
      </c>
      <c r="M4" s="286" t="s">
        <v>18</v>
      </c>
      <c r="N4" s="286" t="s">
        <v>17</v>
      </c>
      <c r="O4" s="286" t="s">
        <v>2160</v>
      </c>
      <c r="P4" s="287" t="s">
        <v>2161</v>
      </c>
    </row>
    <row r="5" spans="1:20" ht="11.25" customHeight="1">
      <c r="A5" s="288" t="s">
        <v>1850</v>
      </c>
      <c r="B5" s="288">
        <v>2023</v>
      </c>
      <c r="C5" s="1791">
        <v>7.06</v>
      </c>
      <c r="D5" s="1791">
        <v>5.24</v>
      </c>
      <c r="E5" s="1791">
        <v>5.2</v>
      </c>
      <c r="F5" s="1791">
        <v>5.0999999999999996</v>
      </c>
      <c r="G5" s="1791">
        <v>5.05</v>
      </c>
      <c r="H5" s="1791">
        <v>5.0199999999999996</v>
      </c>
      <c r="I5" s="1791">
        <v>4.97</v>
      </c>
      <c r="J5" s="1791">
        <v>4.8099999999999996</v>
      </c>
      <c r="K5" s="1791">
        <v>4.82</v>
      </c>
      <c r="L5" s="1791">
        <v>5.33</v>
      </c>
      <c r="M5" s="1791">
        <v>5.83</v>
      </c>
      <c r="N5" s="1791">
        <v>5.95</v>
      </c>
      <c r="O5" s="1791">
        <v>5.37</v>
      </c>
      <c r="P5" s="1791">
        <v>7.11</v>
      </c>
      <c r="Q5" s="289"/>
      <c r="R5" s="290"/>
      <c r="S5" s="290"/>
      <c r="T5" s="291"/>
    </row>
    <row r="6" spans="1:20" ht="8.25" customHeight="1">
      <c r="A6" s="10" t="s">
        <v>1526</v>
      </c>
      <c r="B6" s="10">
        <v>2024</v>
      </c>
      <c r="C6" s="1791">
        <v>5.98</v>
      </c>
      <c r="D6" s="1791">
        <v>5.88</v>
      </c>
      <c r="E6" s="1791">
        <v>6.06</v>
      </c>
      <c r="F6" s="1791">
        <v>6.05</v>
      </c>
      <c r="G6" s="1791">
        <v>6.13</v>
      </c>
      <c r="H6" s="1790">
        <v>6.4202260657628747</v>
      </c>
      <c r="I6" s="1791">
        <v>6.94</v>
      </c>
      <c r="J6" s="1791">
        <v>7.22</v>
      </c>
      <c r="K6" s="1791">
        <v>7.99</v>
      </c>
      <c r="L6" s="1791">
        <v>8.6</v>
      </c>
      <c r="M6" s="1791">
        <v>8.58</v>
      </c>
      <c r="N6" s="1791">
        <v>8.68</v>
      </c>
      <c r="O6" s="1791">
        <v>7.0441855054802387</v>
      </c>
      <c r="P6" s="1791">
        <v>5.3999999999999995</v>
      </c>
      <c r="Q6" s="292"/>
    </row>
    <row r="7" spans="1:20" ht="9.1999999999999993" customHeight="1">
      <c r="A7" s="10" t="s">
        <v>1525</v>
      </c>
      <c r="B7" s="10">
        <v>2023</v>
      </c>
      <c r="C7" s="1791">
        <v>6.74</v>
      </c>
      <c r="D7" s="1791">
        <v>6.61</v>
      </c>
      <c r="E7" s="1791">
        <v>6.36</v>
      </c>
      <c r="F7" s="1791">
        <v>6.48</v>
      </c>
      <c r="G7" s="1791">
        <v>6.29</v>
      </c>
      <c r="H7" s="1791">
        <v>6.16</v>
      </c>
      <c r="I7" s="1791">
        <v>6.14</v>
      </c>
      <c r="J7" s="1791">
        <v>6.17</v>
      </c>
      <c r="K7" s="1791">
        <v>6.14</v>
      </c>
      <c r="L7" s="1791">
        <v>6.08</v>
      </c>
      <c r="M7" s="1791">
        <v>5.83</v>
      </c>
      <c r="N7" s="1791">
        <v>5.95</v>
      </c>
      <c r="O7" s="1791">
        <v>6.25</v>
      </c>
      <c r="P7" s="1791">
        <v>6.02</v>
      </c>
      <c r="Q7" s="289"/>
      <c r="R7" s="290"/>
      <c r="S7" s="290"/>
      <c r="T7" s="291"/>
    </row>
    <row r="8" spans="1:20" ht="9.75" customHeight="1">
      <c r="A8" s="10" t="s">
        <v>1851</v>
      </c>
      <c r="B8" s="10">
        <v>2024</v>
      </c>
      <c r="C8" s="1791">
        <v>5.87</v>
      </c>
      <c r="D8" s="1791">
        <v>5.81</v>
      </c>
      <c r="E8" s="1791">
        <v>5.82</v>
      </c>
      <c r="F8" s="1791">
        <v>5.84</v>
      </c>
      <c r="G8" s="1791">
        <v>5.81</v>
      </c>
      <c r="H8" s="1791">
        <v>5.8784339733312478</v>
      </c>
      <c r="I8" s="1791">
        <v>5.63</v>
      </c>
      <c r="J8" s="1791">
        <v>5.85</v>
      </c>
      <c r="K8" s="1791">
        <v>5.86</v>
      </c>
      <c r="L8" s="1791">
        <v>6.04</v>
      </c>
      <c r="M8" s="1791">
        <v>5.98</v>
      </c>
      <c r="N8" s="1791">
        <v>6.02</v>
      </c>
      <c r="O8" s="1791">
        <v>5.8673694977776032</v>
      </c>
      <c r="P8" s="1791">
        <v>6.0616666666666674</v>
      </c>
      <c r="Q8" s="292"/>
    </row>
    <row r="9" spans="1:20" ht="9.1999999999999993" customHeight="1">
      <c r="A9" s="10" t="s">
        <v>1852</v>
      </c>
      <c r="B9" s="10">
        <v>2023</v>
      </c>
      <c r="C9" s="1791">
        <v>4.46</v>
      </c>
      <c r="D9" s="1791">
        <v>3.84</v>
      </c>
      <c r="E9" s="1791">
        <v>3.74</v>
      </c>
      <c r="F9" s="1791">
        <v>3.81</v>
      </c>
      <c r="G9" s="1791">
        <v>3.81</v>
      </c>
      <c r="H9" s="1791">
        <v>3.88</v>
      </c>
      <c r="I9" s="1791">
        <v>3.94</v>
      </c>
      <c r="J9" s="1791">
        <v>3.92</v>
      </c>
      <c r="K9" s="1791">
        <v>3.95</v>
      </c>
      <c r="L9" s="1791">
        <v>3.99</v>
      </c>
      <c r="M9" s="1791">
        <v>4.08</v>
      </c>
      <c r="N9" s="1791">
        <v>4.21</v>
      </c>
      <c r="O9" s="1791">
        <v>3.97</v>
      </c>
      <c r="P9" s="1791">
        <v>5.09</v>
      </c>
      <c r="Q9" s="289"/>
      <c r="R9" s="290"/>
      <c r="S9" s="290"/>
      <c r="T9" s="291"/>
    </row>
    <row r="10" spans="1:20" ht="7.5" customHeight="1">
      <c r="A10" s="10" t="s">
        <v>1524</v>
      </c>
      <c r="B10" s="10">
        <v>2024</v>
      </c>
      <c r="C10" s="1791">
        <v>4.25</v>
      </c>
      <c r="D10" s="1791">
        <v>4.25</v>
      </c>
      <c r="E10" s="1791">
        <v>4.28</v>
      </c>
      <c r="F10" s="1791">
        <v>4.2699999999999996</v>
      </c>
      <c r="G10" s="1791">
        <v>4.25</v>
      </c>
      <c r="H10" s="1791">
        <v>4.2679245283018865</v>
      </c>
      <c r="I10" s="1791">
        <v>4.34</v>
      </c>
      <c r="J10" s="1791">
        <v>4.3600000000000003</v>
      </c>
      <c r="K10" s="1791">
        <v>4.49</v>
      </c>
      <c r="L10" s="1791">
        <v>4.82</v>
      </c>
      <c r="M10" s="1791">
        <v>5.01</v>
      </c>
      <c r="N10" s="1791">
        <v>5.04</v>
      </c>
      <c r="O10" s="1791">
        <v>4.4689937106918238</v>
      </c>
      <c r="P10" s="1791">
        <v>4.0308333333333328</v>
      </c>
      <c r="Q10" s="292"/>
    </row>
    <row r="11" spans="1:20" ht="9.1999999999999993" customHeight="1">
      <c r="A11" s="10" t="s">
        <v>1853</v>
      </c>
      <c r="B11" s="10">
        <v>2023</v>
      </c>
      <c r="C11" s="1791">
        <v>4.4800000000000004</v>
      </c>
      <c r="D11" s="1791">
        <v>3.85</v>
      </c>
      <c r="E11" s="1791">
        <v>3.75</v>
      </c>
      <c r="F11" s="1791">
        <v>3.81</v>
      </c>
      <c r="G11" s="1791">
        <v>3.82</v>
      </c>
      <c r="H11" s="1791">
        <v>3.88</v>
      </c>
      <c r="I11" s="1791">
        <v>3.94</v>
      </c>
      <c r="J11" s="1791">
        <v>3.92</v>
      </c>
      <c r="K11" s="1791">
        <v>3.96</v>
      </c>
      <c r="L11" s="1791">
        <v>3.99</v>
      </c>
      <c r="M11" s="1791">
        <v>4.07</v>
      </c>
      <c r="N11" s="1791">
        <v>4.2</v>
      </c>
      <c r="O11" s="1791">
        <v>3.97</v>
      </c>
      <c r="P11" s="1791">
        <v>5.09</v>
      </c>
      <c r="Q11" s="289"/>
      <c r="R11" s="290"/>
      <c r="S11" s="290"/>
      <c r="T11" s="291"/>
    </row>
    <row r="12" spans="1:20" ht="9.9499999999999993" customHeight="1">
      <c r="A12" s="10" t="s">
        <v>1524</v>
      </c>
      <c r="B12" s="10">
        <v>2024</v>
      </c>
      <c r="C12" s="1791">
        <v>4.24</v>
      </c>
      <c r="D12" s="1791">
        <v>4.25</v>
      </c>
      <c r="E12" s="1791">
        <v>4.28</v>
      </c>
      <c r="F12" s="1791">
        <v>4.2699999999999996</v>
      </c>
      <c r="G12" s="1791">
        <v>4.25</v>
      </c>
      <c r="H12" s="1791">
        <v>4.2677949901120629</v>
      </c>
      <c r="I12" s="1791">
        <v>4.34</v>
      </c>
      <c r="J12" s="1791">
        <v>4.3499999999999996</v>
      </c>
      <c r="K12" s="1791">
        <v>4.5</v>
      </c>
      <c r="L12" s="1791">
        <v>4.8099999999999996</v>
      </c>
      <c r="M12" s="1791">
        <v>5.01</v>
      </c>
      <c r="N12" s="1791">
        <v>5.05</v>
      </c>
      <c r="O12" s="1791">
        <v>4.468149582509338</v>
      </c>
      <c r="P12" s="1791">
        <v>4.03</v>
      </c>
      <c r="Q12" s="292"/>
    </row>
    <row r="13" spans="1:20" ht="11.25" customHeight="1">
      <c r="A13" s="10" t="s">
        <v>1523</v>
      </c>
      <c r="B13" s="10">
        <v>2023</v>
      </c>
      <c r="C13" s="1791">
        <v>3.71</v>
      </c>
      <c r="D13" s="1791">
        <v>3.53</v>
      </c>
      <c r="E13" s="1791">
        <v>3.5</v>
      </c>
      <c r="F13" s="1791">
        <v>3.43</v>
      </c>
      <c r="G13" s="1791">
        <v>3.49</v>
      </c>
      <c r="H13" s="1791">
        <v>3.64</v>
      </c>
      <c r="I13" s="1791">
        <v>3.44</v>
      </c>
      <c r="J13" s="1791">
        <v>3.39</v>
      </c>
      <c r="K13" s="1791">
        <v>3.42</v>
      </c>
      <c r="L13" s="1791">
        <v>2.85</v>
      </c>
      <c r="M13" s="1791">
        <v>3.76</v>
      </c>
      <c r="N13" s="1791">
        <v>3.8</v>
      </c>
      <c r="O13" s="1791">
        <v>3.5</v>
      </c>
      <c r="P13" s="1791">
        <v>4.63</v>
      </c>
      <c r="Q13" s="289"/>
      <c r="R13" s="290"/>
      <c r="S13" s="290"/>
      <c r="T13" s="291"/>
    </row>
    <row r="14" spans="1:20" ht="9.75" customHeight="1">
      <c r="A14" s="10" t="s">
        <v>1854</v>
      </c>
      <c r="B14" s="10">
        <v>2024</v>
      </c>
      <c r="C14" s="1791">
        <v>3.73</v>
      </c>
      <c r="D14" s="1791">
        <v>3.65</v>
      </c>
      <c r="E14" s="1791">
        <v>3.61</v>
      </c>
      <c r="F14" s="1791">
        <v>3.63</v>
      </c>
      <c r="G14" s="1791">
        <v>3.78</v>
      </c>
      <c r="H14" s="1791">
        <v>3.8624999999999998</v>
      </c>
      <c r="I14" s="1791">
        <v>3.92</v>
      </c>
      <c r="J14" s="1791">
        <v>4.12</v>
      </c>
      <c r="K14" s="1791">
        <v>4.46</v>
      </c>
      <c r="L14" s="1791">
        <v>4.3600000000000003</v>
      </c>
      <c r="M14" s="1791">
        <v>4.43</v>
      </c>
      <c r="N14" s="1791">
        <v>4.37</v>
      </c>
      <c r="O14" s="1791">
        <v>3.9935416666666668</v>
      </c>
      <c r="P14" s="1791">
        <v>3.5175000000000001</v>
      </c>
      <c r="Q14" s="292"/>
    </row>
    <row r="15" spans="1:20" ht="9.75" customHeight="1">
      <c r="A15" s="10" t="s">
        <v>1855</v>
      </c>
      <c r="B15" s="10">
        <v>2023</v>
      </c>
      <c r="C15" s="1791">
        <v>2.34</v>
      </c>
      <c r="D15" s="1791">
        <v>2.38</v>
      </c>
      <c r="E15" s="1791">
        <v>2.2400000000000002</v>
      </c>
      <c r="F15" s="1791">
        <v>2.14</v>
      </c>
      <c r="G15" s="1791">
        <v>2.19</v>
      </c>
      <c r="H15" s="1791">
        <v>2.21</v>
      </c>
      <c r="I15" s="1791">
        <v>2.06</v>
      </c>
      <c r="J15" s="1791">
        <v>2.0699999999999998</v>
      </c>
      <c r="K15" s="1791">
        <v>2.19</v>
      </c>
      <c r="L15" s="1791">
        <v>1.97</v>
      </c>
      <c r="M15" s="1791">
        <v>3.76</v>
      </c>
      <c r="N15" s="1791">
        <v>2.48</v>
      </c>
      <c r="O15" s="1791">
        <v>2.34</v>
      </c>
      <c r="P15" s="1791">
        <v>3.13</v>
      </c>
      <c r="Q15" s="289"/>
      <c r="R15" s="290"/>
      <c r="S15" s="290"/>
      <c r="T15" s="291"/>
    </row>
    <row r="16" spans="1:20" ht="8.25" customHeight="1">
      <c r="A16" s="10" t="s">
        <v>1521</v>
      </c>
      <c r="B16" s="10">
        <v>2024</v>
      </c>
      <c r="C16" s="1791">
        <v>2.37</v>
      </c>
      <c r="D16" s="1791">
        <v>2.33</v>
      </c>
      <c r="E16" s="1791">
        <v>2.19</v>
      </c>
      <c r="F16" s="1791">
        <v>2.1800000000000002</v>
      </c>
      <c r="G16" s="1791">
        <v>2.2200000000000002</v>
      </c>
      <c r="H16" s="1791">
        <v>2.2250000000000001</v>
      </c>
      <c r="I16" s="1791">
        <v>2.1800000000000002</v>
      </c>
      <c r="J16" s="1791">
        <v>2.29</v>
      </c>
      <c r="K16" s="1791">
        <v>2.42</v>
      </c>
      <c r="L16" s="1791">
        <v>2.33</v>
      </c>
      <c r="M16" s="1791">
        <v>2.41</v>
      </c>
      <c r="N16" s="1791">
        <v>2.36</v>
      </c>
      <c r="O16" s="1791">
        <v>2.2920833333333333</v>
      </c>
      <c r="P16" s="1791">
        <v>2.3300000000000005</v>
      </c>
      <c r="Q16" s="292"/>
    </row>
    <row r="17" spans="1:17" ht="8.25" customHeight="1">
      <c r="A17" s="172" t="s">
        <v>2378</v>
      </c>
      <c r="B17" s="172"/>
      <c r="C17" s="2378"/>
      <c r="D17" s="2378"/>
      <c r="E17" s="2378"/>
      <c r="F17" s="2378"/>
      <c r="G17" s="2378"/>
      <c r="H17" s="2378"/>
      <c r="I17" s="2378"/>
      <c r="J17" s="2378"/>
      <c r="K17" s="2378"/>
      <c r="L17" s="2378"/>
      <c r="M17" s="2378"/>
      <c r="N17" s="2378"/>
      <c r="O17" s="2378"/>
      <c r="P17" s="2378"/>
    </row>
    <row r="18" spans="1:17" ht="8.25" customHeight="1">
      <c r="A18" s="172" t="s">
        <v>1529</v>
      </c>
      <c r="B18" s="172"/>
      <c r="E18" s="289"/>
      <c r="F18" s="293"/>
      <c r="G18" s="294"/>
      <c r="H18" s="294"/>
      <c r="I18" s="294"/>
      <c r="J18" s="295"/>
      <c r="K18" s="295"/>
      <c r="L18" s="294"/>
      <c r="M18" s="294"/>
      <c r="N18" s="294"/>
      <c r="O18" s="294"/>
      <c r="P18" s="296"/>
      <c r="Q18" s="291"/>
    </row>
    <row r="19" spans="1:17" ht="8.25" customHeight="1">
      <c r="A19" s="172" t="s">
        <v>1530</v>
      </c>
      <c r="B19" s="172"/>
    </row>
    <row r="20" spans="1:17" ht="8.25" customHeight="1">
      <c r="A20" s="172" t="s">
        <v>1531</v>
      </c>
      <c r="B20" s="172"/>
    </row>
    <row r="21" spans="1:17" ht="8.25" customHeight="1">
      <c r="A21" s="172" t="s">
        <v>1532</v>
      </c>
      <c r="B21" s="172"/>
    </row>
    <row r="22" spans="1:17" ht="8.25" customHeight="1">
      <c r="A22" s="171" t="s">
        <v>2210</v>
      </c>
    </row>
    <row r="23" spans="1:17" ht="8.25" customHeight="1">
      <c r="A23" s="1792" t="s">
        <v>1533</v>
      </c>
      <c r="C23" s="289"/>
      <c r="D23" s="293"/>
      <c r="E23" s="294"/>
      <c r="F23" s="294"/>
      <c r="G23" s="294"/>
      <c r="H23" s="295"/>
      <c r="I23" s="295"/>
      <c r="J23" s="294"/>
      <c r="K23" s="294"/>
      <c r="L23" s="294"/>
      <c r="M23" s="294"/>
      <c r="N23" s="296"/>
      <c r="O23" s="297"/>
    </row>
    <row r="24" spans="1:17" ht="8.25" customHeight="1">
      <c r="A24" s="1793" t="s">
        <v>1534</v>
      </c>
    </row>
    <row r="25" spans="1:17" ht="8.25" customHeight="1">
      <c r="A25" s="1794" t="s">
        <v>1363</v>
      </c>
    </row>
  </sheetData>
  <hyperlinks>
    <hyperlink ref="A24" r:id="rId1"/>
    <hyperlink ref="A25" location="Inhaltsverzeichnis!A1" display="Zurück zum Inhaltsverzeichnis"/>
  </hyperlinks>
  <pageMargins left="0.78740157480314965" right="0.39370078740157483" top="0.39370078740157483" bottom="0.19685039370078741" header="0.19685039370078741" footer="0.19685039370078741"/>
  <pageSetup paperSize="9" orientation="landscape" r:id="rId2"/>
  <headerFooter alignWithMargins="0">
    <oddFooter>&amp;R &amp;A</oddFooter>
  </headerFooter>
  <drawing r:id="rId3"/>
  <tableParts count="1">
    <tablePart r:id="rId4"/>
  </tablePart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5">
    <tabColor rgb="FF80CDEC"/>
  </sheetPr>
  <dimension ref="A1:O21"/>
  <sheetViews>
    <sheetView showGridLines="0" zoomScale="140" zoomScaleNormal="140" workbookViewId="0"/>
  </sheetViews>
  <sheetFormatPr baseColWidth="10" defaultRowHeight="16.5"/>
  <cols>
    <col min="1" max="1" width="22.7109375" style="1725" customWidth="1"/>
    <col min="2" max="2" width="9" style="1725" customWidth="1"/>
    <col min="3" max="15" width="6" style="1725" customWidth="1"/>
    <col min="16" max="16384" width="11.42578125" style="1725"/>
  </cols>
  <sheetData>
    <row r="1" spans="1:15" ht="28.5" customHeight="1">
      <c r="A1" s="1826" t="s">
        <v>2061</v>
      </c>
      <c r="B1" s="298"/>
      <c r="C1" s="298"/>
      <c r="D1" s="298"/>
      <c r="E1" s="298"/>
      <c r="F1" s="298"/>
      <c r="G1" s="298"/>
      <c r="H1" s="298"/>
      <c r="I1" s="298"/>
      <c r="J1" s="298"/>
      <c r="K1" s="298"/>
      <c r="L1" s="298"/>
      <c r="M1" s="298"/>
      <c r="N1" s="298"/>
      <c r="O1" s="298"/>
    </row>
    <row r="2" spans="1:15">
      <c r="A2" s="314" t="s">
        <v>2050</v>
      </c>
      <c r="B2" s="1812"/>
      <c r="C2" s="1812"/>
      <c r="D2" s="1812"/>
      <c r="E2" s="1812"/>
      <c r="F2" s="1812"/>
      <c r="G2" s="1812"/>
      <c r="H2" s="1812"/>
      <c r="I2" s="1812"/>
      <c r="J2" s="1812"/>
      <c r="K2" s="1812"/>
      <c r="L2" s="1812"/>
      <c r="M2" s="1812"/>
      <c r="N2" s="1812"/>
      <c r="O2" s="1812"/>
    </row>
    <row r="3" spans="1:15" ht="15" customHeight="1">
      <c r="A3" s="1827"/>
      <c r="B3" s="1827"/>
      <c r="C3" s="1813" t="s">
        <v>1434</v>
      </c>
      <c r="D3" s="1828" t="s">
        <v>51</v>
      </c>
      <c r="E3" s="1828" t="s">
        <v>50</v>
      </c>
      <c r="F3" s="1828" t="s">
        <v>49</v>
      </c>
      <c r="G3" s="1828" t="s">
        <v>48</v>
      </c>
      <c r="H3" s="1828" t="s">
        <v>47</v>
      </c>
      <c r="I3" s="1813" t="s">
        <v>1434</v>
      </c>
      <c r="J3" s="1829" t="s">
        <v>51</v>
      </c>
      <c r="K3" s="1829" t="s">
        <v>50</v>
      </c>
      <c r="L3" s="1829" t="s">
        <v>49</v>
      </c>
      <c r="M3" s="1829" t="s">
        <v>48</v>
      </c>
      <c r="N3" s="1771" t="s">
        <v>47</v>
      </c>
      <c r="O3" s="1830"/>
    </row>
    <row r="4" spans="1:15">
      <c r="A4" s="1831"/>
      <c r="B4" s="1832"/>
      <c r="C4" s="1827"/>
      <c r="D4" s="1833"/>
      <c r="E4" s="1834"/>
      <c r="F4" s="1834"/>
      <c r="G4" s="1834"/>
      <c r="H4" s="1835"/>
      <c r="I4" s="1813">
        <v>2023</v>
      </c>
      <c r="J4" s="1771">
        <v>2024</v>
      </c>
      <c r="K4" s="1836"/>
      <c r="L4" s="1836"/>
      <c r="M4" s="1836"/>
      <c r="N4" s="1836"/>
      <c r="O4" s="1772"/>
    </row>
    <row r="5" spans="1:15">
      <c r="A5" s="1837" t="s">
        <v>2051</v>
      </c>
      <c r="B5" s="1811" t="s">
        <v>2059</v>
      </c>
      <c r="C5" s="1811">
        <v>2023</v>
      </c>
      <c r="D5" s="1838">
        <v>2024</v>
      </c>
      <c r="E5" s="1839"/>
      <c r="F5" s="1839"/>
      <c r="G5" s="1839"/>
      <c r="H5" s="1840"/>
      <c r="I5" s="1771" t="s">
        <v>1580</v>
      </c>
      <c r="J5" s="1841"/>
      <c r="K5" s="1841"/>
      <c r="L5" s="1841"/>
      <c r="M5" s="1841"/>
      <c r="N5" s="1841"/>
      <c r="O5" s="1830"/>
    </row>
    <row r="6" spans="1:15">
      <c r="A6" s="1842"/>
      <c r="B6" s="1814"/>
      <c r="C6" s="1814"/>
      <c r="D6" s="1843"/>
      <c r="E6" s="1844"/>
      <c r="F6" s="1844"/>
      <c r="G6" s="1844"/>
      <c r="H6" s="1845"/>
      <c r="I6" s="1771" t="s">
        <v>1579</v>
      </c>
      <c r="J6" s="1841"/>
      <c r="K6" s="1841"/>
      <c r="L6" s="1841"/>
      <c r="M6" s="1841"/>
      <c r="N6" s="1830"/>
      <c r="O6" s="316" t="s">
        <v>2057</v>
      </c>
    </row>
    <row r="7" spans="1:15" ht="12.75" customHeight="1">
      <c r="A7" s="1846" t="s">
        <v>2052</v>
      </c>
      <c r="B7" s="1815">
        <v>90.47</v>
      </c>
      <c r="C7" s="1815">
        <v>124.5</v>
      </c>
      <c r="D7" s="1816">
        <v>128.5</v>
      </c>
      <c r="E7" s="1816">
        <v>127.8</v>
      </c>
      <c r="F7" s="1816">
        <v>129.9</v>
      </c>
      <c r="G7" s="1816">
        <v>131.1</v>
      </c>
      <c r="H7" s="1816">
        <v>133.69999999999999</v>
      </c>
      <c r="I7" s="1817">
        <v>4.1855598186257623</v>
      </c>
      <c r="J7" s="1818">
        <v>5.2</v>
      </c>
      <c r="K7" s="1818">
        <v>4.8</v>
      </c>
      <c r="L7" s="1818">
        <v>6.2</v>
      </c>
      <c r="M7" s="1818">
        <v>6.5</v>
      </c>
      <c r="N7" s="1818">
        <v>8.1</v>
      </c>
      <c r="O7" s="1817">
        <v>2</v>
      </c>
    </row>
    <row r="8" spans="1:15" ht="12.75" customHeight="1">
      <c r="A8" s="1824" t="s">
        <v>2058</v>
      </c>
      <c r="B8" s="1815">
        <v>50.24</v>
      </c>
      <c r="C8" s="1815">
        <v>127.1</v>
      </c>
      <c r="D8" s="1816">
        <v>128.69999999999999</v>
      </c>
      <c r="E8" s="1816">
        <v>127.7</v>
      </c>
      <c r="F8" s="1816">
        <v>130.5</v>
      </c>
      <c r="G8" s="1816">
        <v>132.1</v>
      </c>
      <c r="H8" s="1816">
        <v>133.69999999999999</v>
      </c>
      <c r="I8" s="1817">
        <v>7.4068858691825881</v>
      </c>
      <c r="J8" s="1818">
        <v>3.7</v>
      </c>
      <c r="K8" s="1818">
        <v>2.8</v>
      </c>
      <c r="L8" s="1818">
        <v>4.5</v>
      </c>
      <c r="M8" s="1818">
        <v>5.3</v>
      </c>
      <c r="N8" s="1818">
        <v>5.5</v>
      </c>
      <c r="O8" s="1817">
        <v>1.2</v>
      </c>
    </row>
    <row r="9" spans="1:15" ht="12.75" customHeight="1">
      <c r="A9" s="1824" t="s">
        <v>2060</v>
      </c>
      <c r="B9" s="1815">
        <v>40.229999999999997</v>
      </c>
      <c r="C9" s="1815">
        <v>121.1</v>
      </c>
      <c r="D9" s="1816">
        <v>128.19999999999999</v>
      </c>
      <c r="E9" s="1816">
        <v>128</v>
      </c>
      <c r="F9" s="1816">
        <v>129.1</v>
      </c>
      <c r="G9" s="1816">
        <v>129.9</v>
      </c>
      <c r="H9" s="1816">
        <v>133.69999999999999</v>
      </c>
      <c r="I9" s="1817">
        <v>0.21373414230558296</v>
      </c>
      <c r="J9" s="1818">
        <v>7</v>
      </c>
      <c r="K9" s="1818">
        <v>7.6</v>
      </c>
      <c r="L9" s="1818">
        <v>8.4</v>
      </c>
      <c r="M9" s="1818">
        <v>8.1</v>
      </c>
      <c r="N9" s="1818">
        <v>11.5</v>
      </c>
      <c r="O9" s="1817">
        <v>2.9</v>
      </c>
    </row>
    <row r="10" spans="1:15" ht="12.75" customHeight="1">
      <c r="A10" s="1846" t="s">
        <v>2053</v>
      </c>
      <c r="B10" s="1815">
        <v>23.09</v>
      </c>
      <c r="C10" s="1815">
        <v>130.80000000000001</v>
      </c>
      <c r="D10" s="1816">
        <v>129.1</v>
      </c>
      <c r="E10" s="1816">
        <v>128.80000000000001</v>
      </c>
      <c r="F10" s="1816">
        <v>130.30000000000001</v>
      </c>
      <c r="G10" s="1816">
        <v>131.9</v>
      </c>
      <c r="H10" s="1816">
        <v>134.30000000000001</v>
      </c>
      <c r="I10" s="1817">
        <v>3.933774834437088</v>
      </c>
      <c r="J10" s="1818">
        <v>-0.7</v>
      </c>
      <c r="K10" s="1818">
        <v>0.5</v>
      </c>
      <c r="L10" s="1818">
        <v>2.2000000000000002</v>
      </c>
      <c r="M10" s="1818">
        <v>4.0999999999999996</v>
      </c>
      <c r="N10" s="1818">
        <v>5.7</v>
      </c>
      <c r="O10" s="1817">
        <v>1.8</v>
      </c>
    </row>
    <row r="11" spans="1:15" ht="12.75" customHeight="1">
      <c r="A11" s="1824" t="s">
        <v>2058</v>
      </c>
      <c r="B11" s="1815" t="s">
        <v>7</v>
      </c>
      <c r="C11" s="1815" t="s">
        <v>7</v>
      </c>
      <c r="D11" s="1816" t="s">
        <v>7</v>
      </c>
      <c r="E11" s="1816" t="s">
        <v>7</v>
      </c>
      <c r="F11" s="1816" t="s">
        <v>7</v>
      </c>
      <c r="G11" s="1816" t="s">
        <v>7</v>
      </c>
      <c r="H11" s="1819"/>
      <c r="I11" s="1817" t="s">
        <v>7</v>
      </c>
      <c r="J11" s="1818" t="s">
        <v>7</v>
      </c>
      <c r="K11" s="1818" t="s">
        <v>7</v>
      </c>
      <c r="L11" s="1818" t="s">
        <v>7</v>
      </c>
      <c r="M11" s="1818" t="s">
        <v>7</v>
      </c>
      <c r="N11" s="1818"/>
      <c r="O11" s="1817"/>
    </row>
    <row r="12" spans="1:15" ht="12.75" customHeight="1">
      <c r="A12" s="1824" t="s">
        <v>2060</v>
      </c>
      <c r="B12" s="1815" t="s">
        <v>7</v>
      </c>
      <c r="C12" s="1815" t="s">
        <v>7</v>
      </c>
      <c r="D12" s="1816" t="s">
        <v>7</v>
      </c>
      <c r="E12" s="1816" t="s">
        <v>7</v>
      </c>
      <c r="F12" s="1816" t="s">
        <v>7</v>
      </c>
      <c r="G12" s="1816" t="s">
        <v>7</v>
      </c>
      <c r="H12" s="1819"/>
      <c r="I12" s="1817" t="s">
        <v>7</v>
      </c>
      <c r="J12" s="1818" t="s">
        <v>7</v>
      </c>
      <c r="K12" s="1818" t="s">
        <v>7</v>
      </c>
      <c r="L12" s="1818" t="s">
        <v>7</v>
      </c>
      <c r="M12" s="1818" t="s">
        <v>7</v>
      </c>
      <c r="N12" s="1818"/>
      <c r="O12" s="1817"/>
    </row>
    <row r="13" spans="1:15" ht="12.75" customHeight="1">
      <c r="A13" s="1846" t="s">
        <v>2054</v>
      </c>
      <c r="B13" s="1815">
        <v>67.38</v>
      </c>
      <c r="C13" s="1815">
        <v>122.3</v>
      </c>
      <c r="D13" s="1816">
        <v>128.30000000000001</v>
      </c>
      <c r="E13" s="1816">
        <v>127.5</v>
      </c>
      <c r="F13" s="1816">
        <v>129.69999999999999</v>
      </c>
      <c r="G13" s="1816">
        <v>130.80000000000001</v>
      </c>
      <c r="H13" s="1819">
        <v>133.5</v>
      </c>
      <c r="I13" s="1817">
        <v>4.2415630550621586</v>
      </c>
      <c r="J13" s="1818">
        <v>7.4</v>
      </c>
      <c r="K13" s="1818">
        <v>6.5</v>
      </c>
      <c r="L13" s="1818">
        <v>7.6</v>
      </c>
      <c r="M13" s="1818">
        <v>7.4</v>
      </c>
      <c r="N13" s="1818">
        <v>9</v>
      </c>
      <c r="O13" s="1817">
        <v>2.1</v>
      </c>
    </row>
    <row r="14" spans="1:15" ht="12.75" customHeight="1">
      <c r="A14" s="1824" t="s">
        <v>2058</v>
      </c>
      <c r="B14" s="1815">
        <v>36.409999999999997</v>
      </c>
      <c r="C14" s="1815">
        <v>125.1</v>
      </c>
      <c r="D14" s="1816">
        <v>127.9</v>
      </c>
      <c r="E14" s="1816">
        <v>126.7</v>
      </c>
      <c r="F14" s="1816">
        <v>129.9</v>
      </c>
      <c r="G14" s="1816">
        <v>131.19999999999999</v>
      </c>
      <c r="H14" s="1816">
        <v>132.5</v>
      </c>
      <c r="I14" s="1817">
        <v>8.6770878564191634</v>
      </c>
      <c r="J14" s="1818">
        <v>5.3</v>
      </c>
      <c r="K14" s="1818">
        <v>3.3</v>
      </c>
      <c r="L14" s="1818">
        <v>5.0999999999999996</v>
      </c>
      <c r="M14" s="1818">
        <v>5.0999999999999996</v>
      </c>
      <c r="N14" s="1818">
        <v>5.0999999999999996</v>
      </c>
      <c r="O14" s="1817">
        <v>1</v>
      </c>
    </row>
    <row r="15" spans="1:15" ht="12.75" customHeight="1">
      <c r="A15" s="1824" t="s">
        <v>2060</v>
      </c>
      <c r="B15" s="1815">
        <v>30.97</v>
      </c>
      <c r="C15" s="1815">
        <v>118.9</v>
      </c>
      <c r="D15" s="1816">
        <v>128.69999999999999</v>
      </c>
      <c r="E15" s="1816">
        <v>128.4</v>
      </c>
      <c r="F15" s="1816">
        <v>129.5</v>
      </c>
      <c r="G15" s="1816">
        <v>130.4</v>
      </c>
      <c r="H15" s="1816">
        <v>134.69999999999999</v>
      </c>
      <c r="I15" s="1817">
        <v>-0.72342793544795825</v>
      </c>
      <c r="J15" s="1818">
        <v>9.9</v>
      </c>
      <c r="K15" s="1818">
        <v>10.3</v>
      </c>
      <c r="L15" s="1818">
        <v>10.9</v>
      </c>
      <c r="M15" s="1818">
        <v>10.1</v>
      </c>
      <c r="N15" s="1818">
        <v>13.8</v>
      </c>
      <c r="O15" s="1817">
        <v>3.3</v>
      </c>
    </row>
    <row r="16" spans="1:15" ht="12.75" customHeight="1">
      <c r="A16" s="1846" t="s">
        <v>2055</v>
      </c>
      <c r="B16" s="1815">
        <v>909.53</v>
      </c>
      <c r="C16" s="1815">
        <v>112.9</v>
      </c>
      <c r="D16" s="1816">
        <v>111.1</v>
      </c>
      <c r="E16" s="1816">
        <v>110.7</v>
      </c>
      <c r="F16" s="1816">
        <v>110</v>
      </c>
      <c r="G16" s="1816">
        <v>110.7</v>
      </c>
      <c r="H16" s="1816">
        <v>111.5</v>
      </c>
      <c r="I16" s="1817">
        <v>-7.4731880592936619</v>
      </c>
      <c r="J16" s="1818">
        <v>0.5</v>
      </c>
      <c r="K16" s="1818">
        <v>-0.3</v>
      </c>
      <c r="L16" s="1818">
        <v>-2.1</v>
      </c>
      <c r="M16" s="1818">
        <v>-1.6</v>
      </c>
      <c r="N16" s="1818">
        <v>-0.2</v>
      </c>
      <c r="O16" s="1817">
        <v>0.7</v>
      </c>
    </row>
    <row r="17" spans="1:15" ht="12.75" customHeight="1">
      <c r="A17" s="1824" t="s">
        <v>2058</v>
      </c>
      <c r="B17" s="1815">
        <v>316.82</v>
      </c>
      <c r="C17" s="1815">
        <v>115.1</v>
      </c>
      <c r="D17" s="1816">
        <v>113.1</v>
      </c>
      <c r="E17" s="1816">
        <v>112.7</v>
      </c>
      <c r="F17" s="1816">
        <v>112.2</v>
      </c>
      <c r="G17" s="1816">
        <v>112.7</v>
      </c>
      <c r="H17" s="1816">
        <v>113.1</v>
      </c>
      <c r="I17" s="1817">
        <v>-7.4820818541094525</v>
      </c>
      <c r="J17" s="1818">
        <v>0.4</v>
      </c>
      <c r="K17" s="1818">
        <v>-0.4</v>
      </c>
      <c r="L17" s="1818">
        <v>-1.8</v>
      </c>
      <c r="M17" s="1818">
        <v>-0.9</v>
      </c>
      <c r="N17" s="1818">
        <v>-0.2</v>
      </c>
      <c r="O17" s="1817">
        <v>0.4</v>
      </c>
    </row>
    <row r="18" spans="1:15" ht="12.75" customHeight="1">
      <c r="A18" s="1825" t="s">
        <v>2060</v>
      </c>
      <c r="B18" s="1820">
        <v>592.71</v>
      </c>
      <c r="C18" s="1820">
        <v>111.7</v>
      </c>
      <c r="D18" s="1821">
        <v>110</v>
      </c>
      <c r="E18" s="1821">
        <v>109.6</v>
      </c>
      <c r="F18" s="1821">
        <v>108.8</v>
      </c>
      <c r="G18" s="1821">
        <v>109.6</v>
      </c>
      <c r="H18" s="1821">
        <v>110.6</v>
      </c>
      <c r="I18" s="1822">
        <v>-7.4787652786409922</v>
      </c>
      <c r="J18" s="1823">
        <v>0.5</v>
      </c>
      <c r="K18" s="1823">
        <v>-0.3</v>
      </c>
      <c r="L18" s="1823">
        <v>-2.2000000000000002</v>
      </c>
      <c r="M18" s="1823">
        <v>-2</v>
      </c>
      <c r="N18" s="1823">
        <v>-0.2</v>
      </c>
      <c r="O18" s="1822">
        <v>0.9</v>
      </c>
    </row>
    <row r="19" spans="1:15" ht="10.5" customHeight="1">
      <c r="A19" s="1749" t="s">
        <v>2056</v>
      </c>
      <c r="B19" s="1749"/>
      <c r="C19" s="1749"/>
      <c r="D19" s="1749"/>
      <c r="E19" s="1749"/>
      <c r="F19" s="1749"/>
      <c r="G19" s="1749"/>
      <c r="H19" s="1749"/>
      <c r="I19" s="300"/>
      <c r="J19" s="1749"/>
      <c r="K19" s="1749"/>
      <c r="L19" s="1749"/>
      <c r="M19" s="1749"/>
      <c r="N19" s="1749"/>
      <c r="O19" s="1749"/>
    </row>
    <row r="20" spans="1:15" ht="10.5" customHeight="1">
      <c r="A20" s="1789" t="s">
        <v>2379</v>
      </c>
      <c r="B20" s="1749"/>
      <c r="C20" s="1749"/>
      <c r="D20" s="1749"/>
      <c r="E20" s="1749"/>
      <c r="F20" s="1749"/>
      <c r="G20" s="1749"/>
      <c r="H20" s="1749"/>
      <c r="I20" s="1749"/>
      <c r="J20" s="1749"/>
      <c r="K20" s="1749"/>
      <c r="L20" s="1749"/>
      <c r="M20" s="1749"/>
      <c r="N20" s="1749"/>
    </row>
    <row r="21" spans="1:15" ht="12.75" customHeight="1">
      <c r="A21" s="141" t="s">
        <v>1363</v>
      </c>
    </row>
  </sheetData>
  <hyperlinks>
    <hyperlink ref="A21" location="Inhaltsverzeichnis!A1" display="Zurück zum Inhaltsverzeichnis"/>
  </hyperlinks>
  <pageMargins left="0.7" right="0.7" top="0.78740157499999996" bottom="0.78740157499999996" header="0.3" footer="0.3"/>
  <pageSetup paperSize="9" scale="80"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6">
    <tabColor rgb="FF80CDEC"/>
  </sheetPr>
  <dimension ref="A1:R89"/>
  <sheetViews>
    <sheetView showGridLines="0" zoomScale="145" zoomScaleNormal="145" zoomScaleSheetLayoutView="160" workbookViewId="0"/>
  </sheetViews>
  <sheetFormatPr baseColWidth="10" defaultColWidth="8" defaultRowHeight="9" customHeight="1"/>
  <cols>
    <col min="1" max="1" width="34.85546875" style="227" customWidth="1"/>
    <col min="2" max="15" width="5.7109375" style="227" customWidth="1"/>
    <col min="16" max="16384" width="8" style="227"/>
  </cols>
  <sheetData>
    <row r="1" spans="1:15" s="234" customFormat="1" ht="33" customHeight="1">
      <c r="A1" s="233" t="s">
        <v>1849</v>
      </c>
      <c r="B1" s="177"/>
      <c r="C1" s="177"/>
      <c r="D1" s="177"/>
      <c r="E1" s="177"/>
      <c r="F1" s="177"/>
      <c r="G1" s="177"/>
      <c r="H1" s="177"/>
      <c r="I1" s="177"/>
      <c r="J1" s="177"/>
      <c r="K1" s="177"/>
      <c r="L1" s="177"/>
      <c r="M1" s="177"/>
      <c r="N1" s="177"/>
      <c r="O1" s="177"/>
    </row>
    <row r="2" spans="1:15" s="237" customFormat="1" ht="12.75" customHeight="1">
      <c r="A2" s="235" t="s">
        <v>2050</v>
      </c>
      <c r="B2" s="236"/>
      <c r="C2" s="236"/>
      <c r="D2" s="236"/>
      <c r="E2" s="236"/>
      <c r="F2" s="236"/>
      <c r="G2" s="236"/>
      <c r="H2" s="236"/>
      <c r="I2" s="236"/>
      <c r="J2" s="179"/>
      <c r="K2" s="179"/>
      <c r="L2" s="179"/>
      <c r="M2" s="236"/>
      <c r="N2" s="236"/>
      <c r="O2" s="236"/>
    </row>
    <row r="3" spans="1:15" s="238" customFormat="1" ht="12.75" customHeight="1">
      <c r="A3" s="235" t="s">
        <v>1561</v>
      </c>
      <c r="B3" s="236"/>
      <c r="C3" s="236"/>
      <c r="D3" s="236"/>
      <c r="E3" s="236"/>
      <c r="F3" s="236"/>
      <c r="G3" s="236"/>
      <c r="H3" s="236"/>
      <c r="I3" s="236"/>
      <c r="J3" s="179"/>
      <c r="K3" s="179"/>
      <c r="L3" s="179"/>
      <c r="M3" s="236"/>
      <c r="N3" s="236"/>
      <c r="O3" s="236"/>
    </row>
    <row r="4" spans="1:15" s="192" customFormat="1" ht="9" customHeight="1">
      <c r="A4" s="239"/>
      <c r="B4" s="2607" t="s">
        <v>1574</v>
      </c>
      <c r="C4" s="240" t="s">
        <v>1434</v>
      </c>
      <c r="D4" s="241" t="s">
        <v>50</v>
      </c>
      <c r="E4" s="241" t="s">
        <v>49</v>
      </c>
      <c r="F4" s="242" t="s">
        <v>48</v>
      </c>
      <c r="G4" s="242" t="s">
        <v>47</v>
      </c>
      <c r="H4" s="241" t="s">
        <v>1380</v>
      </c>
      <c r="I4" s="243" t="s">
        <v>1434</v>
      </c>
      <c r="J4" s="241" t="s">
        <v>50</v>
      </c>
      <c r="K4" s="241" t="s">
        <v>49</v>
      </c>
      <c r="L4" s="242" t="s">
        <v>48</v>
      </c>
      <c r="M4" s="242" t="s">
        <v>47</v>
      </c>
      <c r="N4" s="241" t="s">
        <v>1380</v>
      </c>
      <c r="O4" s="196"/>
    </row>
    <row r="5" spans="1:15" s="192" customFormat="1" ht="9" customHeight="1">
      <c r="A5" s="244"/>
      <c r="B5" s="2608"/>
      <c r="C5" s="2609">
        <v>2024</v>
      </c>
      <c r="D5" s="2611">
        <v>2024</v>
      </c>
      <c r="E5" s="2612"/>
      <c r="F5" s="2612"/>
      <c r="G5" s="2612"/>
      <c r="H5" s="2613"/>
      <c r="I5" s="243">
        <v>2024</v>
      </c>
      <c r="J5" s="2604">
        <v>2024</v>
      </c>
      <c r="K5" s="2605"/>
      <c r="L5" s="2605"/>
      <c r="M5" s="2605"/>
      <c r="N5" s="2605"/>
      <c r="O5" s="2606"/>
    </row>
    <row r="6" spans="1:15" s="192" customFormat="1" ht="18.75" customHeight="1">
      <c r="A6" s="245" t="s">
        <v>24</v>
      </c>
      <c r="B6" s="2608"/>
      <c r="C6" s="2610"/>
      <c r="D6" s="2614"/>
      <c r="E6" s="2615"/>
      <c r="F6" s="2615"/>
      <c r="G6" s="2615"/>
      <c r="H6" s="2616"/>
      <c r="I6" s="194" t="s">
        <v>1559</v>
      </c>
      <c r="J6" s="246"/>
      <c r="K6" s="195"/>
      <c r="L6" s="195"/>
      <c r="M6" s="195"/>
      <c r="N6" s="196"/>
      <c r="O6" s="247" t="s">
        <v>1572</v>
      </c>
    </row>
    <row r="7" spans="1:15" s="221" customFormat="1" ht="9" customHeight="1">
      <c r="A7" s="248" t="s">
        <v>1573</v>
      </c>
      <c r="B7" s="249">
        <v>1000</v>
      </c>
      <c r="C7" s="250">
        <v>127.72500000000001</v>
      </c>
      <c r="D7" s="251">
        <v>128.19999999999999</v>
      </c>
      <c r="E7" s="251">
        <v>127.5</v>
      </c>
      <c r="F7" s="251">
        <v>127.7</v>
      </c>
      <c r="G7" s="252">
        <v>128.4</v>
      </c>
      <c r="H7" s="1850">
        <v>128.30000000000001</v>
      </c>
      <c r="I7" s="205">
        <v>-1.8255188316679352</v>
      </c>
      <c r="J7" s="205">
        <v>-0.77399380804953921</v>
      </c>
      <c r="K7" s="205">
        <v>-1.392111368909525</v>
      </c>
      <c r="L7" s="205">
        <v>-1.0844306738961933</v>
      </c>
      <c r="M7" s="205">
        <v>7.794232268120993E-2</v>
      </c>
      <c r="N7" s="210">
        <v>0.78554595443833364</v>
      </c>
      <c r="O7" s="204">
        <v>-7.7881619937699043E-2</v>
      </c>
    </row>
    <row r="8" spans="1:15" s="221" customFormat="1" ht="9" customHeight="1">
      <c r="A8" s="253" t="s">
        <v>1558</v>
      </c>
      <c r="B8" s="254">
        <v>734.38</v>
      </c>
      <c r="C8" s="255">
        <v>118.22500000000002</v>
      </c>
      <c r="D8" s="251">
        <v>118.6</v>
      </c>
      <c r="E8" s="251">
        <v>118.5</v>
      </c>
      <c r="F8" s="251">
        <v>118.5</v>
      </c>
      <c r="G8" s="252">
        <v>118.4</v>
      </c>
      <c r="H8" s="1851">
        <v>118.4</v>
      </c>
      <c r="I8" s="220">
        <v>0.38208448312460064</v>
      </c>
      <c r="J8" s="220">
        <v>1.1945392491467572</v>
      </c>
      <c r="K8" s="220">
        <v>1.1955593509820659</v>
      </c>
      <c r="L8" s="220">
        <v>1.2820512820512704</v>
      </c>
      <c r="M8" s="220">
        <v>1.2831479897348146</v>
      </c>
      <c r="N8" s="257">
        <v>1.1965811965811923</v>
      </c>
      <c r="O8" s="218">
        <v>0</v>
      </c>
    </row>
    <row r="9" spans="1:15" s="192" customFormat="1" ht="9" customHeight="1">
      <c r="A9" s="258" t="s">
        <v>1557</v>
      </c>
      <c r="B9" s="1847">
        <v>3.61</v>
      </c>
      <c r="C9" s="259">
        <v>116.52499999999999</v>
      </c>
      <c r="D9" s="260">
        <v>116.9</v>
      </c>
      <c r="E9" s="260">
        <v>117.7</v>
      </c>
      <c r="F9" s="260">
        <v>117.8</v>
      </c>
      <c r="G9" s="261">
        <v>117.8</v>
      </c>
      <c r="H9" s="1852">
        <v>118</v>
      </c>
      <c r="I9" s="205">
        <v>4.8436679913023539</v>
      </c>
      <c r="J9" s="205">
        <v>4.74910394265234</v>
      </c>
      <c r="K9" s="205">
        <v>4.9019607843137294</v>
      </c>
      <c r="L9" s="205">
        <v>4.804270462633454</v>
      </c>
      <c r="M9" s="205">
        <v>4.804270462633454</v>
      </c>
      <c r="N9" s="262">
        <v>3.9647577092511028</v>
      </c>
      <c r="O9" s="204">
        <v>0.16977928692701028</v>
      </c>
    </row>
    <row r="10" spans="1:15" s="221" customFormat="1" ht="9" customHeight="1">
      <c r="A10" s="248" t="s">
        <v>1556</v>
      </c>
      <c r="B10" s="1847">
        <v>114.06</v>
      </c>
      <c r="C10" s="263">
        <v>129.01666666666668</v>
      </c>
      <c r="D10" s="251">
        <v>129.1</v>
      </c>
      <c r="E10" s="251">
        <v>129.4</v>
      </c>
      <c r="F10" s="251">
        <v>129.69999999999999</v>
      </c>
      <c r="G10" s="252">
        <v>130.30000000000001</v>
      </c>
      <c r="H10" s="1853">
        <v>130.69999999999999</v>
      </c>
      <c r="I10" s="205">
        <v>0.41509923466078646</v>
      </c>
      <c r="J10" s="205">
        <v>0.46692607003890885</v>
      </c>
      <c r="K10" s="205">
        <v>1.1727912431587129</v>
      </c>
      <c r="L10" s="205">
        <v>1.8053375196232224</v>
      </c>
      <c r="M10" s="205">
        <v>2.4371069182389959</v>
      </c>
      <c r="N10" s="210">
        <v>2.5902668759811434</v>
      </c>
      <c r="O10" s="204">
        <v>0.30698388334610627</v>
      </c>
    </row>
    <row r="11" spans="1:15" s="192" customFormat="1" ht="9" customHeight="1">
      <c r="A11" s="264" t="s">
        <v>1555</v>
      </c>
      <c r="B11" s="1847">
        <v>2.95</v>
      </c>
      <c r="C11" s="263">
        <v>131.76666666666668</v>
      </c>
      <c r="D11" s="251">
        <v>130.80000000000001</v>
      </c>
      <c r="E11" s="251">
        <v>131.4</v>
      </c>
      <c r="F11" s="251">
        <v>132</v>
      </c>
      <c r="G11" s="252">
        <v>131.6</v>
      </c>
      <c r="H11" s="1854">
        <v>132</v>
      </c>
      <c r="I11" s="205">
        <v>-5.6450650435612602</v>
      </c>
      <c r="J11" s="205">
        <v>-6.0344827586206691</v>
      </c>
      <c r="K11" s="205">
        <v>-4.9891540130151952</v>
      </c>
      <c r="L11" s="205">
        <v>-3.1548055759354554</v>
      </c>
      <c r="M11" s="205">
        <v>-1.6442451420030011</v>
      </c>
      <c r="N11" s="210">
        <v>-0.8264462809917319</v>
      </c>
      <c r="O11" s="204">
        <v>0.30395136778116694</v>
      </c>
    </row>
    <row r="12" spans="1:15" s="192" customFormat="1" ht="9" customHeight="1">
      <c r="A12" s="264" t="s">
        <v>1554</v>
      </c>
      <c r="B12" s="1847">
        <v>0.34</v>
      </c>
      <c r="C12" s="263">
        <v>133.36666666666667</v>
      </c>
      <c r="D12" s="251">
        <v>133.19999999999999</v>
      </c>
      <c r="E12" s="251">
        <v>133.19999999999999</v>
      </c>
      <c r="F12" s="251">
        <v>133.80000000000001</v>
      </c>
      <c r="G12" s="252">
        <v>133.80000000000001</v>
      </c>
      <c r="H12" s="1855">
        <v>133.80000000000001</v>
      </c>
      <c r="I12" s="205">
        <v>-1.6711722782009986</v>
      </c>
      <c r="J12" s="205">
        <v>-1.4063656550703314</v>
      </c>
      <c r="K12" s="205">
        <v>-1.4063656550703314</v>
      </c>
      <c r="L12" s="205">
        <v>-0.96225018504809157</v>
      </c>
      <c r="M12" s="205">
        <v>-0.96225018504809157</v>
      </c>
      <c r="N12" s="210">
        <v>-0.96225018504809157</v>
      </c>
      <c r="O12" s="204">
        <v>0</v>
      </c>
    </row>
    <row r="13" spans="1:15" s="192" customFormat="1" ht="9" customHeight="1">
      <c r="A13" s="264" t="s">
        <v>1553</v>
      </c>
      <c r="B13" s="1847">
        <v>0.54</v>
      </c>
      <c r="C13" s="263">
        <v>129.11666666666665</v>
      </c>
      <c r="D13" s="251">
        <v>130.80000000000001</v>
      </c>
      <c r="E13" s="251">
        <v>130.80000000000001</v>
      </c>
      <c r="F13" s="251">
        <v>122.8</v>
      </c>
      <c r="G13" s="252">
        <v>118.5</v>
      </c>
      <c r="H13" s="1854">
        <v>118.5</v>
      </c>
      <c r="I13" s="205">
        <v>-16.130778391252576</v>
      </c>
      <c r="J13" s="205">
        <v>-7.2997873848334365</v>
      </c>
      <c r="K13" s="205">
        <v>-7.2997873848334365</v>
      </c>
      <c r="L13" s="205">
        <v>-12.03438395415472</v>
      </c>
      <c r="M13" s="205">
        <v>-13.123167155425222</v>
      </c>
      <c r="N13" s="210">
        <v>-13.377192982456137</v>
      </c>
      <c r="O13" s="204">
        <v>0</v>
      </c>
    </row>
    <row r="14" spans="1:15" s="192" customFormat="1" ht="9" customHeight="1">
      <c r="A14" s="264" t="s">
        <v>1552</v>
      </c>
      <c r="B14" s="1847">
        <v>13.55</v>
      </c>
      <c r="C14" s="263">
        <v>127.89166666666665</v>
      </c>
      <c r="D14" s="251">
        <v>127.8</v>
      </c>
      <c r="E14" s="251">
        <v>128.1</v>
      </c>
      <c r="F14" s="251">
        <v>128.1</v>
      </c>
      <c r="G14" s="252">
        <v>128.19999999999999</v>
      </c>
      <c r="H14" s="1854">
        <v>129.6</v>
      </c>
      <c r="I14" s="205">
        <v>0.68228039099913929</v>
      </c>
      <c r="J14" s="205">
        <v>0.47169811320755173</v>
      </c>
      <c r="K14" s="205">
        <v>1.1848341232227568</v>
      </c>
      <c r="L14" s="205">
        <v>1.1049723756906076</v>
      </c>
      <c r="M14" s="205">
        <v>1.5043547110055329</v>
      </c>
      <c r="N14" s="210">
        <v>2.1276595744680833</v>
      </c>
      <c r="O14" s="204">
        <v>1.0920436817472705</v>
      </c>
    </row>
    <row r="15" spans="1:15" s="192" customFormat="1" ht="9" customHeight="1">
      <c r="A15" s="264" t="s">
        <v>94</v>
      </c>
      <c r="B15" s="1847">
        <v>1.31</v>
      </c>
      <c r="C15" s="263">
        <v>191.14166666666668</v>
      </c>
      <c r="D15" s="251">
        <v>203.4</v>
      </c>
      <c r="E15" s="251">
        <v>200.2</v>
      </c>
      <c r="F15" s="251">
        <v>158.30000000000001</v>
      </c>
      <c r="G15" s="252">
        <v>135.80000000000001</v>
      </c>
      <c r="H15" s="1854">
        <v>134.19999999999999</v>
      </c>
      <c r="I15" s="205">
        <v>-4.2935825753149857</v>
      </c>
      <c r="J15" s="205">
        <v>1.6491754122938573</v>
      </c>
      <c r="K15" s="205">
        <v>-0.24912805181863007</v>
      </c>
      <c r="L15" s="205">
        <v>-21.672439386442349</v>
      </c>
      <c r="M15" s="205">
        <v>-32.571996027805355</v>
      </c>
      <c r="N15" s="210">
        <v>-32.630522088353416</v>
      </c>
      <c r="O15" s="204">
        <v>-1.1782032400589344</v>
      </c>
    </row>
    <row r="16" spans="1:15" s="192" customFormat="1" ht="9" customHeight="1">
      <c r="A16" s="264" t="s">
        <v>1551</v>
      </c>
      <c r="B16" s="1847">
        <v>3.64</v>
      </c>
      <c r="C16" s="263">
        <v>129.74166666666667</v>
      </c>
      <c r="D16" s="251">
        <v>130.30000000000001</v>
      </c>
      <c r="E16" s="251">
        <v>130.9</v>
      </c>
      <c r="F16" s="251">
        <v>131.5</v>
      </c>
      <c r="G16" s="252">
        <v>133.19999999999999</v>
      </c>
      <c r="H16" s="1854">
        <v>133.5</v>
      </c>
      <c r="I16" s="205">
        <v>3.7380063965885029</v>
      </c>
      <c r="J16" s="205">
        <v>3.0854430379746987</v>
      </c>
      <c r="K16" s="205">
        <v>3.5601265822784711</v>
      </c>
      <c r="L16" s="205">
        <v>2.8951486697965692</v>
      </c>
      <c r="M16" s="205">
        <v>4.3887147335423151</v>
      </c>
      <c r="N16" s="210">
        <v>4.4600938967136301</v>
      </c>
      <c r="O16" s="204">
        <v>0.22522522522523047</v>
      </c>
    </row>
    <row r="17" spans="1:18" s="192" customFormat="1" ht="9" customHeight="1">
      <c r="A17" s="264" t="s">
        <v>303</v>
      </c>
      <c r="B17" s="1847">
        <v>5.0999999999999996</v>
      </c>
      <c r="C17" s="263">
        <v>145.80000000000001</v>
      </c>
      <c r="D17" s="251">
        <v>150.19999999999999</v>
      </c>
      <c r="E17" s="251">
        <v>147.5</v>
      </c>
      <c r="F17" s="251">
        <v>149.6</v>
      </c>
      <c r="G17" s="252">
        <v>155.4</v>
      </c>
      <c r="H17" s="1854">
        <v>156.4</v>
      </c>
      <c r="I17" s="205">
        <v>20.1153370863655</v>
      </c>
      <c r="J17" s="205">
        <v>22.014622258326554</v>
      </c>
      <c r="K17" s="205">
        <v>18.760064412238322</v>
      </c>
      <c r="L17" s="205">
        <v>20.064205457463885</v>
      </c>
      <c r="M17" s="205">
        <v>23.923444976076553</v>
      </c>
      <c r="N17" s="210">
        <v>24.423229912490058</v>
      </c>
      <c r="O17" s="204">
        <v>0.64350064350064429</v>
      </c>
    </row>
    <row r="18" spans="1:18" s="192" customFormat="1" ht="9" customHeight="1">
      <c r="A18" s="264" t="s">
        <v>1550</v>
      </c>
      <c r="B18" s="1847">
        <v>2.5499999999999998</v>
      </c>
      <c r="C18" s="263">
        <v>103.71666666666665</v>
      </c>
      <c r="D18" s="251">
        <v>102.3</v>
      </c>
      <c r="E18" s="251">
        <v>101.4</v>
      </c>
      <c r="F18" s="251">
        <v>102.9</v>
      </c>
      <c r="G18" s="252">
        <v>110.1</v>
      </c>
      <c r="H18" s="1854">
        <v>110.9</v>
      </c>
      <c r="I18" s="205">
        <v>-5.3104077906269254</v>
      </c>
      <c r="J18" s="205">
        <v>-2.7566539923954423</v>
      </c>
      <c r="K18" s="205">
        <v>-3.336510962821734</v>
      </c>
      <c r="L18" s="205">
        <v>-0.1939864209505231</v>
      </c>
      <c r="M18" s="205">
        <v>5.9672762271414541</v>
      </c>
      <c r="N18" s="210">
        <v>7.4612403100775282</v>
      </c>
      <c r="O18" s="204">
        <v>0.7266121707538673</v>
      </c>
    </row>
    <row r="19" spans="1:18" s="192" customFormat="1" ht="9" customHeight="1">
      <c r="A19" s="264" t="s">
        <v>1549</v>
      </c>
      <c r="B19" s="1847">
        <v>0.83</v>
      </c>
      <c r="C19" s="263">
        <v>93.59999999999998</v>
      </c>
      <c r="D19" s="251">
        <v>93</v>
      </c>
      <c r="E19" s="251">
        <v>91.6</v>
      </c>
      <c r="F19" s="251">
        <v>93.1</v>
      </c>
      <c r="G19" s="252">
        <v>105.3</v>
      </c>
      <c r="H19" s="1854">
        <v>104.1</v>
      </c>
      <c r="I19" s="205">
        <v>-1.2050312252616919</v>
      </c>
      <c r="J19" s="205">
        <v>2.0856201975850723</v>
      </c>
      <c r="K19" s="205">
        <v>-1.0799136069114468</v>
      </c>
      <c r="L19" s="205">
        <v>0.43149946062565903</v>
      </c>
      <c r="M19" s="205">
        <v>14.08450704225352</v>
      </c>
      <c r="N19" s="210">
        <v>16.573348264277726</v>
      </c>
      <c r="O19" s="204">
        <v>-1.1396011396011403</v>
      </c>
      <c r="Q19" s="266"/>
    </row>
    <row r="20" spans="1:18" s="192" customFormat="1" ht="9" customHeight="1">
      <c r="A20" s="264" t="s">
        <v>1548</v>
      </c>
      <c r="B20" s="1847">
        <v>0.32</v>
      </c>
      <c r="C20" s="263">
        <v>148.65833333333336</v>
      </c>
      <c r="D20" s="251">
        <v>148.4</v>
      </c>
      <c r="E20" s="251">
        <v>148.4</v>
      </c>
      <c r="F20" s="251">
        <v>148.4</v>
      </c>
      <c r="G20" s="252">
        <v>148.4</v>
      </c>
      <c r="H20" s="1854">
        <v>148.4</v>
      </c>
      <c r="I20" s="205">
        <v>-1.3875069098949382</v>
      </c>
      <c r="J20" s="205">
        <v>-1.7868960953011168</v>
      </c>
      <c r="K20" s="205">
        <v>-1.7868960953011168</v>
      </c>
      <c r="L20" s="205">
        <v>-1.7868960953011168</v>
      </c>
      <c r="M20" s="205">
        <v>-1.7868960953011168</v>
      </c>
      <c r="N20" s="210">
        <v>-1.7868960953011168</v>
      </c>
      <c r="O20" s="204">
        <v>0</v>
      </c>
    </row>
    <row r="21" spans="1:18" s="192" customFormat="1" ht="9" customHeight="1">
      <c r="A21" s="264" t="s">
        <v>1547</v>
      </c>
      <c r="B21" s="1847">
        <v>0.98</v>
      </c>
      <c r="C21" s="263">
        <v>154.85833333333332</v>
      </c>
      <c r="D21" s="251">
        <v>155.30000000000001</v>
      </c>
      <c r="E21" s="251">
        <v>156.1</v>
      </c>
      <c r="F21" s="251">
        <v>156.5</v>
      </c>
      <c r="G21" s="252">
        <v>156.30000000000001</v>
      </c>
      <c r="H21" s="1854">
        <v>155.5</v>
      </c>
      <c r="I21" s="205">
        <v>-1.2120567752910603</v>
      </c>
      <c r="J21" s="205">
        <v>-1.1457670273710931</v>
      </c>
      <c r="K21" s="205">
        <v>-0.63653723742838508</v>
      </c>
      <c r="L21" s="205">
        <v>-2.4922118380062273</v>
      </c>
      <c r="M21" s="205">
        <v>-1.7598994343180294</v>
      </c>
      <c r="N21" s="210">
        <v>-1.207115628970783</v>
      </c>
      <c r="O21" s="204">
        <v>-0.51183621241203525</v>
      </c>
    </row>
    <row r="22" spans="1:18" s="192" customFormat="1" ht="9" customHeight="1">
      <c r="A22" s="264" t="s">
        <v>1546</v>
      </c>
      <c r="B22" s="1847">
        <v>16.84</v>
      </c>
      <c r="C22" s="263">
        <v>127.97500000000001</v>
      </c>
      <c r="D22" s="251">
        <v>128.19999999999999</v>
      </c>
      <c r="E22" s="251">
        <v>129.69999999999999</v>
      </c>
      <c r="F22" s="251">
        <v>132.5</v>
      </c>
      <c r="G22" s="252">
        <v>134.4</v>
      </c>
      <c r="H22" s="1854">
        <v>135.19999999999999</v>
      </c>
      <c r="I22" s="205">
        <v>-0.23387253946596331</v>
      </c>
      <c r="J22" s="205">
        <v>2.8067361668003059</v>
      </c>
      <c r="K22" s="205">
        <v>5.3614947197400369</v>
      </c>
      <c r="L22" s="205">
        <v>7.4614760746147653</v>
      </c>
      <c r="M22" s="205">
        <v>8.2997582594681774</v>
      </c>
      <c r="N22" s="210">
        <v>8.6816720257234579</v>
      </c>
      <c r="O22" s="204">
        <v>0.59523809523808779</v>
      </c>
    </row>
    <row r="23" spans="1:18" s="192" customFormat="1" ht="9" customHeight="1">
      <c r="A23" s="264" t="s">
        <v>1562</v>
      </c>
      <c r="B23" s="1847">
        <v>3.78</v>
      </c>
      <c r="C23" s="263">
        <v>129.83333333333334</v>
      </c>
      <c r="D23" s="251">
        <v>130.5</v>
      </c>
      <c r="E23" s="251">
        <v>132.1</v>
      </c>
      <c r="F23" s="251">
        <v>133.80000000000001</v>
      </c>
      <c r="G23" s="252">
        <v>135.19999999999999</v>
      </c>
      <c r="H23" s="1855">
        <v>135.4</v>
      </c>
      <c r="I23" s="205">
        <v>-3.4337424073385421</v>
      </c>
      <c r="J23" s="205">
        <v>2.5943396226415132</v>
      </c>
      <c r="K23" s="205">
        <v>5.1751592356688008</v>
      </c>
      <c r="L23" s="205">
        <v>6.2748212867355164</v>
      </c>
      <c r="M23" s="267">
        <v>7.4721780604133414</v>
      </c>
      <c r="N23" s="210">
        <v>6.866614048934494</v>
      </c>
      <c r="O23" s="204">
        <v>0.14792899408284654</v>
      </c>
    </row>
    <row r="24" spans="1:18" s="265" customFormat="1" ht="9" customHeight="1">
      <c r="A24" s="264" t="s">
        <v>1563</v>
      </c>
      <c r="B24" s="1847">
        <v>1.45</v>
      </c>
      <c r="C24" s="263">
        <v>161.67500000000001</v>
      </c>
      <c r="D24" s="251">
        <v>165.4</v>
      </c>
      <c r="E24" s="251">
        <v>177.5</v>
      </c>
      <c r="F24" s="251">
        <v>188.1</v>
      </c>
      <c r="G24" s="252">
        <v>192.4</v>
      </c>
      <c r="H24" s="1855">
        <v>196.4</v>
      </c>
      <c r="I24" s="205">
        <v>26.621850933298546</v>
      </c>
      <c r="J24" s="205">
        <v>41.730934018851741</v>
      </c>
      <c r="K24" s="205">
        <v>52.099400171379614</v>
      </c>
      <c r="L24" s="205">
        <v>52.926829268292693</v>
      </c>
      <c r="M24" s="205">
        <v>42.942050520059439</v>
      </c>
      <c r="N24" s="210">
        <v>40.889526542324262</v>
      </c>
      <c r="O24" s="204">
        <v>2.0790020790020662</v>
      </c>
    </row>
    <row r="25" spans="1:18" s="265" customFormat="1" ht="9" customHeight="1">
      <c r="A25" s="264" t="s">
        <v>1564</v>
      </c>
      <c r="B25" s="1847">
        <v>6.21</v>
      </c>
      <c r="C25" s="263">
        <v>129.29166666666666</v>
      </c>
      <c r="D25" s="268">
        <v>128.19999999999999</v>
      </c>
      <c r="E25" s="268">
        <v>128.5</v>
      </c>
      <c r="F25" s="268">
        <v>132.6</v>
      </c>
      <c r="G25" s="269">
        <v>135.69999999999999</v>
      </c>
      <c r="H25" s="1854">
        <v>136.19999999999999</v>
      </c>
      <c r="I25" s="205">
        <v>-1.9341381707856726</v>
      </c>
      <c r="J25" s="205">
        <v>0.15624999999998579</v>
      </c>
      <c r="K25" s="205">
        <v>1.7418844022169395</v>
      </c>
      <c r="L25" s="205">
        <v>4</v>
      </c>
      <c r="M25" s="205">
        <v>7.3575949367088498</v>
      </c>
      <c r="N25" s="210">
        <v>8.4394904458598745</v>
      </c>
      <c r="O25" s="204">
        <v>0.36845983787767977</v>
      </c>
    </row>
    <row r="26" spans="1:18" s="265" customFormat="1" ht="9" customHeight="1">
      <c r="A26" s="264" t="s">
        <v>1565</v>
      </c>
      <c r="B26" s="1847">
        <v>4.75</v>
      </c>
      <c r="C26" s="263">
        <v>114.125</v>
      </c>
      <c r="D26" s="268">
        <v>114.5</v>
      </c>
      <c r="E26" s="268">
        <v>114.5</v>
      </c>
      <c r="F26" s="268">
        <v>114.3</v>
      </c>
      <c r="G26" s="269">
        <v>114.5</v>
      </c>
      <c r="H26" s="1854">
        <v>114.4</v>
      </c>
      <c r="I26" s="205">
        <v>-3.698755361788912</v>
      </c>
      <c r="J26" s="205">
        <v>-4.6627810158201441</v>
      </c>
      <c r="K26" s="205">
        <v>-2.8013582342954066</v>
      </c>
      <c r="L26" s="205">
        <v>-8.7412587412600828E-2</v>
      </c>
      <c r="M26" s="205">
        <v>-1.0371650821088991</v>
      </c>
      <c r="N26" s="210">
        <v>-0.952380952380949</v>
      </c>
      <c r="O26" s="204">
        <v>-8.7336244541475594E-2</v>
      </c>
    </row>
    <row r="27" spans="1:18" s="265" customFormat="1" ht="9" customHeight="1">
      <c r="A27" s="264" t="s">
        <v>1566</v>
      </c>
      <c r="B27" s="1847">
        <v>0.65</v>
      </c>
      <c r="C27" s="263">
        <v>130.89166666666668</v>
      </c>
      <c r="D27" s="251">
        <v>133</v>
      </c>
      <c r="E27" s="251">
        <v>133</v>
      </c>
      <c r="F27" s="251">
        <v>133.80000000000001</v>
      </c>
      <c r="G27" s="252">
        <v>133.6</v>
      </c>
      <c r="H27" s="1855">
        <v>140.4</v>
      </c>
      <c r="I27" s="205">
        <v>1.2734797835094014E-2</v>
      </c>
      <c r="J27" s="205">
        <v>1.7597551644988556</v>
      </c>
      <c r="K27" s="205">
        <v>1.7597551644988556</v>
      </c>
      <c r="L27" s="205">
        <v>0.67720090293454405</v>
      </c>
      <c r="M27" s="205">
        <v>1.5197568389057778</v>
      </c>
      <c r="N27" s="210">
        <v>6.6869300911854168</v>
      </c>
      <c r="O27" s="204">
        <v>5.0898203592814468</v>
      </c>
    </row>
    <row r="28" spans="1:18" s="265" customFormat="1" ht="9" customHeight="1">
      <c r="A28" s="264" t="s">
        <v>1545</v>
      </c>
      <c r="B28" s="1847">
        <v>26.57</v>
      </c>
      <c r="C28" s="263">
        <v>136.11666666666667</v>
      </c>
      <c r="D28" s="268">
        <v>135</v>
      </c>
      <c r="E28" s="268">
        <v>134.9</v>
      </c>
      <c r="F28" s="268">
        <v>135.4</v>
      </c>
      <c r="G28" s="269">
        <v>135.5</v>
      </c>
      <c r="H28" s="1854">
        <v>135.6</v>
      </c>
      <c r="I28" s="205">
        <v>-1.2275503416580733</v>
      </c>
      <c r="J28" s="205">
        <v>-4.0511727078891226</v>
      </c>
      <c r="K28" s="205">
        <v>-3.0194104960460066</v>
      </c>
      <c r="L28" s="205">
        <v>-1.2399708242159022</v>
      </c>
      <c r="M28" s="205">
        <v>-0.65982404692081786</v>
      </c>
      <c r="N28" s="210">
        <v>-0.7320644216691079</v>
      </c>
      <c r="O28" s="204">
        <v>7.3800738007378186E-2</v>
      </c>
    </row>
    <row r="29" spans="1:18" s="265" customFormat="1" ht="9" customHeight="1">
      <c r="A29" s="264" t="s">
        <v>1567</v>
      </c>
      <c r="B29" s="1847">
        <v>3.51</v>
      </c>
      <c r="C29" s="263">
        <v>126.55833333333334</v>
      </c>
      <c r="D29" s="251">
        <v>125.8</v>
      </c>
      <c r="E29" s="251">
        <v>129</v>
      </c>
      <c r="F29" s="251">
        <v>131</v>
      </c>
      <c r="G29" s="252">
        <v>137.19999999999999</v>
      </c>
      <c r="H29" s="1855">
        <v>139.5</v>
      </c>
      <c r="I29" s="205">
        <v>4.3349821379499787</v>
      </c>
      <c r="J29" s="205">
        <v>6.5198983911939052</v>
      </c>
      <c r="K29" s="205">
        <v>9.414758269720096</v>
      </c>
      <c r="L29" s="205">
        <v>11.016949152542367</v>
      </c>
      <c r="M29" s="205">
        <v>16.46859083191849</v>
      </c>
      <c r="N29" s="210">
        <v>15.863787375415271</v>
      </c>
      <c r="O29" s="204">
        <v>1.6763848396501544</v>
      </c>
    </row>
    <row r="30" spans="1:18" s="265" customFormat="1" ht="9" customHeight="1">
      <c r="A30" s="264" t="s">
        <v>1568</v>
      </c>
      <c r="B30" s="1847">
        <v>7.34</v>
      </c>
      <c r="C30" s="263">
        <v>149.80000000000001</v>
      </c>
      <c r="D30" s="251">
        <v>146.5</v>
      </c>
      <c r="E30" s="251">
        <v>144.9</v>
      </c>
      <c r="F30" s="251">
        <v>145.19999999999999</v>
      </c>
      <c r="G30" s="252">
        <v>142.1</v>
      </c>
      <c r="H30" s="1854">
        <v>141.4</v>
      </c>
      <c r="I30" s="205">
        <v>-4.883856288692499</v>
      </c>
      <c r="J30" s="205">
        <v>-11.640530759951758</v>
      </c>
      <c r="K30" s="205">
        <v>-9.8319850653391399</v>
      </c>
      <c r="L30" s="205">
        <v>-5.4071661237785094</v>
      </c>
      <c r="M30" s="205">
        <v>-6.3899868247694513</v>
      </c>
      <c r="N30" s="210">
        <v>-7.0348454963839515</v>
      </c>
      <c r="O30" s="204">
        <v>-0.49261083743840572</v>
      </c>
    </row>
    <row r="31" spans="1:18" s="192" customFormat="1" ht="9" customHeight="1">
      <c r="A31" s="264" t="s">
        <v>1569</v>
      </c>
      <c r="B31" s="1847">
        <v>2.89</v>
      </c>
      <c r="C31" s="263">
        <v>126.35833333333331</v>
      </c>
      <c r="D31" s="251">
        <v>126.2</v>
      </c>
      <c r="E31" s="251">
        <v>126</v>
      </c>
      <c r="F31" s="251">
        <v>127.1</v>
      </c>
      <c r="G31" s="252">
        <v>129.80000000000001</v>
      </c>
      <c r="H31" s="1854">
        <v>130.6</v>
      </c>
      <c r="I31" s="205">
        <v>-3.8490805326569557</v>
      </c>
      <c r="J31" s="205">
        <v>-2.9976940814757853</v>
      </c>
      <c r="K31" s="205">
        <v>-2.7777777777777715</v>
      </c>
      <c r="L31" s="205">
        <v>-1.3198757763975237</v>
      </c>
      <c r="M31" s="205">
        <v>1.7241379310344911</v>
      </c>
      <c r="N31" s="210">
        <v>2.5117739403453641</v>
      </c>
      <c r="O31" s="204">
        <v>0.61633281972264342</v>
      </c>
    </row>
    <row r="32" spans="1:18" s="192" customFormat="1" ht="9" customHeight="1">
      <c r="A32" s="264" t="s">
        <v>1570</v>
      </c>
      <c r="B32" s="1847">
        <v>12.83</v>
      </c>
      <c r="C32" s="263">
        <v>133.08333333333334</v>
      </c>
      <c r="D32" s="251">
        <v>132.9</v>
      </c>
      <c r="E32" s="251">
        <v>132.80000000000001</v>
      </c>
      <c r="F32" s="251">
        <v>132.69999999999999</v>
      </c>
      <c r="G32" s="252">
        <v>132.4</v>
      </c>
      <c r="H32" s="1854">
        <v>132.30000000000001</v>
      </c>
      <c r="I32" s="205">
        <v>0.44656896660167433</v>
      </c>
      <c r="J32" s="205">
        <v>-1.5555555555555571</v>
      </c>
      <c r="K32" s="205">
        <v>-1.4105419450630876</v>
      </c>
      <c r="L32" s="205">
        <v>-1.6308376575241113</v>
      </c>
      <c r="M32" s="205">
        <v>-1.634472511144125</v>
      </c>
      <c r="N32" s="210">
        <v>-1.4157973174366418</v>
      </c>
      <c r="O32" s="204">
        <v>-7.5528700906332347E-2</v>
      </c>
      <c r="R32" s="192" t="s">
        <v>168</v>
      </c>
    </row>
    <row r="33" spans="1:15" s="192" customFormat="1" ht="9" customHeight="1">
      <c r="A33" s="264" t="s">
        <v>1544</v>
      </c>
      <c r="B33" s="1847">
        <v>1.36</v>
      </c>
      <c r="C33" s="263">
        <v>118.26666666666667</v>
      </c>
      <c r="D33" s="270">
        <v>117.4</v>
      </c>
      <c r="E33" s="270">
        <v>117.5</v>
      </c>
      <c r="F33" s="270">
        <v>118.1</v>
      </c>
      <c r="G33" s="256">
        <v>117.9</v>
      </c>
      <c r="H33" s="1856">
        <v>117.9</v>
      </c>
      <c r="I33" s="220">
        <v>-3.8938172953206163</v>
      </c>
      <c r="J33" s="220">
        <v>-1.1784511784511693</v>
      </c>
      <c r="K33" s="220">
        <v>-0.42372881355932179</v>
      </c>
      <c r="L33" s="220">
        <v>0</v>
      </c>
      <c r="M33" s="220">
        <v>-8.4745762711861516E-2</v>
      </c>
      <c r="N33" s="257">
        <v>-0.33812341504648202</v>
      </c>
      <c r="O33" s="218">
        <v>0</v>
      </c>
    </row>
    <row r="34" spans="1:15" s="271" customFormat="1" ht="9" customHeight="1">
      <c r="A34" s="258" t="s">
        <v>1543</v>
      </c>
      <c r="B34" s="1848">
        <v>1.6</v>
      </c>
      <c r="C34" s="259">
        <v>131.5</v>
      </c>
      <c r="D34" s="251">
        <v>134.9</v>
      </c>
      <c r="E34" s="251">
        <v>140</v>
      </c>
      <c r="F34" s="251">
        <v>139.80000000000001</v>
      </c>
      <c r="G34" s="252">
        <v>142.5</v>
      </c>
      <c r="H34" s="1857">
        <v>143.5</v>
      </c>
      <c r="I34" s="205">
        <v>9.5147478591826484E-2</v>
      </c>
      <c r="J34" s="205">
        <v>4.9805447470817086</v>
      </c>
      <c r="K34" s="205">
        <v>6.9518716577540118</v>
      </c>
      <c r="L34" s="205">
        <v>7.1264367816092005</v>
      </c>
      <c r="M34" s="205">
        <v>9.1954022988505812</v>
      </c>
      <c r="N34" s="210">
        <v>11.41304347826086</v>
      </c>
      <c r="O34" s="204">
        <v>0.70175438596491801</v>
      </c>
    </row>
    <row r="35" spans="1:15" s="192" customFormat="1" ht="9" customHeight="1">
      <c r="A35" s="264" t="s">
        <v>1542</v>
      </c>
      <c r="B35" s="1847">
        <v>5.28</v>
      </c>
      <c r="C35" s="263">
        <v>114.96666666666665</v>
      </c>
      <c r="D35" s="251">
        <v>114.9</v>
      </c>
      <c r="E35" s="251">
        <v>114.9</v>
      </c>
      <c r="F35" s="251">
        <v>115.5</v>
      </c>
      <c r="G35" s="252">
        <v>116</v>
      </c>
      <c r="H35" s="1854">
        <v>116</v>
      </c>
      <c r="I35" s="205">
        <v>1.9283339490210381</v>
      </c>
      <c r="J35" s="205">
        <v>1.0554089709762451</v>
      </c>
      <c r="K35" s="205">
        <v>1.0554089709762451</v>
      </c>
      <c r="L35" s="205">
        <v>1.5831134564643747</v>
      </c>
      <c r="M35" s="205">
        <v>2.0228671943711447</v>
      </c>
      <c r="N35" s="210">
        <v>2.0228671943711447</v>
      </c>
      <c r="O35" s="204">
        <v>0</v>
      </c>
    </row>
    <row r="36" spans="1:15" s="192" customFormat="1" ht="9" customHeight="1">
      <c r="A36" s="264" t="s">
        <v>1541</v>
      </c>
      <c r="B36" s="1847">
        <v>0.38</v>
      </c>
      <c r="C36" s="263">
        <v>142.14166666666665</v>
      </c>
      <c r="D36" s="251">
        <v>140.5</v>
      </c>
      <c r="E36" s="251">
        <v>136</v>
      </c>
      <c r="F36" s="251">
        <v>135.1</v>
      </c>
      <c r="G36" s="252">
        <v>134.5</v>
      </c>
      <c r="H36" s="1854">
        <v>134</v>
      </c>
      <c r="I36" s="205">
        <v>-7.2686745677938518</v>
      </c>
      <c r="J36" s="205">
        <v>-8.2299150881776626</v>
      </c>
      <c r="K36" s="205">
        <v>-11.342894393741858</v>
      </c>
      <c r="L36" s="205">
        <v>-11.409836065573771</v>
      </c>
      <c r="M36" s="205">
        <v>-12.034009156311328</v>
      </c>
      <c r="N36" s="210">
        <v>-11.43423661599472</v>
      </c>
      <c r="O36" s="204">
        <v>-0.37174721189590798</v>
      </c>
    </row>
    <row r="37" spans="1:15" s="192" customFormat="1" ht="9" customHeight="1">
      <c r="A37" s="264" t="s">
        <v>1540</v>
      </c>
      <c r="B37" s="1847">
        <v>1.72</v>
      </c>
      <c r="C37" s="263">
        <v>108.66666666666669</v>
      </c>
      <c r="D37" s="251">
        <v>108.7</v>
      </c>
      <c r="E37" s="251">
        <v>108.7</v>
      </c>
      <c r="F37" s="251">
        <v>108.7</v>
      </c>
      <c r="G37" s="252">
        <v>108.7</v>
      </c>
      <c r="H37" s="1854">
        <v>108.7</v>
      </c>
      <c r="I37" s="205">
        <v>1.234376213026934</v>
      </c>
      <c r="J37" s="205">
        <v>0</v>
      </c>
      <c r="K37" s="205">
        <v>0</v>
      </c>
      <c r="L37" s="205">
        <v>0.18433179723503201</v>
      </c>
      <c r="M37" s="205">
        <v>0.18433179723503201</v>
      </c>
      <c r="N37" s="210">
        <v>0.18433179723503201</v>
      </c>
      <c r="O37" s="204">
        <v>0</v>
      </c>
    </row>
    <row r="38" spans="1:15" s="192" customFormat="1" ht="9" customHeight="1">
      <c r="A38" s="264" t="s">
        <v>1539</v>
      </c>
      <c r="B38" s="1847">
        <v>1.24</v>
      </c>
      <c r="C38" s="263">
        <v>111.4666666666667</v>
      </c>
      <c r="D38" s="251">
        <v>111.2</v>
      </c>
      <c r="E38" s="251">
        <v>111.1</v>
      </c>
      <c r="F38" s="251">
        <v>112</v>
      </c>
      <c r="G38" s="252">
        <v>111.9</v>
      </c>
      <c r="H38" s="1855">
        <v>112</v>
      </c>
      <c r="I38" s="205">
        <v>0.4128819157721324</v>
      </c>
      <c r="J38" s="205">
        <v>-0.97951914514692362</v>
      </c>
      <c r="K38" s="205">
        <v>-1.0685663401602881</v>
      </c>
      <c r="L38" s="205">
        <v>8.9365504915093652E-2</v>
      </c>
      <c r="M38" s="205">
        <v>8.9445438282666601E-2</v>
      </c>
      <c r="N38" s="210">
        <v>0.17889087656530478</v>
      </c>
      <c r="O38" s="204">
        <v>8.9365504915093652E-2</v>
      </c>
    </row>
    <row r="39" spans="1:15" s="192" customFormat="1" ht="9" customHeight="1">
      <c r="A39" s="264" t="s">
        <v>1571</v>
      </c>
      <c r="B39" s="1847">
        <v>6.22</v>
      </c>
      <c r="C39" s="263">
        <v>121.43333333333332</v>
      </c>
      <c r="D39" s="251">
        <v>122</v>
      </c>
      <c r="E39" s="251">
        <v>122.4</v>
      </c>
      <c r="F39" s="251">
        <v>121.6</v>
      </c>
      <c r="G39" s="252">
        <v>121.6</v>
      </c>
      <c r="H39" s="1855">
        <v>121.6</v>
      </c>
      <c r="I39" s="205">
        <v>3.7005408482777966</v>
      </c>
      <c r="J39" s="205">
        <v>3.6533559898045809</v>
      </c>
      <c r="K39" s="205">
        <v>3.8167938931297698</v>
      </c>
      <c r="L39" s="205">
        <v>3.1382527565733511</v>
      </c>
      <c r="M39" s="205">
        <v>3.1382527565733511</v>
      </c>
      <c r="N39" s="210">
        <v>2.963590177815405</v>
      </c>
      <c r="O39" s="204">
        <v>0</v>
      </c>
    </row>
    <row r="40" spans="1:15" s="192" customFormat="1" ht="9" customHeight="1">
      <c r="A40" s="264" t="s">
        <v>1538</v>
      </c>
      <c r="B40" s="1847">
        <v>2.34</v>
      </c>
      <c r="C40" s="263">
        <v>129.28333333333333</v>
      </c>
      <c r="D40" s="251">
        <v>130.5</v>
      </c>
      <c r="E40" s="251">
        <v>130.5</v>
      </c>
      <c r="F40" s="251">
        <v>131</v>
      </c>
      <c r="G40" s="252">
        <v>132.6</v>
      </c>
      <c r="H40" s="1854">
        <v>130</v>
      </c>
      <c r="I40" s="205">
        <v>1.8915013792197612</v>
      </c>
      <c r="J40" s="205">
        <v>-0.60929169840061093</v>
      </c>
      <c r="K40" s="205">
        <v>-0.4576659038901596</v>
      </c>
      <c r="L40" s="205">
        <v>-0.30441400304414401</v>
      </c>
      <c r="M40" s="205">
        <v>2</v>
      </c>
      <c r="N40" s="210">
        <v>-0.45941807044410155</v>
      </c>
      <c r="O40" s="204">
        <v>-1.9607843137254832</v>
      </c>
    </row>
    <row r="41" spans="1:15" s="192" customFormat="1" ht="9" customHeight="1">
      <c r="A41" s="272" t="s">
        <v>1537</v>
      </c>
      <c r="B41" s="1847">
        <v>5.91</v>
      </c>
      <c r="C41" s="263">
        <v>104.86666666666667</v>
      </c>
      <c r="D41" s="251">
        <v>103.8</v>
      </c>
      <c r="E41" s="251">
        <v>104.1</v>
      </c>
      <c r="F41" s="251">
        <v>104.8</v>
      </c>
      <c r="G41" s="252">
        <v>104</v>
      </c>
      <c r="H41" s="1854">
        <v>105.2</v>
      </c>
      <c r="I41" s="205">
        <v>-10.210488762040669</v>
      </c>
      <c r="J41" s="205">
        <v>-7.2386058981233248</v>
      </c>
      <c r="K41" s="205">
        <v>-4.7575480329368673</v>
      </c>
      <c r="L41" s="205">
        <v>-2.7829313543599312</v>
      </c>
      <c r="M41" s="205">
        <v>-4.1474654377880285</v>
      </c>
      <c r="N41" s="210">
        <v>-3.7511436413540764</v>
      </c>
      <c r="O41" s="204">
        <v>1.1538461538461462</v>
      </c>
    </row>
    <row r="42" spans="1:15" s="192" customFormat="1" ht="9" customHeight="1">
      <c r="A42" s="273" t="s">
        <v>1536</v>
      </c>
      <c r="B42" s="1849">
        <v>1.84</v>
      </c>
      <c r="C42" s="255">
        <v>135.86666666666665</v>
      </c>
      <c r="D42" s="270">
        <v>135.5</v>
      </c>
      <c r="E42" s="270">
        <v>138.1</v>
      </c>
      <c r="F42" s="270">
        <v>138.1</v>
      </c>
      <c r="G42" s="256">
        <v>138.1</v>
      </c>
      <c r="H42" s="1851">
        <v>138.1</v>
      </c>
      <c r="I42" s="220">
        <v>1.0035931111386276</v>
      </c>
      <c r="J42" s="220">
        <v>0.44477390659747584</v>
      </c>
      <c r="K42" s="220">
        <v>2.372127501853214</v>
      </c>
      <c r="L42" s="220">
        <v>2.7529761904761898</v>
      </c>
      <c r="M42" s="220">
        <v>3.7565740045078826</v>
      </c>
      <c r="N42" s="257">
        <v>3.7565740045078826</v>
      </c>
      <c r="O42" s="218">
        <v>0</v>
      </c>
    </row>
    <row r="43" spans="1:15" s="271" customFormat="1" ht="9" customHeight="1">
      <c r="A43" s="274" t="s">
        <v>1535</v>
      </c>
      <c r="B43" s="275"/>
      <c r="D43" s="276"/>
      <c r="E43" s="276"/>
      <c r="F43" s="276"/>
      <c r="G43" s="276"/>
      <c r="H43" s="276"/>
      <c r="I43" s="276"/>
      <c r="J43" s="276"/>
      <c r="K43" s="276"/>
      <c r="L43" s="276"/>
      <c r="M43" s="276"/>
      <c r="N43" s="276"/>
    </row>
    <row r="44" spans="1:15" s="226" customFormat="1" ht="9" customHeight="1">
      <c r="A44" s="224" t="s">
        <v>2380</v>
      </c>
      <c r="B44" s="223"/>
      <c r="C44" s="222"/>
      <c r="D44" s="277"/>
      <c r="E44" s="277"/>
      <c r="F44" s="277"/>
      <c r="G44" s="277"/>
      <c r="H44" s="277"/>
      <c r="I44" s="277"/>
      <c r="J44" s="277"/>
      <c r="K44" s="277"/>
      <c r="L44" s="277"/>
      <c r="M44" s="277"/>
      <c r="N44" s="277"/>
      <c r="O44" s="227"/>
    </row>
    <row r="45" spans="1:15" ht="9" customHeight="1">
      <c r="A45" s="141" t="s">
        <v>1363</v>
      </c>
    </row>
    <row r="48" spans="1:15" ht="9" customHeight="1">
      <c r="A48" s="278"/>
    </row>
    <row r="87" spans="1:15" ht="9" customHeight="1">
      <c r="A87" s="232"/>
      <c r="B87" s="231"/>
      <c r="D87" s="279"/>
      <c r="E87" s="279"/>
      <c r="F87" s="279"/>
      <c r="G87" s="279"/>
      <c r="H87" s="279"/>
      <c r="I87" s="279"/>
      <c r="J87" s="279"/>
      <c r="K87" s="279"/>
      <c r="L87" s="279"/>
      <c r="M87" s="279"/>
      <c r="N87" s="279"/>
      <c r="O87" s="279"/>
    </row>
    <row r="88" spans="1:15" ht="9" customHeight="1">
      <c r="B88" s="231"/>
      <c r="D88" s="279"/>
      <c r="E88" s="279"/>
      <c r="F88" s="279"/>
      <c r="G88" s="279"/>
      <c r="H88" s="279"/>
      <c r="I88" s="279"/>
      <c r="J88" s="279"/>
      <c r="K88" s="279"/>
      <c r="L88" s="279"/>
      <c r="M88" s="279"/>
      <c r="N88" s="279"/>
      <c r="O88" s="279"/>
    </row>
    <row r="89" spans="1:15" ht="9" customHeight="1">
      <c r="B89" s="231"/>
    </row>
  </sheetData>
  <mergeCells count="4">
    <mergeCell ref="J5:O5"/>
    <mergeCell ref="B4:B6"/>
    <mergeCell ref="C5:C6"/>
    <mergeCell ref="D5:H6"/>
  </mergeCells>
  <hyperlinks>
    <hyperlink ref="A45" location="Inhaltsverzeichnis!A1" display="Zurück zum Inhaltsverzeichnis"/>
  </hyperlinks>
  <printOptions horizontalCentered="1"/>
  <pageMargins left="0.78740157480314965" right="0.78740157480314965" top="0.19685039370078741" bottom="0.19685039370078741" header="0.51181102362204722" footer="0.51181102362204722"/>
  <pageSetup paperSize="9" orientation="portrait" r:id="rId1"/>
  <headerFooter alignWithMargins="0">
    <oddFooter>&amp;L&amp;D / &amp;T&amp;R&amp;F</oddFooter>
  </headerFooter>
  <rowBreaks count="1" manualBreakCount="1">
    <brk id="80" max="65535" man="1"/>
  </rowBreak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7">
    <tabColor rgb="FF80CDEC"/>
    <pageSetUpPr fitToPage="1"/>
  </sheetPr>
  <dimension ref="A1:U117"/>
  <sheetViews>
    <sheetView showGridLines="0" zoomScale="140" zoomScaleNormal="140" zoomScaleSheetLayoutView="100" workbookViewId="0"/>
  </sheetViews>
  <sheetFormatPr baseColWidth="10" defaultColWidth="8" defaultRowHeight="9"/>
  <cols>
    <col min="1" max="1" width="34.28515625" style="227" customWidth="1"/>
    <col min="2" max="8" width="5" style="227" customWidth="1"/>
    <col min="9" max="9" width="5" style="228" customWidth="1"/>
    <col min="10" max="15" width="5" style="227" customWidth="1"/>
    <col min="16" max="16" width="12.5703125" style="227" customWidth="1"/>
    <col min="17" max="17" width="4.7109375" style="227" customWidth="1"/>
    <col min="18" max="43" width="8" style="227"/>
    <col min="44" max="44" width="11.85546875" style="227" customWidth="1"/>
    <col min="45" max="16384" width="8" style="227"/>
  </cols>
  <sheetData>
    <row r="1" spans="1:21" s="178" customFormat="1" ht="36.75" customHeight="1">
      <c r="A1" s="2264" t="s">
        <v>1848</v>
      </c>
      <c r="B1" s="2265"/>
      <c r="C1" s="2265"/>
      <c r="D1" s="2266"/>
      <c r="E1" s="2265"/>
      <c r="F1" s="2265"/>
      <c r="G1" s="2265"/>
      <c r="H1" s="2265"/>
      <c r="I1" s="2265"/>
      <c r="J1" s="2265"/>
      <c r="K1" s="2265"/>
      <c r="L1" s="2265"/>
      <c r="M1" s="2267"/>
      <c r="N1" s="2267"/>
      <c r="O1" s="2267"/>
    </row>
    <row r="2" spans="1:21" s="181" customFormat="1" ht="10.5" customHeight="1">
      <c r="A2" s="179" t="s">
        <v>1560</v>
      </c>
      <c r="B2" s="179"/>
      <c r="C2" s="179"/>
      <c r="D2" s="179"/>
      <c r="E2" s="179"/>
      <c r="F2" s="179"/>
      <c r="G2" s="179"/>
      <c r="H2" s="179"/>
      <c r="I2" s="179"/>
      <c r="J2" s="179"/>
      <c r="K2" s="179"/>
      <c r="L2" s="179"/>
      <c r="M2" s="179"/>
      <c r="N2" s="180"/>
      <c r="O2" s="180"/>
    </row>
    <row r="3" spans="1:21" s="183" customFormat="1" ht="10.5" customHeight="1">
      <c r="A3" s="179" t="s">
        <v>1583</v>
      </c>
      <c r="B3" s="182"/>
      <c r="C3" s="180"/>
      <c r="D3" s="180"/>
      <c r="E3" s="180"/>
      <c r="F3" s="180"/>
      <c r="G3" s="180"/>
      <c r="H3" s="180"/>
      <c r="I3" s="180"/>
      <c r="J3" s="180"/>
      <c r="K3" s="180"/>
      <c r="L3" s="180"/>
      <c r="M3" s="180"/>
      <c r="N3" s="180"/>
      <c r="O3" s="180"/>
    </row>
    <row r="4" spans="1:21" s="192" customFormat="1" ht="12" customHeight="1">
      <c r="A4" s="2609" t="s">
        <v>24</v>
      </c>
      <c r="B4" s="2621" t="s">
        <v>1582</v>
      </c>
      <c r="C4" s="184" t="s">
        <v>1434</v>
      </c>
      <c r="D4" s="185" t="s">
        <v>50</v>
      </c>
      <c r="E4" s="186" t="s">
        <v>49</v>
      </c>
      <c r="F4" s="187" t="s">
        <v>48</v>
      </c>
      <c r="G4" s="187" t="s">
        <v>47</v>
      </c>
      <c r="H4" s="185" t="s">
        <v>1380</v>
      </c>
      <c r="I4" s="188" t="s">
        <v>1434</v>
      </c>
      <c r="J4" s="189" t="s">
        <v>51</v>
      </c>
      <c r="K4" s="189" t="s">
        <v>50</v>
      </c>
      <c r="L4" s="189" t="s">
        <v>1581</v>
      </c>
      <c r="M4" s="189" t="s">
        <v>48</v>
      </c>
      <c r="N4" s="190" t="s">
        <v>47</v>
      </c>
      <c r="O4" s="191"/>
    </row>
    <row r="5" spans="1:21" s="192" customFormat="1" ht="12" customHeight="1">
      <c r="A5" s="2620"/>
      <c r="B5" s="2622"/>
      <c r="C5" s="2609">
        <v>2024</v>
      </c>
      <c r="D5" s="2611">
        <v>2024</v>
      </c>
      <c r="E5" s="2612"/>
      <c r="F5" s="2612"/>
      <c r="G5" s="2612"/>
      <c r="H5" s="2613"/>
      <c r="I5" s="193">
        <v>2024</v>
      </c>
      <c r="J5" s="194">
        <v>2024</v>
      </c>
      <c r="K5" s="195"/>
      <c r="L5" s="195"/>
      <c r="M5" s="195"/>
      <c r="N5" s="195"/>
      <c r="O5" s="196"/>
    </row>
    <row r="6" spans="1:21" s="192" customFormat="1" ht="12" customHeight="1">
      <c r="A6" s="2620"/>
      <c r="B6" s="2622"/>
      <c r="C6" s="2620"/>
      <c r="D6" s="2617"/>
      <c r="E6" s="2618"/>
      <c r="F6" s="2618"/>
      <c r="G6" s="2618"/>
      <c r="H6" s="2619"/>
      <c r="I6" s="197" t="s">
        <v>1580</v>
      </c>
      <c r="J6" s="198"/>
      <c r="K6" s="198"/>
      <c r="L6" s="198"/>
      <c r="M6" s="198"/>
      <c r="N6" s="198"/>
      <c r="O6" s="199"/>
    </row>
    <row r="7" spans="1:21" s="192" customFormat="1" ht="23.25" customHeight="1">
      <c r="A7" s="2610"/>
      <c r="B7" s="2622"/>
      <c r="C7" s="2610"/>
      <c r="D7" s="2614"/>
      <c r="E7" s="2615"/>
      <c r="F7" s="2615"/>
      <c r="G7" s="2615"/>
      <c r="H7" s="2616"/>
      <c r="I7" s="189" t="s">
        <v>1579</v>
      </c>
      <c r="J7" s="198"/>
      <c r="K7" s="198"/>
      <c r="L7" s="198"/>
      <c r="M7" s="198"/>
      <c r="N7" s="199"/>
      <c r="O7" s="1858" t="s">
        <v>1578</v>
      </c>
    </row>
    <row r="8" spans="1:21" s="192" customFormat="1" ht="8.1" customHeight="1">
      <c r="A8" s="200" t="s">
        <v>1577</v>
      </c>
      <c r="B8" s="201" t="s">
        <v>7</v>
      </c>
      <c r="C8" s="202">
        <v>120.63333333333334</v>
      </c>
      <c r="D8" s="203">
        <v>119.6</v>
      </c>
      <c r="E8" s="203">
        <v>114.2</v>
      </c>
      <c r="F8" s="203">
        <v>115.2</v>
      </c>
      <c r="G8" s="203">
        <v>116.4</v>
      </c>
      <c r="H8" s="203">
        <v>116.8</v>
      </c>
      <c r="I8" s="204">
        <v>-4.0943421226977819</v>
      </c>
      <c r="J8" s="205">
        <v>-4.7011952191235054</v>
      </c>
      <c r="K8" s="205">
        <v>-14.392803598200899</v>
      </c>
      <c r="L8" s="205">
        <v>-12.925170068027214</v>
      </c>
      <c r="M8" s="205">
        <v>-8.6342229199372014</v>
      </c>
      <c r="N8" s="205">
        <v>-4.0262941659819234</v>
      </c>
      <c r="O8" s="204">
        <v>0.34364261168384758</v>
      </c>
      <c r="U8" s="205"/>
    </row>
    <row r="9" spans="1:21" s="192" customFormat="1" ht="8.1" customHeight="1">
      <c r="A9" s="206" t="s">
        <v>1585</v>
      </c>
      <c r="B9" s="207">
        <v>11.64</v>
      </c>
      <c r="C9" s="208">
        <v>113.71666666666668</v>
      </c>
      <c r="D9" s="203">
        <v>113.1</v>
      </c>
      <c r="E9" s="203">
        <v>107.4</v>
      </c>
      <c r="F9" s="203">
        <v>109.2</v>
      </c>
      <c r="G9" s="203">
        <v>108.2</v>
      </c>
      <c r="H9" s="203">
        <v>109.4</v>
      </c>
      <c r="I9" s="204">
        <v>-3.9419963395748425</v>
      </c>
      <c r="J9" s="205">
        <v>-7.2190319934372411</v>
      </c>
      <c r="K9" s="205">
        <v>-14.829500396510696</v>
      </c>
      <c r="L9" s="205">
        <v>-8.158116063919266</v>
      </c>
      <c r="M9" s="205">
        <v>-7.0446735395188966</v>
      </c>
      <c r="N9" s="205">
        <v>-2.4955436720142501</v>
      </c>
      <c r="O9" s="204">
        <v>1.1090573012938876</v>
      </c>
    </row>
    <row r="10" spans="1:21" s="192" customFormat="1" ht="8.1" customHeight="1">
      <c r="A10" s="206" t="s">
        <v>1584</v>
      </c>
      <c r="B10" s="207">
        <v>18.32</v>
      </c>
      <c r="C10" s="208">
        <v>118.54166666666667</v>
      </c>
      <c r="D10" s="203">
        <v>115.1</v>
      </c>
      <c r="E10" s="203">
        <v>110.5</v>
      </c>
      <c r="F10" s="203">
        <v>112.8</v>
      </c>
      <c r="G10" s="203">
        <v>114.2</v>
      </c>
      <c r="H10" s="203">
        <v>115</v>
      </c>
      <c r="I10" s="204">
        <v>-4.3761763915030798</v>
      </c>
      <c r="J10" s="205">
        <v>-8.9398734177215289</v>
      </c>
      <c r="K10" s="205">
        <v>-16.97971450037565</v>
      </c>
      <c r="L10" s="205">
        <v>-14.350797266514803</v>
      </c>
      <c r="M10" s="205">
        <v>-9.1487669053301488</v>
      </c>
      <c r="N10" s="205">
        <v>-4.6434494195688103</v>
      </c>
      <c r="O10" s="204">
        <v>0.70052539404552761</v>
      </c>
    </row>
    <row r="11" spans="1:21" s="192" customFormat="1" ht="8.1" customHeight="1">
      <c r="A11" s="206" t="s">
        <v>1594</v>
      </c>
      <c r="B11" s="207">
        <v>5.4</v>
      </c>
      <c r="C11" s="208">
        <v>139.54166666666666</v>
      </c>
      <c r="D11" s="203">
        <v>135.19999999999999</v>
      </c>
      <c r="E11" s="203">
        <v>122.8</v>
      </c>
      <c r="F11" s="203">
        <v>128.80000000000001</v>
      </c>
      <c r="G11" s="203">
        <v>130.4</v>
      </c>
      <c r="H11" s="203">
        <v>134.1</v>
      </c>
      <c r="I11" s="204">
        <v>-4.7063510129751762</v>
      </c>
      <c r="J11" s="205">
        <v>-11.460379829731508</v>
      </c>
      <c r="K11" s="205">
        <v>-27.807172251616691</v>
      </c>
      <c r="L11" s="205">
        <v>-22.735452909418115</v>
      </c>
      <c r="M11" s="205">
        <v>-13.182423435419437</v>
      </c>
      <c r="N11" s="205">
        <v>-4.7585227272727337</v>
      </c>
      <c r="O11" s="204">
        <v>2.8374233128834305</v>
      </c>
    </row>
    <row r="12" spans="1:21" s="192" customFormat="1" ht="8.1" customHeight="1">
      <c r="A12" s="206" t="s">
        <v>1586</v>
      </c>
      <c r="B12" s="207">
        <v>1.59</v>
      </c>
      <c r="C12" s="208">
        <v>130.52500000000001</v>
      </c>
      <c r="D12" s="203">
        <v>130.19999999999999</v>
      </c>
      <c r="E12" s="203">
        <v>120.2</v>
      </c>
      <c r="F12" s="203">
        <v>127.9</v>
      </c>
      <c r="G12" s="203">
        <v>128.30000000000001</v>
      </c>
      <c r="H12" s="203">
        <v>129.69999999999999</v>
      </c>
      <c r="I12" s="204">
        <v>-5.273661929240987</v>
      </c>
      <c r="J12" s="205">
        <v>-7.0000000000000142</v>
      </c>
      <c r="K12" s="205">
        <v>-19.973368841544598</v>
      </c>
      <c r="L12" s="205">
        <v>-13.987895090786807</v>
      </c>
      <c r="M12" s="205">
        <v>-6.2134502923976527</v>
      </c>
      <c r="N12" s="205">
        <v>1.6457680250783682</v>
      </c>
      <c r="O12" s="204">
        <v>1.0911925175369959</v>
      </c>
    </row>
    <row r="13" spans="1:21" s="192" customFormat="1" ht="8.1" customHeight="1">
      <c r="A13" s="209" t="s">
        <v>1576</v>
      </c>
      <c r="B13" s="207">
        <v>89.41</v>
      </c>
      <c r="C13" s="208">
        <v>146.29166666666666</v>
      </c>
      <c r="D13" s="203">
        <v>147.69999999999999</v>
      </c>
      <c r="E13" s="203">
        <v>145.80000000000001</v>
      </c>
      <c r="F13" s="203">
        <v>146.6</v>
      </c>
      <c r="G13" s="203">
        <v>152.5</v>
      </c>
      <c r="H13" s="203">
        <v>150</v>
      </c>
      <c r="I13" s="204">
        <v>-10.296371997956072</v>
      </c>
      <c r="J13" s="205">
        <v>-9.2194222495390363</v>
      </c>
      <c r="K13" s="205">
        <v>-9.4972067039106065</v>
      </c>
      <c r="L13" s="205">
        <v>-7.3324905183312268</v>
      </c>
      <c r="M13" s="205">
        <v>-3.0514939605848781</v>
      </c>
      <c r="N13" s="210">
        <v>-1.3157894736842195</v>
      </c>
      <c r="O13" s="210">
        <v>-1.6393442622950829</v>
      </c>
    </row>
    <row r="14" spans="1:21" s="192" customFormat="1" ht="8.1" customHeight="1">
      <c r="A14" s="206" t="s">
        <v>1587</v>
      </c>
      <c r="B14" s="207">
        <v>25.35</v>
      </c>
      <c r="C14" s="208">
        <v>130.05000000000004</v>
      </c>
      <c r="D14" s="203">
        <v>130.1</v>
      </c>
      <c r="E14" s="203">
        <v>130.4</v>
      </c>
      <c r="F14" s="203">
        <v>129.9</v>
      </c>
      <c r="G14" s="203">
        <v>130.19999999999999</v>
      </c>
      <c r="H14" s="203">
        <v>130.4</v>
      </c>
      <c r="I14" s="204">
        <v>-3.8980232772953798</v>
      </c>
      <c r="J14" s="205">
        <v>-2.6197604790419149</v>
      </c>
      <c r="K14" s="205">
        <v>-2.3952095808383262</v>
      </c>
      <c r="L14" s="205">
        <v>-0.15372790161413263</v>
      </c>
      <c r="M14" s="205">
        <v>0.15384615384614619</v>
      </c>
      <c r="N14" s="210">
        <v>0.38491147036181417</v>
      </c>
      <c r="O14" s="210">
        <v>0.15360983102918624</v>
      </c>
    </row>
    <row r="15" spans="1:21" s="192" customFormat="1" ht="8.1" customHeight="1">
      <c r="A15" s="206" t="s">
        <v>1588</v>
      </c>
      <c r="B15" s="207">
        <v>2.74</v>
      </c>
      <c r="C15" s="208">
        <v>128.29999999999998</v>
      </c>
      <c r="D15" s="203">
        <v>128.80000000000001</v>
      </c>
      <c r="E15" s="203">
        <v>129.1</v>
      </c>
      <c r="F15" s="203">
        <v>128.9</v>
      </c>
      <c r="G15" s="203">
        <v>128.5</v>
      </c>
      <c r="H15" s="203">
        <v>128.30000000000001</v>
      </c>
      <c r="I15" s="204">
        <v>-4.2239502332815135</v>
      </c>
      <c r="J15" s="205">
        <v>-1.1511895625479553</v>
      </c>
      <c r="K15" s="205">
        <v>-1.0727969348659059</v>
      </c>
      <c r="L15" s="205">
        <v>0.93970242756459754</v>
      </c>
      <c r="M15" s="205">
        <v>1.2608353033884896</v>
      </c>
      <c r="N15" s="210">
        <v>1.3428120063191358</v>
      </c>
      <c r="O15" s="210">
        <v>-0.15564202334628874</v>
      </c>
    </row>
    <row r="16" spans="1:21" s="192" customFormat="1" ht="8.1" customHeight="1">
      <c r="A16" s="206" t="s">
        <v>1589</v>
      </c>
      <c r="B16" s="207">
        <v>30.43</v>
      </c>
      <c r="C16" s="208">
        <v>108.36666666666666</v>
      </c>
      <c r="D16" s="203">
        <v>111.5</v>
      </c>
      <c r="E16" s="203">
        <v>108.5</v>
      </c>
      <c r="F16" s="203">
        <v>109.1</v>
      </c>
      <c r="G16" s="203">
        <v>114.1</v>
      </c>
      <c r="H16" s="203">
        <v>113.6</v>
      </c>
      <c r="I16" s="204">
        <v>-6.1150819435419947</v>
      </c>
      <c r="J16" s="205">
        <v>-1.5017667844523004</v>
      </c>
      <c r="K16" s="205">
        <v>-2.5157232704402475</v>
      </c>
      <c r="L16" s="205">
        <v>-2.5892857142857224</v>
      </c>
      <c r="M16" s="205">
        <v>4.1058394160584015</v>
      </c>
      <c r="N16" s="210">
        <v>9.2307692307692264</v>
      </c>
      <c r="O16" s="210">
        <v>-0.43821209465380662</v>
      </c>
    </row>
    <row r="17" spans="1:15" s="192" customFormat="1" ht="8.1" customHeight="1">
      <c r="A17" s="206" t="s">
        <v>1590</v>
      </c>
      <c r="B17" s="207">
        <v>30.89</v>
      </c>
      <c r="C17" s="208">
        <v>198.6</v>
      </c>
      <c r="D17" s="203">
        <v>199.6</v>
      </c>
      <c r="E17" s="203">
        <v>196.6</v>
      </c>
      <c r="F17" s="203">
        <v>198.7</v>
      </c>
      <c r="G17" s="203">
        <v>210.9</v>
      </c>
      <c r="H17" s="203">
        <v>204</v>
      </c>
      <c r="I17" s="204">
        <v>-15.609065155807372</v>
      </c>
      <c r="J17" s="205">
        <v>-16.169676606467874</v>
      </c>
      <c r="K17" s="205">
        <v>-16.482582837723029</v>
      </c>
      <c r="L17" s="205">
        <v>-13.420479302832248</v>
      </c>
      <c r="M17" s="205">
        <v>-8.0244221543829042</v>
      </c>
      <c r="N17" s="210">
        <v>-7.1038251366120164</v>
      </c>
      <c r="O17" s="210">
        <v>-3.2716927453769671</v>
      </c>
    </row>
    <row r="18" spans="1:15" s="192" customFormat="1" ht="8.1" customHeight="1">
      <c r="A18" s="209" t="s">
        <v>1575</v>
      </c>
      <c r="B18" s="207">
        <v>73.430000000000007</v>
      </c>
      <c r="C18" s="208">
        <v>187.89166666666665</v>
      </c>
      <c r="D18" s="203">
        <v>189.4</v>
      </c>
      <c r="E18" s="203">
        <v>187.6</v>
      </c>
      <c r="F18" s="203">
        <v>189.6</v>
      </c>
      <c r="G18" s="203">
        <v>191.7</v>
      </c>
      <c r="H18" s="203">
        <v>192</v>
      </c>
      <c r="I18" s="204">
        <v>-13.347425057647982</v>
      </c>
      <c r="J18" s="205">
        <v>-10.066476733143404</v>
      </c>
      <c r="K18" s="205">
        <v>-10.410697230181469</v>
      </c>
      <c r="L18" s="205">
        <v>-10.142180094786738</v>
      </c>
      <c r="M18" s="205">
        <v>-7.5253256150506616</v>
      </c>
      <c r="N18" s="205">
        <v>-5.558288243974431</v>
      </c>
      <c r="O18" s="204">
        <v>0.15649452269170183</v>
      </c>
    </row>
    <row r="19" spans="1:15" s="192" customFormat="1" ht="8.1" customHeight="1">
      <c r="A19" s="206" t="s">
        <v>1587</v>
      </c>
      <c r="B19" s="207">
        <v>14.98</v>
      </c>
      <c r="C19" s="208">
        <v>189.125</v>
      </c>
      <c r="D19" s="203">
        <v>184.4</v>
      </c>
      <c r="E19" s="203">
        <v>184.5</v>
      </c>
      <c r="F19" s="203">
        <v>184.1</v>
      </c>
      <c r="G19" s="203">
        <v>184.6</v>
      </c>
      <c r="H19" s="203">
        <v>185.6</v>
      </c>
      <c r="I19" s="204">
        <v>-10.814634338035916</v>
      </c>
      <c r="J19" s="205">
        <v>-12.854442344045367</v>
      </c>
      <c r="K19" s="205">
        <v>-11.764705882352942</v>
      </c>
      <c r="L19" s="205">
        <v>-10.804263565891475</v>
      </c>
      <c r="M19" s="205">
        <v>-7.7922077922077904</v>
      </c>
      <c r="N19" s="205">
        <v>-6.639839034205238</v>
      </c>
      <c r="O19" s="204">
        <v>0.54171180931743379</v>
      </c>
    </row>
    <row r="20" spans="1:15" s="192" customFormat="1" ht="8.1" customHeight="1">
      <c r="A20" s="206" t="s">
        <v>1595</v>
      </c>
      <c r="B20" s="207">
        <v>4.9800000000000004</v>
      </c>
      <c r="C20" s="208">
        <v>190.99166666666667</v>
      </c>
      <c r="D20" s="203">
        <v>191.3</v>
      </c>
      <c r="E20" s="203">
        <v>192.2</v>
      </c>
      <c r="F20" s="203">
        <v>189.8</v>
      </c>
      <c r="G20" s="203">
        <v>190.8</v>
      </c>
      <c r="H20" s="203">
        <v>190.6</v>
      </c>
      <c r="I20" s="204">
        <v>-10.16736565672403</v>
      </c>
      <c r="J20" s="205">
        <v>-8.5564053537284792</v>
      </c>
      <c r="K20" s="205">
        <v>-7.8177458033573117</v>
      </c>
      <c r="L20" s="205">
        <v>-7.684824902723733</v>
      </c>
      <c r="M20" s="205">
        <v>-6.1485489424495796</v>
      </c>
      <c r="N20" s="205">
        <v>-4.6046046046046172</v>
      </c>
      <c r="O20" s="204">
        <v>-0.10482180293502097</v>
      </c>
    </row>
    <row r="21" spans="1:15" s="192" customFormat="1" ht="8.1" customHeight="1">
      <c r="A21" s="206" t="s">
        <v>1591</v>
      </c>
      <c r="B21" s="207">
        <v>12.5</v>
      </c>
      <c r="C21" s="208">
        <v>155.71666666666664</v>
      </c>
      <c r="D21" s="203">
        <v>156</v>
      </c>
      <c r="E21" s="203">
        <v>156.80000000000001</v>
      </c>
      <c r="F21" s="203">
        <v>159.80000000000001</v>
      </c>
      <c r="G21" s="203">
        <v>162.4</v>
      </c>
      <c r="H21" s="203">
        <v>164.1</v>
      </c>
      <c r="I21" s="204">
        <v>-19.034620217513748</v>
      </c>
      <c r="J21" s="205">
        <v>-11.212293682413204</v>
      </c>
      <c r="K21" s="205">
        <v>-12.888888888888886</v>
      </c>
      <c r="L21" s="205">
        <v>-11.712707182320443</v>
      </c>
      <c r="M21" s="205">
        <v>-10.276243093922645</v>
      </c>
      <c r="N21" s="205">
        <v>-7.3927765237020253</v>
      </c>
      <c r="O21" s="204">
        <v>1.0467980295566548</v>
      </c>
    </row>
    <row r="22" spans="1:15" s="192" customFormat="1" ht="8.1" customHeight="1">
      <c r="A22" s="206" t="s">
        <v>1592</v>
      </c>
      <c r="B22" s="207">
        <v>4.22</v>
      </c>
      <c r="C22" s="208">
        <v>203.65833333333333</v>
      </c>
      <c r="D22" s="203">
        <v>207</v>
      </c>
      <c r="E22" s="203">
        <v>207.6</v>
      </c>
      <c r="F22" s="203">
        <v>208.9</v>
      </c>
      <c r="G22" s="203">
        <v>210.3</v>
      </c>
      <c r="H22" s="203">
        <v>207.5</v>
      </c>
      <c r="I22" s="204">
        <v>-10.969034608378863</v>
      </c>
      <c r="J22" s="205">
        <v>1.970443349753694</v>
      </c>
      <c r="K22" s="205">
        <v>1.764705882352942</v>
      </c>
      <c r="L22" s="205">
        <v>-0.28639618138424794</v>
      </c>
      <c r="M22" s="205">
        <v>2.1865889212828051</v>
      </c>
      <c r="N22" s="205">
        <v>3.4912718204488868</v>
      </c>
      <c r="O22" s="204">
        <v>-1.3314312886352866</v>
      </c>
    </row>
    <row r="23" spans="1:15" s="192" customFormat="1" ht="8.1" customHeight="1">
      <c r="A23" s="206" t="s">
        <v>1593</v>
      </c>
      <c r="B23" s="207">
        <v>36.619999999999997</v>
      </c>
      <c r="C23" s="208">
        <v>196.49166666666667</v>
      </c>
      <c r="D23" s="203">
        <v>200.8</v>
      </c>
      <c r="E23" s="203">
        <v>196.9</v>
      </c>
      <c r="F23" s="203">
        <v>200.1</v>
      </c>
      <c r="G23" s="203">
        <v>202.8</v>
      </c>
      <c r="H23" s="203">
        <v>202.8</v>
      </c>
      <c r="I23" s="208">
        <v>-13.328432273479137</v>
      </c>
      <c r="J23" s="205">
        <v>-10.196779964221818</v>
      </c>
      <c r="K23" s="205">
        <v>-10.743427017225741</v>
      </c>
      <c r="L23" s="205">
        <v>-10.789121711992877</v>
      </c>
      <c r="M23" s="205">
        <v>-7.9019073569482288</v>
      </c>
      <c r="N23" s="205">
        <v>-5.8058522991175039</v>
      </c>
      <c r="O23" s="204">
        <v>0</v>
      </c>
    </row>
    <row r="24" spans="1:15" s="192" customFormat="1" ht="8.1" customHeight="1">
      <c r="A24" s="206" t="s">
        <v>1599</v>
      </c>
      <c r="B24" s="207">
        <v>0.13</v>
      </c>
      <c r="C24" s="211">
        <v>87.841666666666654</v>
      </c>
      <c r="D24" s="211">
        <v>97.9</v>
      </c>
      <c r="E24" s="203">
        <v>91.2</v>
      </c>
      <c r="F24" s="203">
        <v>98.9</v>
      </c>
      <c r="G24" s="203">
        <v>108.6</v>
      </c>
      <c r="H24" s="203">
        <v>110</v>
      </c>
      <c r="I24" s="204">
        <v>-23.571635730858489</v>
      </c>
      <c r="J24" s="212">
        <v>-10.511882998171856</v>
      </c>
      <c r="K24" s="205">
        <v>-17.837837837837839</v>
      </c>
      <c r="L24" s="205">
        <v>-18.129139072847678</v>
      </c>
      <c r="M24" s="205">
        <v>-3.7234042553191529</v>
      </c>
      <c r="N24" s="205">
        <v>22.494432071269486</v>
      </c>
      <c r="O24" s="204">
        <v>1.2891344383057231</v>
      </c>
    </row>
    <row r="25" spans="1:15" s="192" customFormat="1" ht="8.1" customHeight="1">
      <c r="A25" s="213" t="s">
        <v>1596</v>
      </c>
      <c r="B25" s="207">
        <v>11.28</v>
      </c>
      <c r="C25" s="211">
        <v>187.71666666666667</v>
      </c>
      <c r="D25" s="211">
        <v>189.3</v>
      </c>
      <c r="E25" s="203">
        <v>190.4</v>
      </c>
      <c r="F25" s="203">
        <v>188.2</v>
      </c>
      <c r="G25" s="203">
        <v>187.7</v>
      </c>
      <c r="H25" s="203">
        <v>187.7</v>
      </c>
      <c r="I25" s="204">
        <v>16.624385192855314</v>
      </c>
      <c r="J25" s="212">
        <v>17.504655493482318</v>
      </c>
      <c r="K25" s="205">
        <v>18.114143920595538</v>
      </c>
      <c r="L25" s="205">
        <v>17.919799498746869</v>
      </c>
      <c r="M25" s="205">
        <v>17.239225484072463</v>
      </c>
      <c r="N25" s="205">
        <v>17.239225484072463</v>
      </c>
      <c r="O25" s="204">
        <v>0</v>
      </c>
    </row>
    <row r="26" spans="1:15" s="192" customFormat="1" ht="8.1" customHeight="1">
      <c r="A26" s="213" t="s">
        <v>1598</v>
      </c>
      <c r="B26" s="207">
        <v>12.04</v>
      </c>
      <c r="C26" s="203">
        <v>116.52499999999998</v>
      </c>
      <c r="D26" s="211">
        <v>116.8</v>
      </c>
      <c r="E26" s="203">
        <v>116.9</v>
      </c>
      <c r="F26" s="203">
        <v>117.1</v>
      </c>
      <c r="G26" s="203">
        <v>117.1</v>
      </c>
      <c r="H26" s="203">
        <v>117</v>
      </c>
      <c r="I26" s="204">
        <v>5.0800330653039509</v>
      </c>
      <c r="J26" s="212">
        <v>4.4722719141323779</v>
      </c>
      <c r="K26" s="205">
        <v>4.5617173524150303</v>
      </c>
      <c r="L26" s="205">
        <v>4.6470062555853389</v>
      </c>
      <c r="M26" s="205">
        <v>4.6470062555853389</v>
      </c>
      <c r="N26" s="205">
        <v>4.5576407506702452</v>
      </c>
      <c r="O26" s="204">
        <v>-8.5397096498724068E-2</v>
      </c>
    </row>
    <row r="27" spans="1:15" s="192" customFormat="1" ht="8.1" customHeight="1">
      <c r="A27" s="206" t="s">
        <v>1587</v>
      </c>
      <c r="B27" s="207">
        <v>7.47</v>
      </c>
      <c r="C27" s="203">
        <v>113.59999999999998</v>
      </c>
      <c r="D27" s="211">
        <v>114.1</v>
      </c>
      <c r="E27" s="203">
        <v>114.3</v>
      </c>
      <c r="F27" s="203">
        <v>114.6</v>
      </c>
      <c r="G27" s="203">
        <v>114.6</v>
      </c>
      <c r="H27" s="203">
        <v>114.6</v>
      </c>
      <c r="I27" s="204">
        <v>5.2664092664092408</v>
      </c>
      <c r="J27" s="212">
        <v>5.0644567219152918</v>
      </c>
      <c r="K27" s="205">
        <v>5.2486187845303931</v>
      </c>
      <c r="L27" s="205">
        <v>5.330882352941174</v>
      </c>
      <c r="M27" s="205">
        <v>5.330882352941174</v>
      </c>
      <c r="N27" s="205">
        <v>5.330882352941174</v>
      </c>
      <c r="O27" s="204">
        <v>0</v>
      </c>
    </row>
    <row r="28" spans="1:15" s="192" customFormat="1" ht="8.1" customHeight="1">
      <c r="A28" s="206" t="s">
        <v>1591</v>
      </c>
      <c r="B28" s="207">
        <v>1.7</v>
      </c>
      <c r="C28" s="203">
        <v>115.69166666666666</v>
      </c>
      <c r="D28" s="211">
        <v>116</v>
      </c>
      <c r="E28" s="203">
        <v>116.1</v>
      </c>
      <c r="F28" s="203">
        <v>116.2</v>
      </c>
      <c r="G28" s="203">
        <v>116.3</v>
      </c>
      <c r="H28" s="203">
        <v>116.3</v>
      </c>
      <c r="I28" s="204">
        <v>6.1716121137962716</v>
      </c>
      <c r="J28" s="212">
        <v>5.7429352780309841</v>
      </c>
      <c r="K28" s="205">
        <v>5.8340929808568802</v>
      </c>
      <c r="L28" s="205">
        <v>5.8287795992714138</v>
      </c>
      <c r="M28" s="205">
        <v>5.9198542805100232</v>
      </c>
      <c r="N28" s="205">
        <v>5.9198542805100232</v>
      </c>
      <c r="O28" s="204">
        <v>0</v>
      </c>
    </row>
    <row r="29" spans="1:15" s="221" customFormat="1" ht="8.1" customHeight="1">
      <c r="A29" s="214" t="s">
        <v>1597</v>
      </c>
      <c r="B29" s="215">
        <v>2.87</v>
      </c>
      <c r="C29" s="216">
        <v>124.75833333333331</v>
      </c>
      <c r="D29" s="217">
        <v>124.3</v>
      </c>
      <c r="E29" s="216">
        <v>124.3</v>
      </c>
      <c r="F29" s="216">
        <v>124.3</v>
      </c>
      <c r="G29" s="216">
        <v>124.3</v>
      </c>
      <c r="H29" s="216">
        <v>123.8</v>
      </c>
      <c r="I29" s="218">
        <v>4.1605788631461849</v>
      </c>
      <c r="J29" s="219">
        <v>2.3887973640856615</v>
      </c>
      <c r="K29" s="220">
        <v>2.3887973640856615</v>
      </c>
      <c r="L29" s="220">
        <v>2.6424442609413745</v>
      </c>
      <c r="M29" s="220">
        <v>2.6424442609413745</v>
      </c>
      <c r="N29" s="220">
        <v>2.2295623451692848</v>
      </c>
      <c r="O29" s="218">
        <v>-0.40225261464199491</v>
      </c>
    </row>
    <row r="30" spans="1:15" s="222" customFormat="1" ht="9.9499999999999993" customHeight="1">
      <c r="A30" s="222" t="s">
        <v>1535</v>
      </c>
      <c r="B30" s="223"/>
    </row>
    <row r="31" spans="1:15" s="226" customFormat="1" ht="8.25" customHeight="1">
      <c r="A31" s="224" t="s">
        <v>2380</v>
      </c>
      <c r="B31" s="225"/>
      <c r="O31" s="227"/>
    </row>
    <row r="32" spans="1:15">
      <c r="A32" s="141" t="s">
        <v>1363</v>
      </c>
    </row>
    <row r="33" spans="1:15">
      <c r="J33" s="229"/>
    </row>
    <row r="39" spans="1:15" ht="7.5" customHeight="1"/>
    <row r="40" spans="1:15" s="230" customFormat="1">
      <c r="A40" s="227"/>
      <c r="B40" s="227"/>
      <c r="C40" s="227"/>
      <c r="D40" s="227"/>
      <c r="E40" s="227"/>
      <c r="F40" s="227"/>
      <c r="G40" s="227"/>
      <c r="H40" s="227"/>
      <c r="I40" s="228"/>
      <c r="J40" s="227"/>
      <c r="K40" s="227"/>
      <c r="L40" s="227"/>
      <c r="M40" s="227"/>
      <c r="N40" s="227"/>
      <c r="O40" s="227"/>
    </row>
    <row r="42" spans="1:15" ht="7.5" customHeight="1"/>
    <row r="47" spans="1:15" ht="7.5" customHeight="1"/>
    <row r="50" ht="7.5" customHeight="1"/>
    <row r="52" ht="9" customHeight="1"/>
    <row r="55" ht="9" customHeight="1"/>
    <row r="57" ht="7.5" customHeight="1"/>
    <row r="59" ht="0.4" customHeight="1"/>
    <row r="114" spans="1:2">
      <c r="B114" s="231"/>
    </row>
    <row r="115" spans="1:2">
      <c r="A115" s="232"/>
      <c r="B115" s="231"/>
    </row>
    <row r="116" spans="1:2">
      <c r="B116" s="231"/>
    </row>
    <row r="117" spans="1:2">
      <c r="B117" s="231"/>
    </row>
  </sheetData>
  <mergeCells count="4">
    <mergeCell ref="D5:H7"/>
    <mergeCell ref="C5:C7"/>
    <mergeCell ref="B4:B7"/>
    <mergeCell ref="A4:A7"/>
  </mergeCells>
  <hyperlinks>
    <hyperlink ref="A32" location="Inhaltsverzeichnis!A1" display="Zurück zum Inhaltsverzeichnis"/>
  </hyperlinks>
  <pageMargins left="0.78740157480314965" right="0.39370078740157483" top="0.39370078740157483" bottom="0.19685039370078741" header="0.19685039370078741" footer="0.19685039370078741"/>
  <pageSetup paperSize="9" scale="79" orientation="portrait" horizontalDpi="4294967292" verticalDpi="4294967292" r:id="rId1"/>
  <headerFooter alignWithMargins="0">
    <oddFooter>&amp;L&amp;D / &amp;T&amp;R&amp;F / &amp;A</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0">
    <tabColor rgb="FF00854A"/>
  </sheetPr>
  <dimension ref="A1:P79"/>
  <sheetViews>
    <sheetView showGridLines="0" zoomScale="160" zoomScaleNormal="160" workbookViewId="0"/>
  </sheetViews>
  <sheetFormatPr baseColWidth="10" defaultColWidth="11.42578125" defaultRowHeight="16.5"/>
  <cols>
    <col min="1" max="1" width="19" style="144" customWidth="1"/>
    <col min="2" max="2" width="6.7109375" style="144" customWidth="1"/>
    <col min="3" max="3" width="10.7109375" style="144" customWidth="1"/>
    <col min="4" max="15" width="7.5703125" style="144" customWidth="1"/>
    <col min="16" max="16384" width="11.42578125" style="144"/>
  </cols>
  <sheetData>
    <row r="1" spans="1:16" ht="15" customHeight="1">
      <c r="A1" s="142" t="s">
        <v>1721</v>
      </c>
      <c r="B1" s="280"/>
      <c r="C1" s="280"/>
      <c r="D1" s="280"/>
      <c r="E1" s="280"/>
      <c r="F1" s="280"/>
      <c r="G1" s="280"/>
      <c r="H1" s="280"/>
      <c r="I1" s="280"/>
      <c r="J1" s="280"/>
      <c r="K1" s="280"/>
      <c r="L1" s="280"/>
      <c r="M1" s="280"/>
      <c r="N1" s="280"/>
      <c r="O1" s="280"/>
    </row>
    <row r="2" spans="1:16" ht="13.5" customHeight="1">
      <c r="A2" s="145" t="s">
        <v>1722</v>
      </c>
      <c r="B2" s="282"/>
      <c r="C2" s="282"/>
      <c r="D2" s="282"/>
      <c r="E2" s="282"/>
      <c r="F2" s="282"/>
      <c r="G2" s="282"/>
      <c r="H2" s="282"/>
      <c r="I2" s="282"/>
      <c r="J2" s="282"/>
      <c r="K2" s="282"/>
      <c r="L2" s="282"/>
      <c r="M2" s="282"/>
      <c r="N2" s="282"/>
      <c r="O2" s="282"/>
    </row>
    <row r="3" spans="1:16" ht="14.25" customHeight="1">
      <c r="A3" s="145" t="s">
        <v>1726</v>
      </c>
      <c r="B3" s="145"/>
      <c r="C3" s="145"/>
      <c r="D3" s="145"/>
      <c r="E3" s="145"/>
      <c r="F3" s="145"/>
      <c r="G3" s="145"/>
      <c r="H3" s="145"/>
      <c r="I3" s="145"/>
      <c r="J3" s="145"/>
      <c r="K3" s="145"/>
      <c r="L3" s="145"/>
      <c r="M3" s="145"/>
      <c r="N3" s="145"/>
      <c r="O3" s="145"/>
    </row>
    <row r="4" spans="1:16" ht="12" customHeight="1">
      <c r="A4" s="1656" t="s">
        <v>57</v>
      </c>
      <c r="B4" s="1656" t="s">
        <v>1723</v>
      </c>
      <c r="C4" s="1657" t="s">
        <v>59</v>
      </c>
      <c r="D4" s="1658" t="s">
        <v>16</v>
      </c>
      <c r="E4" s="1397" t="s">
        <v>15</v>
      </c>
      <c r="F4" s="284" t="s">
        <v>1</v>
      </c>
      <c r="G4" s="1396" t="s">
        <v>14</v>
      </c>
      <c r="H4" s="1396" t="s">
        <v>13</v>
      </c>
      <c r="I4" s="1396" t="s">
        <v>4</v>
      </c>
      <c r="J4" s="1396" t="s">
        <v>22</v>
      </c>
      <c r="K4" s="1396" t="s">
        <v>21</v>
      </c>
      <c r="L4" s="1396" t="s">
        <v>20</v>
      </c>
      <c r="M4" s="1396" t="s">
        <v>19</v>
      </c>
      <c r="N4" s="1397" t="s">
        <v>18</v>
      </c>
      <c r="O4" s="149" t="s">
        <v>17</v>
      </c>
    </row>
    <row r="5" spans="1:16" s="171" customFormat="1" ht="10.5" customHeight="1">
      <c r="A5" s="283" t="s">
        <v>1941</v>
      </c>
      <c r="B5" s="1668" t="s">
        <v>1724</v>
      </c>
      <c r="C5" s="1795">
        <v>2023</v>
      </c>
      <c r="D5" s="1662">
        <v>2156</v>
      </c>
      <c r="E5" s="1662">
        <v>2159</v>
      </c>
      <c r="F5" s="1662">
        <v>2155</v>
      </c>
      <c r="G5" s="1662">
        <v>2146</v>
      </c>
      <c r="H5" s="1662">
        <v>2153</v>
      </c>
      <c r="I5" s="1662">
        <v>2166</v>
      </c>
      <c r="J5" s="1662">
        <v>2180</v>
      </c>
      <c r="K5" s="1662">
        <v>2169</v>
      </c>
      <c r="L5" s="1662">
        <v>2166</v>
      </c>
      <c r="M5" s="1662">
        <v>2164</v>
      </c>
      <c r="N5" s="1662">
        <v>2161</v>
      </c>
      <c r="O5" s="1662">
        <v>2160</v>
      </c>
      <c r="P5" s="1670"/>
    </row>
    <row r="6" spans="1:16" s="171" customFormat="1" ht="10.5" customHeight="1">
      <c r="A6" s="1659" t="s">
        <v>1942</v>
      </c>
      <c r="B6" s="1671" t="s">
        <v>1724</v>
      </c>
      <c r="C6" s="1669" t="s">
        <v>2036</v>
      </c>
      <c r="D6" s="1662">
        <v>2180</v>
      </c>
      <c r="E6" s="1662">
        <v>2189</v>
      </c>
      <c r="F6" s="1662">
        <v>2185</v>
      </c>
      <c r="G6" s="1662">
        <v>2188</v>
      </c>
      <c r="H6" s="1662">
        <v>2183</v>
      </c>
      <c r="I6" s="1662">
        <v>2184</v>
      </c>
      <c r="J6" s="1662">
        <v>2189</v>
      </c>
      <c r="K6" s="1662">
        <v>2179</v>
      </c>
      <c r="L6" s="1662">
        <v>2174</v>
      </c>
      <c r="M6" s="1662">
        <v>2170</v>
      </c>
      <c r="N6" s="1672"/>
      <c r="O6" s="1672"/>
      <c r="P6" s="1670"/>
    </row>
    <row r="7" spans="1:16" s="171" customFormat="1" ht="10.5" customHeight="1">
      <c r="A7" s="283" t="s">
        <v>1943</v>
      </c>
      <c r="B7" s="1668" t="s">
        <v>1724</v>
      </c>
      <c r="C7" s="1795">
        <v>2023</v>
      </c>
      <c r="D7" s="1663">
        <v>52115275</v>
      </c>
      <c r="E7" s="1663">
        <v>51997089</v>
      </c>
      <c r="F7" s="1663">
        <v>52507760</v>
      </c>
      <c r="G7" s="1663">
        <v>52480336</v>
      </c>
      <c r="H7" s="1663">
        <v>52591533</v>
      </c>
      <c r="I7" s="1663">
        <v>52670910</v>
      </c>
      <c r="J7" s="1663">
        <v>52897145</v>
      </c>
      <c r="K7" s="1663">
        <v>52842767</v>
      </c>
      <c r="L7" s="1663">
        <v>52777818</v>
      </c>
      <c r="M7" s="1663">
        <v>52798144</v>
      </c>
      <c r="N7" s="1663">
        <v>52829226</v>
      </c>
      <c r="O7" s="1663">
        <v>52766402</v>
      </c>
      <c r="P7" s="1670"/>
    </row>
    <row r="8" spans="1:16" s="469" customFormat="1" ht="10.5" customHeight="1">
      <c r="A8" s="1659" t="s">
        <v>1944</v>
      </c>
      <c r="B8" s="1671" t="s">
        <v>1724</v>
      </c>
      <c r="C8" s="1669" t="s">
        <v>2036</v>
      </c>
      <c r="D8" s="1663">
        <v>52817724</v>
      </c>
      <c r="E8" s="1663">
        <v>52871024</v>
      </c>
      <c r="F8" s="1663">
        <v>52775519</v>
      </c>
      <c r="G8" s="1663">
        <v>52829216</v>
      </c>
      <c r="H8" s="1663">
        <v>53133510</v>
      </c>
      <c r="I8" s="1663">
        <v>52851894</v>
      </c>
      <c r="J8" s="1663">
        <v>52941677</v>
      </c>
      <c r="K8" s="1663">
        <v>52718290</v>
      </c>
      <c r="L8" s="1663">
        <v>52645180</v>
      </c>
      <c r="M8" s="1664">
        <v>52624319</v>
      </c>
      <c r="N8" s="1664"/>
      <c r="O8" s="1664"/>
      <c r="P8" s="1673"/>
    </row>
    <row r="9" spans="1:16" s="469" customFormat="1" ht="10.5" customHeight="1">
      <c r="A9" s="283" t="s">
        <v>1945</v>
      </c>
      <c r="B9" s="1668" t="s">
        <v>1724</v>
      </c>
      <c r="C9" s="1795">
        <v>2023</v>
      </c>
      <c r="D9" s="1663">
        <v>43739820</v>
      </c>
      <c r="E9" s="1663">
        <v>44964932</v>
      </c>
      <c r="F9" s="1663">
        <v>44752046</v>
      </c>
      <c r="G9" s="1663">
        <v>43057331</v>
      </c>
      <c r="H9" s="1663">
        <v>43370725</v>
      </c>
      <c r="I9" s="1663">
        <v>44002563</v>
      </c>
      <c r="J9" s="1663">
        <v>44228871</v>
      </c>
      <c r="K9" s="1663">
        <v>44132491</v>
      </c>
      <c r="L9" s="1663">
        <v>44555826</v>
      </c>
      <c r="M9" s="1663">
        <v>45199543</v>
      </c>
      <c r="N9" s="1663">
        <v>45736504</v>
      </c>
      <c r="O9" s="1663">
        <v>45439997</v>
      </c>
      <c r="P9" s="1673"/>
    </row>
    <row r="10" spans="1:16" s="469" customFormat="1" ht="10.5" customHeight="1">
      <c r="A10" s="1659" t="s">
        <v>1946</v>
      </c>
      <c r="B10" s="1671" t="s">
        <v>1724</v>
      </c>
      <c r="C10" s="1669" t="s">
        <v>2036</v>
      </c>
      <c r="D10" s="1663">
        <v>45336434</v>
      </c>
      <c r="E10" s="1663">
        <v>46652986</v>
      </c>
      <c r="F10" s="1663">
        <v>45799300</v>
      </c>
      <c r="G10" s="1663">
        <v>44996713</v>
      </c>
      <c r="H10" s="1664">
        <v>45141085</v>
      </c>
      <c r="I10" s="1663">
        <v>44580256</v>
      </c>
      <c r="J10" s="1663">
        <v>45156867</v>
      </c>
      <c r="K10" s="1663">
        <v>44705262</v>
      </c>
      <c r="L10" s="1663">
        <v>44601608</v>
      </c>
      <c r="M10" s="1664">
        <v>45772464</v>
      </c>
      <c r="N10" s="1664"/>
      <c r="O10" s="1664"/>
      <c r="P10" s="1673"/>
    </row>
    <row r="11" spans="1:16" s="469" customFormat="1" ht="10.5" customHeight="1">
      <c r="A11" s="283" t="s">
        <v>1947</v>
      </c>
      <c r="B11" s="1660" t="s">
        <v>1233</v>
      </c>
      <c r="C11" s="1795">
        <v>2023</v>
      </c>
      <c r="D11" s="1663">
        <v>1078783</v>
      </c>
      <c r="E11" s="1663">
        <v>1002259</v>
      </c>
      <c r="F11" s="1663">
        <v>1156486</v>
      </c>
      <c r="G11" s="1663">
        <v>1076152</v>
      </c>
      <c r="H11" s="1663">
        <v>1068850</v>
      </c>
      <c r="I11" s="1663">
        <v>1061180</v>
      </c>
      <c r="J11" s="1663">
        <v>1097946</v>
      </c>
      <c r="K11" s="1663">
        <v>1107365</v>
      </c>
      <c r="L11" s="1663">
        <v>1069485</v>
      </c>
      <c r="M11" s="1663">
        <v>1116337</v>
      </c>
      <c r="N11" s="1663">
        <v>1128115</v>
      </c>
      <c r="O11" s="1663">
        <v>1170074</v>
      </c>
      <c r="P11" s="1673"/>
    </row>
    <row r="12" spans="1:16" s="469" customFormat="1" ht="10.5" customHeight="1">
      <c r="A12" s="1659" t="s">
        <v>1948</v>
      </c>
      <c r="B12" s="1661" t="s">
        <v>1233</v>
      </c>
      <c r="C12" s="1669" t="s">
        <v>2036</v>
      </c>
      <c r="D12" s="1663">
        <v>1159384</v>
      </c>
      <c r="E12" s="1663">
        <v>1110012</v>
      </c>
      <c r="F12" s="1663">
        <v>1215771</v>
      </c>
      <c r="G12" s="1663">
        <v>1130881</v>
      </c>
      <c r="H12" s="1663">
        <v>1132474</v>
      </c>
      <c r="I12" s="1663">
        <v>1095699</v>
      </c>
      <c r="J12" s="1663">
        <v>1134999</v>
      </c>
      <c r="K12" s="1663">
        <v>1131544</v>
      </c>
      <c r="L12" s="1663">
        <v>1088075</v>
      </c>
      <c r="M12" s="1664">
        <v>1137064</v>
      </c>
      <c r="N12" s="1664"/>
      <c r="O12" s="1664"/>
      <c r="P12" s="1673"/>
    </row>
    <row r="13" spans="1:16" s="469" customFormat="1" ht="10.5" customHeight="1">
      <c r="A13" s="283" t="s">
        <v>1949</v>
      </c>
      <c r="B13" s="1668" t="s">
        <v>1724</v>
      </c>
      <c r="C13" s="1795">
        <v>2023</v>
      </c>
      <c r="D13" s="1674">
        <v>24.9</v>
      </c>
      <c r="E13" s="1667">
        <v>22.7</v>
      </c>
      <c r="F13" s="1667">
        <v>26</v>
      </c>
      <c r="G13" s="1667">
        <v>24.6</v>
      </c>
      <c r="H13" s="1674">
        <v>25.1</v>
      </c>
      <c r="I13" s="1667">
        <v>24.3</v>
      </c>
      <c r="J13" s="1667">
        <v>24.9</v>
      </c>
      <c r="K13" s="1667">
        <v>25.1</v>
      </c>
      <c r="L13" s="1667">
        <v>24.2</v>
      </c>
      <c r="M13" s="1667">
        <v>25</v>
      </c>
      <c r="N13" s="1667">
        <v>24.9</v>
      </c>
      <c r="O13" s="1667">
        <v>25.7</v>
      </c>
      <c r="P13" s="1673"/>
    </row>
    <row r="14" spans="1:16" s="469" customFormat="1" ht="10.5" customHeight="1">
      <c r="A14" s="1659" t="s">
        <v>1950</v>
      </c>
      <c r="B14" s="1671" t="s">
        <v>1724</v>
      </c>
      <c r="C14" s="1669" t="s">
        <v>2036</v>
      </c>
      <c r="D14" s="1674">
        <v>25.7</v>
      </c>
      <c r="E14" s="1667">
        <v>24.2</v>
      </c>
      <c r="F14" s="1674">
        <v>26.4</v>
      </c>
      <c r="G14" s="1667">
        <v>25</v>
      </c>
      <c r="H14" s="1674">
        <v>25.3</v>
      </c>
      <c r="I14" s="1667">
        <v>24.5</v>
      </c>
      <c r="J14" s="1674">
        <v>25.4</v>
      </c>
      <c r="K14" s="1667">
        <v>25.3</v>
      </c>
      <c r="L14" s="1667">
        <v>24.6</v>
      </c>
      <c r="M14" s="325">
        <v>25.4</v>
      </c>
      <c r="N14" s="325"/>
      <c r="O14" s="325"/>
      <c r="P14" s="1673"/>
    </row>
    <row r="15" spans="1:16" s="469" customFormat="1" ht="10.5" customHeight="1">
      <c r="A15" s="283" t="s">
        <v>1725</v>
      </c>
      <c r="B15" s="1660" t="s">
        <v>1155</v>
      </c>
      <c r="C15" s="1795">
        <v>2023</v>
      </c>
      <c r="D15" s="1667">
        <v>83.9</v>
      </c>
      <c r="E15" s="1667">
        <v>86.5</v>
      </c>
      <c r="F15" s="1667">
        <v>85.2</v>
      </c>
      <c r="G15" s="1674">
        <v>82</v>
      </c>
      <c r="H15" s="1667">
        <v>82.5</v>
      </c>
      <c r="I15" s="1667">
        <v>83.5</v>
      </c>
      <c r="J15" s="1667">
        <v>83.6</v>
      </c>
      <c r="K15" s="1667">
        <v>83.5</v>
      </c>
      <c r="L15" s="1674">
        <v>84.4</v>
      </c>
      <c r="M15" s="1674">
        <v>85.6</v>
      </c>
      <c r="N15" s="1674">
        <v>86.6</v>
      </c>
      <c r="O15" s="1667">
        <v>86.1</v>
      </c>
      <c r="P15" s="1673"/>
    </row>
    <row r="16" spans="1:16" s="469" customFormat="1" ht="10.5" customHeight="1">
      <c r="A16" s="1659" t="s">
        <v>1725</v>
      </c>
      <c r="B16" s="1661" t="s">
        <v>1155</v>
      </c>
      <c r="C16" s="1669" t="s">
        <v>2036</v>
      </c>
      <c r="D16" s="1675">
        <v>85.8</v>
      </c>
      <c r="E16" s="1675">
        <v>88.2</v>
      </c>
      <c r="F16" s="1675">
        <v>86.8</v>
      </c>
      <c r="G16" s="1676">
        <v>85.2</v>
      </c>
      <c r="H16" s="1675">
        <v>85</v>
      </c>
      <c r="I16" s="1675">
        <v>84.3</v>
      </c>
      <c r="J16" s="1675">
        <v>85.3</v>
      </c>
      <c r="K16" s="1675">
        <v>84.8</v>
      </c>
      <c r="L16" s="1676">
        <v>84.7</v>
      </c>
      <c r="M16" s="1677">
        <v>87</v>
      </c>
      <c r="N16" s="1677"/>
      <c r="O16" s="1678"/>
      <c r="P16" s="1673"/>
    </row>
    <row r="17" spans="1:16" s="469" customFormat="1" ht="10.5" customHeight="1">
      <c r="A17" s="1796" t="s">
        <v>2279</v>
      </c>
      <c r="B17" s="1796"/>
      <c r="C17" s="1796"/>
      <c r="D17" s="1796"/>
      <c r="E17" s="1796"/>
      <c r="F17" s="1796"/>
      <c r="G17" s="1796"/>
      <c r="H17" s="1796"/>
      <c r="I17" s="1796"/>
      <c r="J17" s="1796"/>
      <c r="K17" s="1796"/>
      <c r="L17" s="1796"/>
      <c r="M17" s="1796"/>
      <c r="N17" s="1796"/>
      <c r="O17" s="1796"/>
    </row>
    <row r="18" spans="1:16" s="469" customFormat="1" ht="10.5" customHeight="1">
      <c r="A18" s="283" t="s">
        <v>1941</v>
      </c>
      <c r="B18" s="1668" t="s">
        <v>1724</v>
      </c>
      <c r="C18" s="1795">
        <v>2023</v>
      </c>
      <c r="D18" s="1662">
        <v>1031</v>
      </c>
      <c r="E18" s="1662">
        <v>1027</v>
      </c>
      <c r="F18" s="1662">
        <v>1027</v>
      </c>
      <c r="G18" s="1662">
        <v>1023</v>
      </c>
      <c r="H18" s="1662">
        <v>1026</v>
      </c>
      <c r="I18" s="1662">
        <v>1023</v>
      </c>
      <c r="J18" s="1662">
        <v>1024</v>
      </c>
      <c r="K18" s="1662">
        <v>1020</v>
      </c>
      <c r="L18" s="1662">
        <v>1016</v>
      </c>
      <c r="M18" s="1662">
        <v>1013</v>
      </c>
      <c r="N18" s="1662">
        <v>1013</v>
      </c>
      <c r="O18" s="1662">
        <v>1013</v>
      </c>
    </row>
    <row r="19" spans="1:16" s="469" customFormat="1" ht="10.5" customHeight="1">
      <c r="A19" s="1659" t="s">
        <v>1942</v>
      </c>
      <c r="B19" s="1671" t="s">
        <v>1724</v>
      </c>
      <c r="C19" s="1669" t="s">
        <v>2036</v>
      </c>
      <c r="D19" s="1662">
        <v>1005</v>
      </c>
      <c r="E19" s="1662">
        <v>1006</v>
      </c>
      <c r="F19" s="1662">
        <v>1004</v>
      </c>
      <c r="G19" s="1662">
        <v>1007</v>
      </c>
      <c r="H19" s="1663">
        <v>1000</v>
      </c>
      <c r="I19" s="1663">
        <v>999</v>
      </c>
      <c r="J19" s="1663">
        <v>1000</v>
      </c>
      <c r="K19" s="1663">
        <v>993</v>
      </c>
      <c r="L19" s="1663">
        <v>990</v>
      </c>
      <c r="M19" s="1663">
        <v>986</v>
      </c>
      <c r="N19" s="1664"/>
      <c r="O19" s="1664"/>
      <c r="P19" s="1672"/>
    </row>
    <row r="20" spans="1:16" s="469" customFormat="1" ht="10.5" customHeight="1">
      <c r="A20" s="283" t="s">
        <v>1943</v>
      </c>
      <c r="B20" s="1668" t="s">
        <v>1724</v>
      </c>
      <c r="C20" s="1795">
        <v>2023</v>
      </c>
      <c r="D20" s="1663">
        <v>31441611</v>
      </c>
      <c r="E20" s="1663">
        <v>31386784</v>
      </c>
      <c r="F20" s="1663">
        <v>31406187</v>
      </c>
      <c r="G20" s="1663">
        <v>31376712</v>
      </c>
      <c r="H20" s="1663">
        <v>31379741</v>
      </c>
      <c r="I20" s="1663">
        <v>31222849</v>
      </c>
      <c r="J20" s="1663">
        <v>31400733</v>
      </c>
      <c r="K20" s="1663">
        <v>31302855</v>
      </c>
      <c r="L20" s="1663">
        <v>31247015</v>
      </c>
      <c r="M20" s="1663">
        <v>31124887</v>
      </c>
      <c r="N20" s="1663">
        <v>31470699</v>
      </c>
      <c r="O20" s="1663">
        <v>31387475</v>
      </c>
    </row>
    <row r="21" spans="1:16" s="469" customFormat="1" ht="10.5" customHeight="1">
      <c r="A21" s="1659" t="s">
        <v>1944</v>
      </c>
      <c r="B21" s="1671" t="s">
        <v>1724</v>
      </c>
      <c r="C21" s="1669" t="s">
        <v>2036</v>
      </c>
      <c r="D21" s="1663">
        <v>31149484</v>
      </c>
      <c r="E21" s="1663">
        <v>31113734</v>
      </c>
      <c r="F21" s="1663">
        <v>30979611</v>
      </c>
      <c r="G21" s="1663">
        <v>31072222</v>
      </c>
      <c r="H21" s="1663">
        <v>30899907</v>
      </c>
      <c r="I21" s="1663">
        <v>30932959</v>
      </c>
      <c r="J21" s="1663">
        <v>31008792</v>
      </c>
      <c r="K21" s="1663">
        <v>30793933</v>
      </c>
      <c r="L21" s="1663">
        <v>31072885</v>
      </c>
      <c r="M21" s="1664">
        <v>31007899</v>
      </c>
      <c r="N21" s="1664"/>
      <c r="O21" s="1664"/>
    </row>
    <row r="22" spans="1:16" s="469" customFormat="1" ht="10.5" customHeight="1">
      <c r="A22" s="283" t="s">
        <v>1945</v>
      </c>
      <c r="B22" s="1668" t="s">
        <v>1724</v>
      </c>
      <c r="C22" s="1795">
        <v>2023</v>
      </c>
      <c r="D22" s="1663">
        <v>25614376</v>
      </c>
      <c r="E22" s="1663">
        <v>26588050</v>
      </c>
      <c r="F22" s="1663">
        <v>26307341</v>
      </c>
      <c r="G22" s="1663">
        <v>25162506</v>
      </c>
      <c r="H22" s="1663">
        <v>25280496</v>
      </c>
      <c r="I22" s="1663">
        <v>25878437</v>
      </c>
      <c r="J22" s="1663">
        <v>25637417</v>
      </c>
      <c r="K22" s="1663">
        <v>25708142</v>
      </c>
      <c r="L22" s="1663">
        <v>25939789</v>
      </c>
      <c r="M22" s="1663">
        <v>26284995</v>
      </c>
      <c r="N22" s="1663">
        <v>26680681</v>
      </c>
      <c r="O22" s="1663">
        <v>26518208</v>
      </c>
    </row>
    <row r="23" spans="1:16" s="469" customFormat="1" ht="10.5" customHeight="1">
      <c r="A23" s="1659" t="s">
        <v>1946</v>
      </c>
      <c r="B23" s="1671" t="s">
        <v>1724</v>
      </c>
      <c r="C23" s="1669" t="s">
        <v>2036</v>
      </c>
      <c r="D23" s="1663">
        <v>26415902</v>
      </c>
      <c r="E23" s="1663">
        <v>27070183</v>
      </c>
      <c r="F23" s="1663">
        <v>26494132</v>
      </c>
      <c r="G23" s="1663">
        <v>26135277</v>
      </c>
      <c r="H23" s="1663">
        <v>25853646</v>
      </c>
      <c r="I23" s="1663">
        <v>25361328</v>
      </c>
      <c r="J23" s="1663">
        <v>25998253</v>
      </c>
      <c r="K23" s="1663">
        <v>25738437</v>
      </c>
      <c r="L23" s="1663">
        <v>25791426</v>
      </c>
      <c r="M23" s="1664">
        <v>26433627</v>
      </c>
      <c r="N23" s="1664"/>
      <c r="O23" s="1664"/>
    </row>
    <row r="24" spans="1:16" s="469" customFormat="1" ht="10.5" customHeight="1">
      <c r="A24" s="283" t="s">
        <v>1947</v>
      </c>
      <c r="B24" s="1660" t="s">
        <v>1233</v>
      </c>
      <c r="C24" s="1795">
        <v>2023</v>
      </c>
      <c r="D24" s="1663">
        <v>636942</v>
      </c>
      <c r="E24" s="1663">
        <v>595470</v>
      </c>
      <c r="F24" s="1663">
        <v>684603</v>
      </c>
      <c r="G24" s="1663">
        <v>639110</v>
      </c>
      <c r="H24" s="1663">
        <v>627180</v>
      </c>
      <c r="I24" s="1663">
        <v>620662</v>
      </c>
      <c r="J24" s="1663">
        <v>643681</v>
      </c>
      <c r="K24" s="1663">
        <v>647101</v>
      </c>
      <c r="L24" s="1663">
        <v>626843</v>
      </c>
      <c r="M24" s="1663">
        <v>647698</v>
      </c>
      <c r="N24" s="1663">
        <v>661949</v>
      </c>
      <c r="O24" s="1663">
        <v>688599</v>
      </c>
    </row>
    <row r="25" spans="1:16" s="469" customFormat="1" ht="10.5" customHeight="1">
      <c r="A25" s="1659" t="s">
        <v>1948</v>
      </c>
      <c r="B25" s="1661" t="s">
        <v>1233</v>
      </c>
      <c r="C25" s="1669" t="s">
        <v>2036</v>
      </c>
      <c r="D25" s="1663">
        <v>680589</v>
      </c>
      <c r="E25" s="1663">
        <v>645600</v>
      </c>
      <c r="F25" s="1663">
        <v>713416</v>
      </c>
      <c r="G25" s="1663">
        <v>665415</v>
      </c>
      <c r="H25" s="1663">
        <v>654909</v>
      </c>
      <c r="I25" s="1663">
        <v>630419</v>
      </c>
      <c r="J25" s="1663">
        <v>655506</v>
      </c>
      <c r="K25" s="1663">
        <v>655160</v>
      </c>
      <c r="L25" s="1663">
        <v>632621</v>
      </c>
      <c r="M25" s="1664">
        <v>650115</v>
      </c>
      <c r="N25" s="1664"/>
      <c r="O25" s="1664"/>
    </row>
    <row r="26" spans="1:16" s="469" customFormat="1" ht="10.5" customHeight="1">
      <c r="A26" s="283" t="s">
        <v>1949</v>
      </c>
      <c r="B26" s="1668" t="s">
        <v>1724</v>
      </c>
      <c r="C26" s="1795">
        <v>2023</v>
      </c>
      <c r="D26" s="1667">
        <v>25.1</v>
      </c>
      <c r="E26" s="1667">
        <v>22.9</v>
      </c>
      <c r="F26" s="1667">
        <v>26</v>
      </c>
      <c r="G26" s="1667">
        <v>24.8</v>
      </c>
      <c r="H26" s="1674">
        <v>25</v>
      </c>
      <c r="I26" s="1667">
        <v>24.3</v>
      </c>
      <c r="J26" s="1667">
        <v>25</v>
      </c>
      <c r="K26" s="1667">
        <v>25.2</v>
      </c>
      <c r="L26" s="1667">
        <v>24.3</v>
      </c>
      <c r="M26" s="1667">
        <v>24.9</v>
      </c>
      <c r="N26" s="1667">
        <v>25.1</v>
      </c>
      <c r="O26" s="1667">
        <v>25.9</v>
      </c>
    </row>
    <row r="27" spans="1:16" s="469" customFormat="1" ht="10.5" customHeight="1">
      <c r="A27" s="1659" t="s">
        <v>1950</v>
      </c>
      <c r="B27" s="1671" t="s">
        <v>1724</v>
      </c>
      <c r="C27" s="1669" t="s">
        <v>2036</v>
      </c>
      <c r="D27" s="1674">
        <v>25.9</v>
      </c>
      <c r="E27" s="1667">
        <v>24.2</v>
      </c>
      <c r="F27" s="1674">
        <v>26.7</v>
      </c>
      <c r="G27" s="1667">
        <v>25.3</v>
      </c>
      <c r="H27" s="1674">
        <v>25.3</v>
      </c>
      <c r="I27" s="1667">
        <v>24.7</v>
      </c>
      <c r="J27" s="1667">
        <v>25.6</v>
      </c>
      <c r="K27" s="1667">
        <v>25.4</v>
      </c>
      <c r="L27" s="1667">
        <v>24.6</v>
      </c>
      <c r="M27" s="1484">
        <v>25.2</v>
      </c>
      <c r="N27" s="325"/>
      <c r="O27" s="325"/>
    </row>
    <row r="28" spans="1:16" s="469" customFormat="1" ht="10.5" customHeight="1">
      <c r="A28" s="283" t="s">
        <v>1725</v>
      </c>
      <c r="B28" s="1660" t="s">
        <v>1155</v>
      </c>
      <c r="C28" s="1795">
        <v>2023</v>
      </c>
      <c r="D28" s="1667">
        <v>81.5</v>
      </c>
      <c r="E28" s="1667">
        <v>84.7</v>
      </c>
      <c r="F28" s="1674">
        <v>83.8</v>
      </c>
      <c r="G28" s="1667">
        <v>80.2</v>
      </c>
      <c r="H28" s="1674">
        <v>80.599999999999994</v>
      </c>
      <c r="I28" s="1667">
        <v>82.9</v>
      </c>
      <c r="J28" s="1667">
        <v>81.599999999999994</v>
      </c>
      <c r="K28" s="1667">
        <v>82.1</v>
      </c>
      <c r="L28" s="1674">
        <v>83</v>
      </c>
      <c r="M28" s="1674">
        <v>84.5</v>
      </c>
      <c r="N28" s="1674">
        <v>84.8</v>
      </c>
      <c r="O28" s="1667">
        <v>84.5</v>
      </c>
    </row>
    <row r="29" spans="1:16" s="469" customFormat="1" ht="10.5" customHeight="1">
      <c r="A29" s="1659" t="s">
        <v>1725</v>
      </c>
      <c r="B29" s="1661" t="s">
        <v>1155</v>
      </c>
      <c r="C29" s="1669" t="s">
        <v>2036</v>
      </c>
      <c r="D29" s="1675">
        <v>84.8</v>
      </c>
      <c r="E29" s="1675">
        <v>87</v>
      </c>
      <c r="F29" s="1676">
        <v>85.5</v>
      </c>
      <c r="G29" s="1675">
        <v>84.1</v>
      </c>
      <c r="H29" s="1676">
        <v>83.7</v>
      </c>
      <c r="I29" s="1675">
        <v>82</v>
      </c>
      <c r="J29" s="1675">
        <v>83.8</v>
      </c>
      <c r="K29" s="1675">
        <v>83.6</v>
      </c>
      <c r="L29" s="1676">
        <v>83</v>
      </c>
      <c r="M29" s="1677">
        <v>85.2</v>
      </c>
      <c r="N29" s="1677"/>
      <c r="O29" s="1678"/>
    </row>
    <row r="30" spans="1:16" s="469" customFormat="1" ht="10.5" customHeight="1">
      <c r="A30" s="1796" t="s">
        <v>2039</v>
      </c>
      <c r="B30" s="1797"/>
      <c r="C30" s="1798"/>
      <c r="D30" s="1799"/>
      <c r="E30" s="1800"/>
      <c r="F30" s="1800"/>
      <c r="G30" s="1800"/>
      <c r="H30" s="1800"/>
      <c r="I30" s="1800"/>
      <c r="J30" s="1800"/>
      <c r="K30" s="1800"/>
      <c r="L30" s="1800"/>
      <c r="M30" s="1800"/>
      <c r="N30" s="1800"/>
      <c r="O30" s="1800"/>
    </row>
    <row r="31" spans="1:16" s="469" customFormat="1" ht="10.5" customHeight="1">
      <c r="A31" s="283" t="s">
        <v>1941</v>
      </c>
      <c r="B31" s="1668" t="s">
        <v>1724</v>
      </c>
      <c r="C31" s="1795">
        <v>2023</v>
      </c>
      <c r="D31" s="1667">
        <v>785</v>
      </c>
      <c r="E31" s="1667">
        <v>783</v>
      </c>
      <c r="F31" s="1667">
        <v>778</v>
      </c>
      <c r="G31" s="1667">
        <v>781</v>
      </c>
      <c r="H31" s="1667">
        <v>783</v>
      </c>
      <c r="I31" s="1667">
        <v>802</v>
      </c>
      <c r="J31" s="1667">
        <v>812</v>
      </c>
      <c r="K31" s="1667">
        <v>814</v>
      </c>
      <c r="L31" s="1667">
        <v>811</v>
      </c>
      <c r="M31" s="1667">
        <v>817</v>
      </c>
      <c r="N31" s="1667">
        <v>812</v>
      </c>
      <c r="O31" s="1667">
        <v>812</v>
      </c>
    </row>
    <row r="32" spans="1:16" s="469" customFormat="1" ht="10.5" customHeight="1">
      <c r="A32" s="1659" t="s">
        <v>1942</v>
      </c>
      <c r="B32" s="1671" t="s">
        <v>1724</v>
      </c>
      <c r="C32" s="1669" t="s">
        <v>2036</v>
      </c>
      <c r="D32" s="1667">
        <v>824</v>
      </c>
      <c r="E32" s="1667">
        <v>831</v>
      </c>
      <c r="F32" s="1667">
        <v>834</v>
      </c>
      <c r="G32" s="1667">
        <v>830</v>
      </c>
      <c r="H32" s="1667">
        <v>828</v>
      </c>
      <c r="I32" s="1667">
        <v>834</v>
      </c>
      <c r="J32" s="1667">
        <v>834</v>
      </c>
      <c r="K32" s="1667">
        <v>829</v>
      </c>
      <c r="L32" s="1667">
        <v>829</v>
      </c>
      <c r="M32" s="1667">
        <v>826</v>
      </c>
      <c r="N32" s="325"/>
      <c r="O32" s="325"/>
    </row>
    <row r="33" spans="1:16" s="469" customFormat="1" ht="10.5" customHeight="1">
      <c r="A33" s="283" t="s">
        <v>1943</v>
      </c>
      <c r="B33" s="1668" t="s">
        <v>1724</v>
      </c>
      <c r="C33" s="1795">
        <v>2023</v>
      </c>
      <c r="D33" s="1663">
        <v>11370448</v>
      </c>
      <c r="E33" s="1663">
        <v>11452262</v>
      </c>
      <c r="F33" s="1663">
        <v>11407402</v>
      </c>
      <c r="G33" s="1663">
        <v>11482280</v>
      </c>
      <c r="H33" s="1663">
        <v>11594589</v>
      </c>
      <c r="I33" s="1663">
        <v>11839979</v>
      </c>
      <c r="J33" s="1663">
        <v>11903056</v>
      </c>
      <c r="K33" s="1663">
        <v>11988356</v>
      </c>
      <c r="L33" s="1663">
        <v>11971899</v>
      </c>
      <c r="M33" s="1663">
        <v>12110025</v>
      </c>
      <c r="N33" s="1663">
        <v>12003037</v>
      </c>
      <c r="O33" s="1663">
        <v>12043083</v>
      </c>
    </row>
    <row r="34" spans="1:16" s="469" customFormat="1" ht="10.5" customHeight="1">
      <c r="A34" s="1659" t="s">
        <v>1944</v>
      </c>
      <c r="B34" s="1671" t="s">
        <v>1724</v>
      </c>
      <c r="C34" s="1669" t="s">
        <v>2036</v>
      </c>
      <c r="D34" s="1663">
        <v>12230743</v>
      </c>
      <c r="E34" s="1663">
        <v>12338193</v>
      </c>
      <c r="F34" s="1663">
        <v>12397789</v>
      </c>
      <c r="G34" s="1663">
        <v>12297859</v>
      </c>
      <c r="H34" s="1663">
        <v>12770237</v>
      </c>
      <c r="I34" s="1663">
        <v>12462182</v>
      </c>
      <c r="J34" s="1663">
        <v>12462376</v>
      </c>
      <c r="K34" s="1663">
        <v>12448205</v>
      </c>
      <c r="L34" s="1663">
        <v>12365354</v>
      </c>
      <c r="M34" s="1664">
        <v>12335133</v>
      </c>
      <c r="N34" s="1664"/>
      <c r="O34" s="1664"/>
    </row>
    <row r="35" spans="1:16" s="469" customFormat="1" ht="10.5" customHeight="1">
      <c r="A35" s="283" t="s">
        <v>1945</v>
      </c>
      <c r="B35" s="1668" t="s">
        <v>1724</v>
      </c>
      <c r="C35" s="1795">
        <v>2023</v>
      </c>
      <c r="D35" s="1663">
        <v>10114211</v>
      </c>
      <c r="E35" s="1663">
        <v>10244799</v>
      </c>
      <c r="F35" s="1663">
        <v>9785270</v>
      </c>
      <c r="G35" s="1663">
        <v>9776295</v>
      </c>
      <c r="H35" s="1663">
        <v>10006452</v>
      </c>
      <c r="I35" s="1663">
        <v>10137982</v>
      </c>
      <c r="J35" s="1663">
        <v>10356994</v>
      </c>
      <c r="K35" s="1663">
        <v>10295456</v>
      </c>
      <c r="L35" s="1663">
        <v>10336172</v>
      </c>
      <c r="M35" s="1663">
        <v>10552482</v>
      </c>
      <c r="N35" s="1663">
        <v>10728644</v>
      </c>
      <c r="O35" s="1663">
        <v>10618610</v>
      </c>
    </row>
    <row r="36" spans="1:16" s="469" customFormat="1" ht="10.5" customHeight="1">
      <c r="A36" s="1659" t="s">
        <v>1946</v>
      </c>
      <c r="B36" s="1671" t="s">
        <v>1724</v>
      </c>
      <c r="C36" s="1669" t="s">
        <v>2036</v>
      </c>
      <c r="D36" s="1663">
        <v>10541631</v>
      </c>
      <c r="E36" s="1663">
        <v>10970592</v>
      </c>
      <c r="F36" s="1663">
        <v>10787723</v>
      </c>
      <c r="G36" s="1663">
        <v>10537105</v>
      </c>
      <c r="H36" s="1663">
        <v>10857067</v>
      </c>
      <c r="I36" s="1663">
        <v>10770273</v>
      </c>
      <c r="J36" s="1663">
        <v>10589342</v>
      </c>
      <c r="K36" s="1663">
        <v>10498196</v>
      </c>
      <c r="L36" s="1663">
        <v>10581048</v>
      </c>
      <c r="M36" s="1664">
        <v>10872019</v>
      </c>
      <c r="N36" s="1664"/>
      <c r="O36" s="1664"/>
    </row>
    <row r="37" spans="1:16" s="469" customFormat="1" ht="10.5" customHeight="1">
      <c r="A37" s="283" t="s">
        <v>1947</v>
      </c>
      <c r="B37" s="1660" t="s">
        <v>1233</v>
      </c>
      <c r="C37" s="1795">
        <v>2023</v>
      </c>
      <c r="D37" s="1663">
        <v>238582</v>
      </c>
      <c r="E37" s="1663">
        <v>225464</v>
      </c>
      <c r="F37" s="1663">
        <v>255113</v>
      </c>
      <c r="G37" s="1663">
        <v>234665</v>
      </c>
      <c r="H37" s="1663">
        <v>242093</v>
      </c>
      <c r="I37" s="1663">
        <v>249173</v>
      </c>
      <c r="J37" s="1663">
        <v>257700</v>
      </c>
      <c r="K37" s="1663">
        <v>258844</v>
      </c>
      <c r="L37" s="1663">
        <v>249881</v>
      </c>
      <c r="M37" s="1663">
        <v>264611</v>
      </c>
      <c r="N37" s="1663">
        <v>262868</v>
      </c>
      <c r="O37" s="1663">
        <v>275101</v>
      </c>
    </row>
    <row r="38" spans="1:16" s="469" customFormat="1" ht="10.5" customHeight="1">
      <c r="A38" s="1659" t="s">
        <v>1948</v>
      </c>
      <c r="B38" s="1661" t="s">
        <v>1233</v>
      </c>
      <c r="C38" s="1669" t="s">
        <v>2036</v>
      </c>
      <c r="D38" s="1663">
        <v>270071</v>
      </c>
      <c r="E38" s="1663">
        <v>259720</v>
      </c>
      <c r="F38" s="1663">
        <v>280373</v>
      </c>
      <c r="G38" s="1663">
        <v>254177</v>
      </c>
      <c r="H38" s="1663">
        <v>266678</v>
      </c>
      <c r="I38" s="1663">
        <v>263838</v>
      </c>
      <c r="J38" s="1663">
        <v>269622</v>
      </c>
      <c r="K38" s="1663">
        <v>264520</v>
      </c>
      <c r="L38" s="1663">
        <v>257607</v>
      </c>
      <c r="M38" s="1664">
        <v>277526</v>
      </c>
      <c r="N38" s="1664"/>
      <c r="O38" s="1664"/>
    </row>
    <row r="39" spans="1:16" s="469" customFormat="1" ht="10.5" customHeight="1">
      <c r="A39" s="283" t="s">
        <v>1949</v>
      </c>
      <c r="B39" s="1668" t="s">
        <v>1724</v>
      </c>
      <c r="C39" s="1795">
        <v>2023</v>
      </c>
      <c r="D39" s="1667">
        <v>24.1</v>
      </c>
      <c r="E39" s="1667">
        <v>22.3</v>
      </c>
      <c r="F39" s="1667">
        <v>25.7</v>
      </c>
      <c r="G39" s="1674">
        <v>24.1</v>
      </c>
      <c r="H39" s="1667">
        <v>24.6</v>
      </c>
      <c r="I39" s="1667">
        <v>24.8</v>
      </c>
      <c r="J39" s="1667">
        <v>25.2</v>
      </c>
      <c r="K39" s="1667">
        <v>25.2</v>
      </c>
      <c r="L39" s="1667">
        <v>24.3</v>
      </c>
      <c r="M39" s="1667">
        <v>25.4</v>
      </c>
      <c r="N39" s="1674">
        <v>24.8</v>
      </c>
      <c r="O39" s="1674">
        <v>25.9</v>
      </c>
      <c r="P39" s="1679"/>
    </row>
    <row r="40" spans="1:16" s="469" customFormat="1" ht="10.5" customHeight="1">
      <c r="A40" s="1659" t="s">
        <v>1950</v>
      </c>
      <c r="B40" s="1671" t="s">
        <v>1724</v>
      </c>
      <c r="C40" s="1669" t="s">
        <v>2036</v>
      </c>
      <c r="D40" s="1674">
        <v>25.7</v>
      </c>
      <c r="E40" s="1667">
        <v>24.2</v>
      </c>
      <c r="F40" s="1667">
        <v>25.9</v>
      </c>
      <c r="G40" s="1674">
        <v>24</v>
      </c>
      <c r="H40" s="1667">
        <v>25.1</v>
      </c>
      <c r="I40" s="1667">
        <v>24.5</v>
      </c>
      <c r="J40" s="1667">
        <v>25.5</v>
      </c>
      <c r="K40" s="1667">
        <v>25.4</v>
      </c>
      <c r="L40" s="1667">
        <v>24.8</v>
      </c>
      <c r="M40" s="325">
        <v>26.2</v>
      </c>
      <c r="N40" s="1484"/>
      <c r="O40" s="1484"/>
    </row>
    <row r="41" spans="1:16" s="469" customFormat="1" ht="10.5" customHeight="1">
      <c r="A41" s="283" t="s">
        <v>1725</v>
      </c>
      <c r="B41" s="1660" t="s">
        <v>1155</v>
      </c>
      <c r="C41" s="1795">
        <v>2023</v>
      </c>
      <c r="D41" s="1667">
        <v>89</v>
      </c>
      <c r="E41" s="1674">
        <v>89.5</v>
      </c>
      <c r="F41" s="1674">
        <v>85.8</v>
      </c>
      <c r="G41" s="1667">
        <v>85.1</v>
      </c>
      <c r="H41" s="1667">
        <v>86.3</v>
      </c>
      <c r="I41" s="1674">
        <v>85.6</v>
      </c>
      <c r="J41" s="1667">
        <v>87</v>
      </c>
      <c r="K41" s="1674">
        <v>85.9</v>
      </c>
      <c r="L41" s="1667">
        <v>86.3</v>
      </c>
      <c r="M41" s="1674">
        <v>87.1</v>
      </c>
      <c r="N41" s="1674">
        <v>89.4</v>
      </c>
      <c r="O41" s="1667">
        <v>88.2</v>
      </c>
    </row>
    <row r="42" spans="1:16" s="469" customFormat="1" ht="10.5" customHeight="1">
      <c r="A42" s="1659" t="s">
        <v>1725</v>
      </c>
      <c r="B42" s="1661" t="s">
        <v>1155</v>
      </c>
      <c r="C42" s="1669" t="s">
        <v>2036</v>
      </c>
      <c r="D42" s="1675">
        <v>86.2</v>
      </c>
      <c r="E42" s="1675">
        <v>88.9</v>
      </c>
      <c r="F42" s="1676">
        <v>87</v>
      </c>
      <c r="G42" s="1675">
        <v>85.7</v>
      </c>
      <c r="H42" s="1675">
        <v>85</v>
      </c>
      <c r="I42" s="1675">
        <v>86.4</v>
      </c>
      <c r="J42" s="1676">
        <v>85</v>
      </c>
      <c r="K42" s="1676">
        <v>84.3</v>
      </c>
      <c r="L42" s="1675">
        <v>85.6</v>
      </c>
      <c r="M42" s="1677">
        <v>88.1</v>
      </c>
      <c r="N42" s="1677"/>
      <c r="O42" s="1678"/>
    </row>
    <row r="43" spans="1:16" s="469" customFormat="1" ht="10.5" customHeight="1">
      <c r="A43" s="1796" t="s">
        <v>2038</v>
      </c>
      <c r="B43" s="1665"/>
      <c r="C43" s="1348"/>
      <c r="D43" s="435"/>
      <c r="E43" s="1666"/>
      <c r="F43" s="1666"/>
      <c r="G43" s="1666"/>
      <c r="H43" s="1666"/>
      <c r="I43" s="1666"/>
      <c r="J43" s="1666"/>
      <c r="K43" s="1666"/>
      <c r="L43" s="1666"/>
      <c r="M43" s="1666"/>
      <c r="N43" s="1666"/>
      <c r="O43" s="1666"/>
    </row>
    <row r="44" spans="1:16" s="469" customFormat="1" ht="10.5" customHeight="1">
      <c r="A44" s="283" t="s">
        <v>1941</v>
      </c>
      <c r="B44" s="1668" t="s">
        <v>1724</v>
      </c>
      <c r="C44" s="1795">
        <v>2023</v>
      </c>
      <c r="D44" s="1667">
        <v>57</v>
      </c>
      <c r="E44" s="1667">
        <v>55</v>
      </c>
      <c r="F44" s="1667">
        <v>57</v>
      </c>
      <c r="G44" s="1667">
        <v>57</v>
      </c>
      <c r="H44" s="1667">
        <v>57</v>
      </c>
      <c r="I44" s="1667">
        <v>57</v>
      </c>
      <c r="J44" s="1667">
        <v>57</v>
      </c>
      <c r="K44" s="1667">
        <v>55</v>
      </c>
      <c r="L44" s="1667">
        <v>55</v>
      </c>
      <c r="M44" s="1667">
        <v>55</v>
      </c>
      <c r="N44" s="1667">
        <v>54</v>
      </c>
      <c r="O44" s="1667">
        <v>54</v>
      </c>
    </row>
    <row r="45" spans="1:16" s="469" customFormat="1" ht="10.5" customHeight="1">
      <c r="A45" s="1659" t="s">
        <v>1942</v>
      </c>
      <c r="B45" s="1671" t="s">
        <v>1724</v>
      </c>
      <c r="C45" s="1669" t="s">
        <v>2036</v>
      </c>
      <c r="D45" s="1667">
        <v>53</v>
      </c>
      <c r="E45" s="1667">
        <v>52</v>
      </c>
      <c r="F45" s="1667">
        <v>52</v>
      </c>
      <c r="G45" s="1667">
        <v>53</v>
      </c>
      <c r="H45" s="1667">
        <v>53</v>
      </c>
      <c r="I45" s="1667">
        <v>52</v>
      </c>
      <c r="J45" s="1667">
        <v>53</v>
      </c>
      <c r="K45" s="1667">
        <v>51</v>
      </c>
      <c r="L45" s="1667">
        <v>47</v>
      </c>
      <c r="M45" s="1667">
        <v>45</v>
      </c>
      <c r="N45" s="325"/>
      <c r="O45" s="325"/>
    </row>
    <row r="46" spans="1:16" s="469" customFormat="1" ht="10.5" customHeight="1">
      <c r="A46" s="283" t="s">
        <v>1943</v>
      </c>
      <c r="B46" s="1668" t="s">
        <v>1724</v>
      </c>
      <c r="C46" s="1795">
        <v>2023</v>
      </c>
      <c r="D46" s="1663">
        <v>2226884</v>
      </c>
      <c r="E46" s="1663">
        <v>1963737</v>
      </c>
      <c r="F46" s="1663">
        <v>2504865</v>
      </c>
      <c r="G46" s="1663">
        <v>2504805</v>
      </c>
      <c r="H46" s="1663">
        <v>2504865</v>
      </c>
      <c r="I46" s="1663">
        <v>2504865</v>
      </c>
      <c r="J46" s="1663">
        <v>2496513</v>
      </c>
      <c r="K46" s="1663">
        <v>2488513</v>
      </c>
      <c r="L46" s="1663">
        <v>2488513</v>
      </c>
      <c r="M46" s="1663">
        <v>2488513</v>
      </c>
      <c r="N46" s="1663">
        <v>2277913</v>
      </c>
      <c r="O46" s="1663">
        <v>2276113</v>
      </c>
    </row>
    <row r="47" spans="1:16" s="469" customFormat="1" ht="10.5" customHeight="1">
      <c r="A47" s="1659" t="s">
        <v>1944</v>
      </c>
      <c r="B47" s="1671" t="s">
        <v>1724</v>
      </c>
      <c r="C47" s="1669" t="s">
        <v>2036</v>
      </c>
      <c r="D47" s="1663">
        <v>2259593</v>
      </c>
      <c r="E47" s="1663">
        <v>2242133</v>
      </c>
      <c r="F47" s="1663">
        <v>2242133</v>
      </c>
      <c r="G47" s="1663">
        <v>2250065</v>
      </c>
      <c r="H47" s="1663">
        <v>2250065</v>
      </c>
      <c r="I47" s="1663">
        <v>2247795</v>
      </c>
      <c r="J47" s="1663">
        <v>2250065</v>
      </c>
      <c r="K47" s="1663">
        <v>2242170</v>
      </c>
      <c r="L47" s="1663">
        <v>2016320</v>
      </c>
      <c r="M47" s="1664">
        <v>2013140</v>
      </c>
      <c r="N47" s="1664"/>
      <c r="O47" s="1664"/>
    </row>
    <row r="48" spans="1:16" s="469" customFormat="1" ht="10.5" customHeight="1">
      <c r="A48" s="283" t="s">
        <v>1945</v>
      </c>
      <c r="B48" s="1668" t="s">
        <v>1724</v>
      </c>
      <c r="C48" s="1795">
        <v>2023</v>
      </c>
      <c r="D48" s="1663">
        <v>1764669</v>
      </c>
      <c r="E48" s="1663">
        <v>1700452</v>
      </c>
      <c r="F48" s="1663">
        <v>2338002</v>
      </c>
      <c r="G48" s="1663">
        <v>2097689</v>
      </c>
      <c r="H48" s="1663">
        <v>2205134</v>
      </c>
      <c r="I48" s="1663">
        <v>2106481</v>
      </c>
      <c r="J48" s="1663">
        <v>2211545</v>
      </c>
      <c r="K48" s="1663">
        <v>2191299</v>
      </c>
      <c r="L48" s="1663">
        <v>2180422</v>
      </c>
      <c r="M48" s="1663">
        <v>2110130</v>
      </c>
      <c r="N48" s="1663">
        <v>1983992</v>
      </c>
      <c r="O48" s="1663">
        <v>2040962</v>
      </c>
    </row>
    <row r="49" spans="1:15" s="469" customFormat="1" ht="10.5" customHeight="1">
      <c r="A49" s="1659" t="s">
        <v>1946</v>
      </c>
      <c r="B49" s="1671" t="s">
        <v>1724</v>
      </c>
      <c r="C49" s="1669" t="s">
        <v>2036</v>
      </c>
      <c r="D49" s="1663">
        <v>2007567</v>
      </c>
      <c r="E49" s="1663">
        <v>2089174</v>
      </c>
      <c r="F49" s="1663">
        <v>2077476</v>
      </c>
      <c r="G49" s="1663">
        <v>1896992</v>
      </c>
      <c r="H49" s="1663">
        <v>2062610</v>
      </c>
      <c r="I49" s="1663">
        <v>2022377</v>
      </c>
      <c r="J49" s="1663">
        <v>2006479</v>
      </c>
      <c r="K49" s="1663">
        <v>1942548</v>
      </c>
      <c r="L49" s="1663">
        <v>1718908</v>
      </c>
      <c r="M49" s="1664">
        <v>1846757</v>
      </c>
      <c r="N49" s="1664"/>
      <c r="O49" s="1664"/>
    </row>
    <row r="50" spans="1:15" s="469" customFormat="1" ht="10.5" customHeight="1">
      <c r="A50" s="283" t="s">
        <v>1947</v>
      </c>
      <c r="B50" s="1660" t="s">
        <v>1233</v>
      </c>
      <c r="C50" s="1795">
        <v>2023</v>
      </c>
      <c r="D50" s="1680">
        <v>50547</v>
      </c>
      <c r="E50" s="1680">
        <v>40823</v>
      </c>
      <c r="F50" s="1680">
        <v>56321</v>
      </c>
      <c r="G50" s="1680">
        <v>54862</v>
      </c>
      <c r="H50" s="1680">
        <v>55294</v>
      </c>
      <c r="I50" s="1680">
        <v>53711</v>
      </c>
      <c r="J50" s="1680">
        <v>55986</v>
      </c>
      <c r="K50" s="1680">
        <v>56576</v>
      </c>
      <c r="L50" s="1680">
        <v>52381</v>
      </c>
      <c r="M50" s="1680">
        <v>57230</v>
      </c>
      <c r="N50" s="1680">
        <v>53558</v>
      </c>
      <c r="O50" s="1680">
        <v>52886</v>
      </c>
    </row>
    <row r="51" spans="1:15" s="469" customFormat="1" ht="10.5" customHeight="1">
      <c r="A51" s="1659" t="s">
        <v>1948</v>
      </c>
      <c r="B51" s="1661" t="s">
        <v>1233</v>
      </c>
      <c r="C51" s="1669" t="s">
        <v>2036</v>
      </c>
      <c r="D51" s="1680">
        <v>53088</v>
      </c>
      <c r="E51" s="1680">
        <v>51512</v>
      </c>
      <c r="F51" s="1680">
        <v>56136</v>
      </c>
      <c r="G51" s="1680">
        <v>52783</v>
      </c>
      <c r="H51" s="1680">
        <v>50475</v>
      </c>
      <c r="I51" s="1680">
        <v>45381</v>
      </c>
      <c r="J51" s="1680">
        <v>47189</v>
      </c>
      <c r="K51" s="1680">
        <v>48189</v>
      </c>
      <c r="L51" s="1680">
        <v>44197</v>
      </c>
      <c r="M51" s="1681">
        <v>45603</v>
      </c>
      <c r="N51" s="1681"/>
      <c r="O51" s="1681"/>
    </row>
    <row r="52" spans="1:15" s="469" customFormat="1" ht="10.5" customHeight="1">
      <c r="A52" s="283" t="s">
        <v>1949</v>
      </c>
      <c r="B52" s="1668" t="s">
        <v>1724</v>
      </c>
      <c r="C52" s="1795">
        <v>2023</v>
      </c>
      <c r="D52" s="1674">
        <v>26.6</v>
      </c>
      <c r="E52" s="1674">
        <v>23.6</v>
      </c>
      <c r="F52" s="1674">
        <v>29.4</v>
      </c>
      <c r="G52" s="1667">
        <v>26</v>
      </c>
      <c r="H52" s="1667" t="s">
        <v>296</v>
      </c>
      <c r="I52" s="1667">
        <v>24.9</v>
      </c>
      <c r="J52" s="1667">
        <v>26</v>
      </c>
      <c r="K52" s="1667">
        <v>25.7</v>
      </c>
      <c r="L52" s="1667">
        <v>24</v>
      </c>
      <c r="M52" s="1667">
        <v>26.7</v>
      </c>
      <c r="N52" s="1667">
        <v>26.2</v>
      </c>
      <c r="O52" s="1667">
        <v>26.3</v>
      </c>
    </row>
    <row r="53" spans="1:15" s="469" customFormat="1" ht="10.5" customHeight="1">
      <c r="A53" s="1659" t="s">
        <v>1950</v>
      </c>
      <c r="B53" s="1671" t="s">
        <v>1724</v>
      </c>
      <c r="C53" s="1669" t="s">
        <v>2036</v>
      </c>
      <c r="D53" s="1674">
        <v>26.2</v>
      </c>
      <c r="E53" s="1674">
        <v>25.3</v>
      </c>
      <c r="F53" s="1674">
        <v>26.9</v>
      </c>
      <c r="G53" s="1667">
        <v>26.5</v>
      </c>
      <c r="H53" s="1667">
        <v>25.5</v>
      </c>
      <c r="I53" s="1667">
        <v>22.2</v>
      </c>
      <c r="J53" s="1674">
        <v>23.9</v>
      </c>
      <c r="K53" s="1667">
        <v>24.4</v>
      </c>
      <c r="L53" s="1674">
        <v>24.2</v>
      </c>
      <c r="M53" s="325">
        <v>25.6</v>
      </c>
      <c r="N53" s="325"/>
      <c r="O53" s="325"/>
    </row>
    <row r="54" spans="1:15" s="469" customFormat="1" ht="10.5" customHeight="1">
      <c r="A54" s="283" t="s">
        <v>1725</v>
      </c>
      <c r="B54" s="1660" t="s">
        <v>1155</v>
      </c>
      <c r="C54" s="1795">
        <v>2023</v>
      </c>
      <c r="D54" s="1667">
        <v>79.2</v>
      </c>
      <c r="E54" s="1667">
        <v>86.6</v>
      </c>
      <c r="F54" s="1667">
        <v>93.3</v>
      </c>
      <c r="G54" s="1667">
        <v>83.7</v>
      </c>
      <c r="H54" s="1674">
        <v>88</v>
      </c>
      <c r="I54" s="1667">
        <v>84.1</v>
      </c>
      <c r="J54" s="1674">
        <v>88.6</v>
      </c>
      <c r="K54" s="1667">
        <v>88.1</v>
      </c>
      <c r="L54" s="1667">
        <v>87.6</v>
      </c>
      <c r="M54" s="1667">
        <v>84.8</v>
      </c>
      <c r="N54" s="1674">
        <v>87.1</v>
      </c>
      <c r="O54" s="1667">
        <v>89.7</v>
      </c>
    </row>
    <row r="55" spans="1:15" s="469" customFormat="1" ht="10.5" customHeight="1">
      <c r="A55" s="1659" t="s">
        <v>1725</v>
      </c>
      <c r="B55" s="1661" t="s">
        <v>1155</v>
      </c>
      <c r="C55" s="1669" t="s">
        <v>2036</v>
      </c>
      <c r="D55" s="1675">
        <v>88.8</v>
      </c>
      <c r="E55" s="1675">
        <v>93.2</v>
      </c>
      <c r="F55" s="1675">
        <v>92.7</v>
      </c>
      <c r="G55" s="1675">
        <v>84.3</v>
      </c>
      <c r="H55" s="1676">
        <v>91.7</v>
      </c>
      <c r="I55" s="1675">
        <v>90</v>
      </c>
      <c r="J55" s="1675">
        <v>89.2</v>
      </c>
      <c r="K55" s="1676">
        <v>86.6</v>
      </c>
      <c r="L55" s="1675">
        <v>85.2</v>
      </c>
      <c r="M55" s="1678">
        <v>91.7</v>
      </c>
      <c r="N55" s="1677"/>
      <c r="O55" s="1678"/>
    </row>
    <row r="56" spans="1:15" s="469" customFormat="1" ht="10.5" customHeight="1">
      <c r="A56" s="1796" t="s">
        <v>2037</v>
      </c>
      <c r="B56" s="1665"/>
      <c r="C56" s="1348"/>
      <c r="D56" s="435"/>
      <c r="E56" s="1666"/>
      <c r="F56" s="1666"/>
      <c r="G56" s="1666"/>
      <c r="H56" s="1666"/>
      <c r="I56" s="1666"/>
      <c r="J56" s="1666"/>
      <c r="K56" s="1666"/>
      <c r="L56" s="1666"/>
      <c r="M56" s="1666"/>
      <c r="N56" s="1666"/>
      <c r="O56" s="1666"/>
    </row>
    <row r="57" spans="1:15" s="469" customFormat="1" ht="10.5" customHeight="1">
      <c r="A57" s="283" t="s">
        <v>1941</v>
      </c>
      <c r="B57" s="1668" t="s">
        <v>1724</v>
      </c>
      <c r="C57" s="1795">
        <v>2023</v>
      </c>
      <c r="D57" s="1682">
        <v>603</v>
      </c>
      <c r="E57" s="1667">
        <v>614</v>
      </c>
      <c r="F57" s="1667">
        <v>611</v>
      </c>
      <c r="G57" s="1667">
        <v>603</v>
      </c>
      <c r="H57" s="1667">
        <v>605</v>
      </c>
      <c r="I57" s="1667">
        <v>607</v>
      </c>
      <c r="J57" s="1667">
        <v>608</v>
      </c>
      <c r="K57" s="1667">
        <v>604</v>
      </c>
      <c r="L57" s="1667">
        <v>604</v>
      </c>
      <c r="M57" s="1667">
        <v>603</v>
      </c>
      <c r="N57" s="1667">
        <v>603</v>
      </c>
      <c r="O57" s="1667">
        <v>600</v>
      </c>
    </row>
    <row r="58" spans="1:15" s="469" customFormat="1" ht="10.5" customHeight="1">
      <c r="A58" s="1659" t="s">
        <v>1942</v>
      </c>
      <c r="B58" s="1671" t="s">
        <v>1724</v>
      </c>
      <c r="C58" s="1669" t="s">
        <v>2036</v>
      </c>
      <c r="D58" s="1682">
        <v>616</v>
      </c>
      <c r="E58" s="1667">
        <v>616</v>
      </c>
      <c r="F58" s="1667">
        <v>614</v>
      </c>
      <c r="G58" s="1667">
        <v>617</v>
      </c>
      <c r="H58" s="1667">
        <v>618</v>
      </c>
      <c r="I58" s="1667">
        <v>617</v>
      </c>
      <c r="J58" s="1667">
        <v>620</v>
      </c>
      <c r="K58" s="1667">
        <v>617</v>
      </c>
      <c r="L58" s="1667">
        <v>617</v>
      </c>
      <c r="M58" s="1667">
        <v>619</v>
      </c>
      <c r="N58" s="325"/>
      <c r="O58" s="325"/>
    </row>
    <row r="59" spans="1:15" s="469" customFormat="1" ht="10.5" customHeight="1">
      <c r="A59" s="283" t="s">
        <v>1943</v>
      </c>
      <c r="B59" s="1668" t="s">
        <v>1724</v>
      </c>
      <c r="C59" s="1795">
        <v>2023</v>
      </c>
      <c r="D59" s="1683">
        <v>7076332</v>
      </c>
      <c r="E59" s="1663">
        <v>7194306</v>
      </c>
      <c r="F59" s="1663">
        <v>7189306</v>
      </c>
      <c r="G59" s="1663">
        <v>7116539</v>
      </c>
      <c r="H59" s="1663">
        <v>7112338</v>
      </c>
      <c r="I59" s="1663">
        <v>7103217</v>
      </c>
      <c r="J59" s="1663">
        <v>7096843</v>
      </c>
      <c r="K59" s="1663">
        <v>7063043</v>
      </c>
      <c r="L59" s="1663">
        <v>7070391</v>
      </c>
      <c r="M59" s="1663">
        <v>7074719</v>
      </c>
      <c r="N59" s="1663">
        <v>7077577</v>
      </c>
      <c r="O59" s="1663">
        <v>7059731</v>
      </c>
    </row>
    <row r="60" spans="1:15" s="469" customFormat="1" ht="10.5" customHeight="1">
      <c r="A60" s="1659" t="s">
        <v>1944</v>
      </c>
      <c r="B60" s="1671" t="s">
        <v>1724</v>
      </c>
      <c r="C60" s="1669" t="s">
        <v>2036</v>
      </c>
      <c r="D60" s="1683">
        <v>7177904</v>
      </c>
      <c r="E60" s="1663">
        <v>7176964</v>
      </c>
      <c r="F60" s="1663">
        <v>7155986</v>
      </c>
      <c r="G60" s="1663">
        <v>7209070</v>
      </c>
      <c r="H60" s="1663">
        <v>7213301</v>
      </c>
      <c r="I60" s="1663">
        <v>7208958</v>
      </c>
      <c r="J60" s="1663">
        <v>7220444</v>
      </c>
      <c r="K60" s="1663">
        <v>7233982</v>
      </c>
      <c r="L60" s="1663">
        <v>7190621</v>
      </c>
      <c r="M60" s="1664">
        <v>7268147</v>
      </c>
      <c r="N60" s="1664"/>
      <c r="O60" s="1664"/>
    </row>
    <row r="61" spans="1:15" s="469" customFormat="1" ht="10.5" customHeight="1">
      <c r="A61" s="283" t="s">
        <v>1945</v>
      </c>
      <c r="B61" s="1668" t="s">
        <v>1724</v>
      </c>
      <c r="C61" s="1795">
        <v>2023</v>
      </c>
      <c r="D61" s="1683">
        <v>6246564</v>
      </c>
      <c r="E61" s="1663">
        <v>6431631</v>
      </c>
      <c r="F61" s="1663">
        <v>6321433</v>
      </c>
      <c r="G61" s="1663">
        <v>6020841</v>
      </c>
      <c r="H61" s="1663">
        <v>5878643</v>
      </c>
      <c r="I61" s="1663">
        <v>5879663</v>
      </c>
      <c r="J61" s="1663">
        <v>6022915</v>
      </c>
      <c r="K61" s="1663">
        <v>5937594</v>
      </c>
      <c r="L61" s="1663">
        <v>6099443</v>
      </c>
      <c r="M61" s="1663">
        <v>6251936</v>
      </c>
      <c r="N61" s="1663">
        <v>6343187</v>
      </c>
      <c r="O61" s="1663">
        <v>6262217</v>
      </c>
    </row>
    <row r="62" spans="1:15" s="469" customFormat="1" ht="10.5" customHeight="1">
      <c r="A62" s="1659" t="s">
        <v>1946</v>
      </c>
      <c r="B62" s="1671" t="s">
        <v>1724</v>
      </c>
      <c r="C62" s="1669" t="s">
        <v>2036</v>
      </c>
      <c r="D62" s="1683">
        <v>6371334</v>
      </c>
      <c r="E62" s="1663">
        <v>6523037</v>
      </c>
      <c r="F62" s="1663">
        <v>6439969</v>
      </c>
      <c r="G62" s="1663">
        <v>6427339</v>
      </c>
      <c r="H62" s="1663">
        <v>6367762</v>
      </c>
      <c r="I62" s="1663">
        <v>6426278</v>
      </c>
      <c r="J62" s="1663">
        <v>6562793</v>
      </c>
      <c r="K62" s="1663">
        <v>6526081</v>
      </c>
      <c r="L62" s="1663">
        <v>6510226</v>
      </c>
      <c r="M62" s="1664">
        <v>6620061</v>
      </c>
      <c r="N62" s="1664"/>
      <c r="O62" s="1664"/>
    </row>
    <row r="63" spans="1:15" s="469" customFormat="1" ht="10.5" customHeight="1">
      <c r="A63" s="283" t="s">
        <v>1947</v>
      </c>
      <c r="B63" s="1660" t="s">
        <v>1233</v>
      </c>
      <c r="C63" s="1795">
        <v>2023</v>
      </c>
      <c r="D63" s="1684">
        <v>152712</v>
      </c>
      <c r="E63" s="1680">
        <v>140502</v>
      </c>
      <c r="F63" s="1680">
        <v>160450</v>
      </c>
      <c r="G63" s="1680">
        <v>147515</v>
      </c>
      <c r="H63" s="1680">
        <v>144282</v>
      </c>
      <c r="I63" s="1680">
        <v>137634</v>
      </c>
      <c r="J63" s="1680">
        <v>140580</v>
      </c>
      <c r="K63" s="1680">
        <v>144844</v>
      </c>
      <c r="L63" s="1680">
        <v>140380</v>
      </c>
      <c r="M63" s="1680">
        <v>146798</v>
      </c>
      <c r="N63" s="1680">
        <v>149740</v>
      </c>
      <c r="O63" s="1680">
        <v>153488</v>
      </c>
    </row>
    <row r="64" spans="1:15" s="469" customFormat="1" ht="10.5" customHeight="1">
      <c r="A64" s="1659" t="s">
        <v>1948</v>
      </c>
      <c r="B64" s="1661" t="s">
        <v>1233</v>
      </c>
      <c r="C64" s="1669" t="s">
        <v>2036</v>
      </c>
      <c r="D64" s="1684">
        <v>155636</v>
      </c>
      <c r="E64" s="1680">
        <v>153180</v>
      </c>
      <c r="F64" s="1680">
        <v>165845</v>
      </c>
      <c r="G64" s="1680">
        <v>158507</v>
      </c>
      <c r="H64" s="1680">
        <v>160412</v>
      </c>
      <c r="I64" s="1680">
        <v>156060</v>
      </c>
      <c r="J64" s="1680">
        <v>162681</v>
      </c>
      <c r="K64" s="1680">
        <v>163676</v>
      </c>
      <c r="L64" s="1680">
        <v>153650</v>
      </c>
      <c r="M64" s="1681">
        <v>163820</v>
      </c>
      <c r="N64" s="1681"/>
      <c r="O64" s="1681"/>
    </row>
    <row r="65" spans="1:15" s="469" customFormat="1" ht="10.5" customHeight="1">
      <c r="A65" s="283" t="s">
        <v>1949</v>
      </c>
      <c r="B65" s="1668" t="s">
        <v>1724</v>
      </c>
      <c r="C65" s="1795">
        <v>2023</v>
      </c>
      <c r="D65" s="1682">
        <v>24.7</v>
      </c>
      <c r="E65" s="1667">
        <v>22.2</v>
      </c>
      <c r="F65" s="1667">
        <v>25.3</v>
      </c>
      <c r="G65" s="1667">
        <v>24</v>
      </c>
      <c r="H65" s="1674">
        <v>24.5</v>
      </c>
      <c r="I65" s="1667">
        <v>23.6</v>
      </c>
      <c r="J65" s="1667">
        <v>23.8</v>
      </c>
      <c r="K65" s="1667">
        <v>24.4</v>
      </c>
      <c r="L65" s="1667">
        <v>23.5</v>
      </c>
      <c r="M65" s="1667">
        <v>24</v>
      </c>
      <c r="N65" s="1667">
        <v>23.9</v>
      </c>
      <c r="O65" s="1667">
        <v>24.5</v>
      </c>
    </row>
    <row r="66" spans="1:15" s="469" customFormat="1" ht="10.5" customHeight="1">
      <c r="A66" s="1659" t="s">
        <v>1950</v>
      </c>
      <c r="B66" s="1671" t="s">
        <v>1724</v>
      </c>
      <c r="C66" s="1669" t="s">
        <v>2036</v>
      </c>
      <c r="D66" s="1685">
        <v>24.7</v>
      </c>
      <c r="E66" s="1667">
        <v>23.8</v>
      </c>
      <c r="F66" s="1667">
        <v>25.7</v>
      </c>
      <c r="G66" s="1667">
        <v>24.8</v>
      </c>
      <c r="H66" s="1667">
        <v>25.3</v>
      </c>
      <c r="I66" s="1667">
        <v>24.5</v>
      </c>
      <c r="J66" s="1667">
        <v>25.1</v>
      </c>
      <c r="K66" s="1667">
        <v>25</v>
      </c>
      <c r="L66" s="1667">
        <v>24</v>
      </c>
      <c r="M66" s="325">
        <v>25.1</v>
      </c>
      <c r="N66" s="325"/>
      <c r="O66" s="325"/>
    </row>
    <row r="67" spans="1:15" s="469" customFormat="1" ht="10.5" customHeight="1">
      <c r="A67" s="283" t="s">
        <v>1725</v>
      </c>
      <c r="B67" s="1660" t="s">
        <v>1155</v>
      </c>
      <c r="C67" s="1795">
        <v>2023</v>
      </c>
      <c r="D67" s="1682">
        <v>88.3</v>
      </c>
      <c r="E67" s="1674">
        <v>89.4</v>
      </c>
      <c r="F67" s="1667">
        <v>87.9</v>
      </c>
      <c r="G67" s="1667">
        <v>84.6</v>
      </c>
      <c r="H67" s="1667">
        <v>82.7</v>
      </c>
      <c r="I67" s="1667">
        <v>82.8</v>
      </c>
      <c r="J67" s="1667">
        <v>84.9</v>
      </c>
      <c r="K67" s="1674">
        <v>84.1</v>
      </c>
      <c r="L67" s="1667">
        <v>86.3</v>
      </c>
      <c r="M67" s="1674">
        <v>88.4</v>
      </c>
      <c r="N67" s="1667">
        <v>89.6</v>
      </c>
      <c r="O67" s="1667">
        <v>88.7</v>
      </c>
    </row>
    <row r="68" spans="1:15" s="469" customFormat="1" ht="10.5" customHeight="1">
      <c r="A68" s="1659" t="s">
        <v>1725</v>
      </c>
      <c r="B68" s="1661" t="s">
        <v>1155</v>
      </c>
      <c r="C68" s="1669" t="s">
        <v>2036</v>
      </c>
      <c r="D68" s="1686">
        <v>88.8</v>
      </c>
      <c r="E68" s="1676">
        <v>90.9</v>
      </c>
      <c r="F68" s="1675">
        <v>90</v>
      </c>
      <c r="G68" s="1675">
        <v>89.2</v>
      </c>
      <c r="H68" s="1675">
        <v>88.3</v>
      </c>
      <c r="I68" s="1675">
        <v>89.1</v>
      </c>
      <c r="J68" s="1676">
        <v>90.9</v>
      </c>
      <c r="K68" s="1676">
        <v>90.2</v>
      </c>
      <c r="L68" s="1675">
        <v>90.5</v>
      </c>
      <c r="M68" s="1677">
        <v>91.1</v>
      </c>
      <c r="N68" s="1678"/>
      <c r="O68" s="1678"/>
    </row>
    <row r="69" spans="1:15" s="1687" customFormat="1" ht="9" customHeight="1">
      <c r="A69" s="172" t="s">
        <v>2297</v>
      </c>
      <c r="B69" s="2307"/>
      <c r="C69" s="2310"/>
      <c r="D69" s="2307"/>
      <c r="E69" s="2307"/>
      <c r="F69" s="2310"/>
      <c r="G69" s="2310"/>
      <c r="H69" s="2307"/>
      <c r="I69" s="2310"/>
      <c r="J69" s="2310"/>
      <c r="K69" s="2307"/>
      <c r="L69" s="2310"/>
      <c r="M69" s="2307"/>
      <c r="N69" s="2310"/>
      <c r="O69" s="2310"/>
    </row>
    <row r="70" spans="1:15" s="1687" customFormat="1" ht="9" customHeight="1">
      <c r="A70" s="2311" t="s">
        <v>2298</v>
      </c>
      <c r="B70" s="2307"/>
      <c r="C70" s="2310"/>
      <c r="D70" s="2307"/>
      <c r="E70" s="2307"/>
      <c r="F70" s="2310"/>
      <c r="G70" s="2310"/>
      <c r="H70" s="2307"/>
      <c r="I70" s="2310"/>
      <c r="J70" s="2310"/>
      <c r="K70" s="2307"/>
      <c r="L70" s="2310"/>
      <c r="M70" s="2307"/>
      <c r="N70" s="2310"/>
      <c r="O70" s="2310"/>
    </row>
    <row r="71" spans="1:15" s="1687" customFormat="1" ht="9" customHeight="1">
      <c r="A71" s="1688" t="s">
        <v>1732</v>
      </c>
    </row>
    <row r="72" spans="1:15" s="1687" customFormat="1" ht="9" customHeight="1">
      <c r="A72" s="1688" t="s">
        <v>1731</v>
      </c>
    </row>
    <row r="73" spans="1:15" s="1687" customFormat="1" ht="9" customHeight="1">
      <c r="A73" s="1688" t="s">
        <v>1798</v>
      </c>
    </row>
    <row r="74" spans="1:15" s="1687" customFormat="1" ht="9" customHeight="1">
      <c r="A74" s="1688" t="s">
        <v>1730</v>
      </c>
    </row>
    <row r="75" spans="1:15" s="1687" customFormat="1" ht="9" customHeight="1">
      <c r="A75" s="1688" t="s">
        <v>1729</v>
      </c>
    </row>
    <row r="76" spans="1:15" s="1687" customFormat="1" ht="9" customHeight="1">
      <c r="A76" s="1688" t="s">
        <v>1728</v>
      </c>
    </row>
    <row r="77" spans="1:15" s="1687" customFormat="1" ht="9" customHeight="1">
      <c r="A77" s="1688" t="s">
        <v>1727</v>
      </c>
    </row>
    <row r="78" spans="1:15" s="1687" customFormat="1" ht="9" customHeight="1">
      <c r="A78" s="1689" t="s">
        <v>2299</v>
      </c>
    </row>
    <row r="79" spans="1:15">
      <c r="A79" s="141" t="s">
        <v>1363</v>
      </c>
    </row>
  </sheetData>
  <hyperlinks>
    <hyperlink ref="A79" location="Inhaltsverzeichnis!A1" display="Zurück zum Inhaltsverzeichnis"/>
  </hyperlinks>
  <pageMargins left="0.59055118110236227" right="0" top="0.39370078740157483" bottom="0.19685039370078741" header="0.19685039370078741" footer="0.19685039370078741"/>
  <pageSetup paperSize="9" scale="75" orientation="portrait" r:id="rId1"/>
  <headerFooter alignWithMargins="0">
    <oddFooter>&amp;L&amp;D&amp;T&amp;R&amp;A</oddFooter>
  </headerFooter>
  <tableParts count="1">
    <tablePart r:id="rId2"/>
  </tablePart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8">
    <tabColor rgb="FF80CDEC"/>
    <pageSetUpPr fitToPage="1"/>
  </sheetPr>
  <dimension ref="A1:Q45"/>
  <sheetViews>
    <sheetView showGridLines="0" zoomScale="160" zoomScaleNormal="160" workbookViewId="0"/>
  </sheetViews>
  <sheetFormatPr baseColWidth="10" defaultRowHeight="16.5"/>
  <cols>
    <col min="1" max="1" width="13.28515625" style="144" customWidth="1"/>
    <col min="2" max="2" width="15.28515625" style="144" customWidth="1"/>
    <col min="3" max="3" width="7.140625" style="144" customWidth="1"/>
    <col min="4" max="16" width="6" style="144" customWidth="1"/>
    <col min="17" max="16384" width="11.42578125" style="144"/>
  </cols>
  <sheetData>
    <row r="1" spans="1:17">
      <c r="A1" s="142" t="s">
        <v>1600</v>
      </c>
      <c r="B1" s="143"/>
      <c r="C1" s="143"/>
      <c r="D1" s="143"/>
      <c r="E1" s="143"/>
      <c r="F1" s="143"/>
      <c r="G1" s="143"/>
      <c r="H1" s="143"/>
      <c r="I1" s="143"/>
      <c r="J1" s="143"/>
      <c r="K1" s="143"/>
      <c r="L1" s="143"/>
      <c r="M1" s="143"/>
      <c r="N1" s="143"/>
      <c r="O1" s="143"/>
      <c r="P1" s="143"/>
    </row>
    <row r="2" spans="1:17" ht="15" customHeight="1">
      <c r="A2" s="145" t="s">
        <v>1835</v>
      </c>
      <c r="B2" s="143"/>
      <c r="C2" s="143"/>
      <c r="D2" s="143"/>
      <c r="E2" s="143"/>
      <c r="F2" s="143"/>
      <c r="G2" s="143"/>
      <c r="H2" s="143"/>
      <c r="I2" s="143"/>
      <c r="J2" s="143"/>
      <c r="K2" s="143"/>
      <c r="L2" s="143"/>
      <c r="M2" s="143"/>
      <c r="N2" s="143"/>
      <c r="O2" s="143"/>
      <c r="P2" s="143"/>
    </row>
    <row r="3" spans="1:17" ht="24.75" customHeight="1">
      <c r="A3" s="146" t="s">
        <v>1601</v>
      </c>
      <c r="B3" s="147" t="s">
        <v>1602</v>
      </c>
      <c r="C3" s="148" t="s">
        <v>59</v>
      </c>
      <c r="D3" s="149" t="s">
        <v>55</v>
      </c>
      <c r="E3" s="149" t="s">
        <v>54</v>
      </c>
      <c r="F3" s="149" t="s">
        <v>1603</v>
      </c>
      <c r="G3" s="149" t="s">
        <v>53</v>
      </c>
      <c r="H3" s="149" t="s">
        <v>13</v>
      </c>
      <c r="I3" s="149" t="s">
        <v>52</v>
      </c>
      <c r="J3" s="149" t="s">
        <v>51</v>
      </c>
      <c r="K3" s="149" t="s">
        <v>50</v>
      </c>
      <c r="L3" s="149" t="s">
        <v>49</v>
      </c>
      <c r="M3" s="149" t="s">
        <v>48</v>
      </c>
      <c r="N3" s="149" t="s">
        <v>47</v>
      </c>
      <c r="O3" s="149" t="s">
        <v>1380</v>
      </c>
      <c r="P3" s="149" t="s">
        <v>1434</v>
      </c>
    </row>
    <row r="4" spans="1:17" ht="9.75" customHeight="1">
      <c r="A4" s="150" t="s">
        <v>1604</v>
      </c>
      <c r="B4" s="151" t="s">
        <v>1605</v>
      </c>
      <c r="C4" s="151">
        <v>2023</v>
      </c>
      <c r="D4" s="152">
        <v>7.4382999999999999</v>
      </c>
      <c r="E4" s="153">
        <v>7.4447000000000001</v>
      </c>
      <c r="F4" s="153">
        <v>7.4455999999999998</v>
      </c>
      <c r="G4" s="153">
        <v>7.4518000000000004</v>
      </c>
      <c r="H4" s="153">
        <v>7.4485000000000001</v>
      </c>
      <c r="I4" s="153">
        <v>7.4492000000000003</v>
      </c>
      <c r="J4" s="153">
        <v>7.4508000000000001</v>
      </c>
      <c r="K4" s="153">
        <v>7.4522000000000004</v>
      </c>
      <c r="L4" s="153">
        <v>7.4565999999999999</v>
      </c>
      <c r="M4" s="153">
        <v>7.4603999999999999</v>
      </c>
      <c r="N4" s="153">
        <v>7.4581</v>
      </c>
      <c r="O4" s="154">
        <v>7.4555999999999996</v>
      </c>
      <c r="P4" s="153">
        <v>7.4508999999999999</v>
      </c>
      <c r="Q4" s="155"/>
    </row>
    <row r="5" spans="1:17" ht="9.75" customHeight="1">
      <c r="A5" s="156" t="s">
        <v>1604</v>
      </c>
      <c r="B5" s="157" t="s">
        <v>1605</v>
      </c>
      <c r="C5" s="151">
        <f>C4+1</f>
        <v>2024</v>
      </c>
      <c r="D5" s="152">
        <v>7.4572000000000003</v>
      </c>
      <c r="E5" s="153">
        <v>7.4550000000000001</v>
      </c>
      <c r="F5" s="153">
        <v>7.4565999999999999</v>
      </c>
      <c r="G5" s="153">
        <v>7.4596</v>
      </c>
      <c r="H5" s="153">
        <v>7.4606000000000003</v>
      </c>
      <c r="I5" s="153">
        <v>7.4592000000000001</v>
      </c>
      <c r="J5" s="153">
        <v>7.4606000000000003</v>
      </c>
      <c r="K5" s="153">
        <v>7.4614000000000003</v>
      </c>
      <c r="L5" s="153">
        <v>7.46</v>
      </c>
      <c r="M5" s="153">
        <v>7.4592999999999998</v>
      </c>
      <c r="N5" s="153">
        <v>7.4583000000000004</v>
      </c>
      <c r="O5" s="154">
        <v>7.4588999999999999</v>
      </c>
      <c r="P5" s="153">
        <v>7.4588999999999999</v>
      </c>
      <c r="Q5" s="155"/>
    </row>
    <row r="6" spans="1:17" ht="9.75" customHeight="1">
      <c r="A6" s="150" t="s">
        <v>1606</v>
      </c>
      <c r="B6" s="151" t="s">
        <v>1607</v>
      </c>
      <c r="C6" s="151">
        <f t="shared" ref="C6:C23" si="0">C4</f>
        <v>2023</v>
      </c>
      <c r="D6" s="152">
        <v>11.2051</v>
      </c>
      <c r="E6" s="153">
        <v>11.172499999999999</v>
      </c>
      <c r="F6" s="153">
        <v>11.227600000000001</v>
      </c>
      <c r="G6" s="153">
        <v>11.337</v>
      </c>
      <c r="H6" s="153">
        <v>11.3697</v>
      </c>
      <c r="I6" s="153">
        <v>11.676600000000001</v>
      </c>
      <c r="J6" s="153">
        <v>11.6343</v>
      </c>
      <c r="K6" s="153">
        <v>11.8117</v>
      </c>
      <c r="L6" s="153">
        <v>11.841699999999999</v>
      </c>
      <c r="M6" s="153">
        <v>11.6472</v>
      </c>
      <c r="N6" s="153">
        <v>11.547499999999999</v>
      </c>
      <c r="O6" s="153">
        <v>11.2028</v>
      </c>
      <c r="P6" s="152">
        <v>11.4788</v>
      </c>
      <c r="Q6" s="155"/>
    </row>
    <row r="7" spans="1:17" ht="9.75" customHeight="1">
      <c r="A7" s="156" t="s">
        <v>1606</v>
      </c>
      <c r="B7" s="157" t="s">
        <v>1607</v>
      </c>
      <c r="C7" s="151">
        <f t="shared" si="0"/>
        <v>2024</v>
      </c>
      <c r="D7" s="152">
        <v>11.2834</v>
      </c>
      <c r="E7" s="153">
        <v>11.25</v>
      </c>
      <c r="F7" s="153">
        <v>11.305400000000001</v>
      </c>
      <c r="G7" s="153">
        <v>11.590999999999999</v>
      </c>
      <c r="H7" s="153">
        <v>11.618600000000001</v>
      </c>
      <c r="I7" s="153">
        <v>11.2851</v>
      </c>
      <c r="J7" s="153">
        <v>11.532400000000001</v>
      </c>
      <c r="K7" s="153">
        <v>11.4557</v>
      </c>
      <c r="L7" s="153">
        <v>11.357699999999999</v>
      </c>
      <c r="M7" s="153">
        <v>11.4048</v>
      </c>
      <c r="N7" s="153">
        <v>11.582800000000001</v>
      </c>
      <c r="O7" s="154">
        <v>11.504</v>
      </c>
      <c r="P7" s="153">
        <v>11.432499999999999</v>
      </c>
      <c r="Q7" s="155"/>
    </row>
    <row r="8" spans="1:17" ht="9.75" customHeight="1">
      <c r="A8" s="150" t="s">
        <v>1608</v>
      </c>
      <c r="B8" s="151" t="s">
        <v>1609</v>
      </c>
      <c r="C8" s="151">
        <f t="shared" si="0"/>
        <v>2023</v>
      </c>
      <c r="D8" s="158">
        <v>0.88212000000000002</v>
      </c>
      <c r="E8" s="159">
        <v>0.88549999999999995</v>
      </c>
      <c r="F8" s="159">
        <v>0.88192000000000004</v>
      </c>
      <c r="G8" s="159">
        <v>0.88114999999999999</v>
      </c>
      <c r="H8" s="159">
        <v>0.87041000000000002</v>
      </c>
      <c r="I8" s="159">
        <v>0.85860999999999998</v>
      </c>
      <c r="J8" s="159">
        <v>0.85855999999999999</v>
      </c>
      <c r="K8" s="159">
        <v>0.85892000000000002</v>
      </c>
      <c r="L8" s="159">
        <v>0.86158000000000001</v>
      </c>
      <c r="M8" s="159">
        <v>0.86797999999999997</v>
      </c>
      <c r="N8" s="159">
        <v>0.87044999999999995</v>
      </c>
      <c r="O8" s="159">
        <v>0.86168</v>
      </c>
      <c r="P8" s="160">
        <v>0.86978999999999995</v>
      </c>
      <c r="Q8" s="155"/>
    </row>
    <row r="9" spans="1:17" ht="9.75" customHeight="1">
      <c r="A9" s="156" t="s">
        <v>1608</v>
      </c>
      <c r="B9" s="157" t="s">
        <v>1609</v>
      </c>
      <c r="C9" s="151">
        <f t="shared" si="0"/>
        <v>2024</v>
      </c>
      <c r="D9" s="158">
        <v>0.85872999999999999</v>
      </c>
      <c r="E9" s="161">
        <v>0.85465999999999998</v>
      </c>
      <c r="F9" s="162">
        <v>0.85524</v>
      </c>
      <c r="G9" s="161">
        <v>0.85658000000000001</v>
      </c>
      <c r="H9" s="161">
        <v>0.85563999999999996</v>
      </c>
      <c r="I9" s="161">
        <v>0.84643000000000002</v>
      </c>
      <c r="J9" s="161">
        <v>0.84331999999999996</v>
      </c>
      <c r="K9" s="161">
        <v>0.85150000000000003</v>
      </c>
      <c r="L9" s="161">
        <v>0.84021000000000001</v>
      </c>
      <c r="M9" s="161">
        <v>0.83496000000000004</v>
      </c>
      <c r="N9" s="161">
        <v>0.83379000000000003</v>
      </c>
      <c r="O9" s="161">
        <v>0.82804</v>
      </c>
      <c r="P9" s="160">
        <v>0.84662000000000004</v>
      </c>
      <c r="Q9" s="155"/>
    </row>
    <row r="10" spans="1:17" ht="9.75" customHeight="1">
      <c r="A10" s="150" t="s">
        <v>1610</v>
      </c>
      <c r="B10" s="151" t="s">
        <v>1611</v>
      </c>
      <c r="C10" s="151">
        <f t="shared" si="0"/>
        <v>2023</v>
      </c>
      <c r="D10" s="152">
        <v>10.7149</v>
      </c>
      <c r="E10" s="153">
        <v>10.9529</v>
      </c>
      <c r="F10" s="153">
        <v>11.2858</v>
      </c>
      <c r="G10" s="153">
        <v>11.518700000000001</v>
      </c>
      <c r="H10" s="153">
        <v>11.733000000000001</v>
      </c>
      <c r="I10" s="153">
        <v>11.7164</v>
      </c>
      <c r="J10" s="153">
        <v>11.3474</v>
      </c>
      <c r="K10" s="153">
        <v>11.412699999999999</v>
      </c>
      <c r="L10" s="153">
        <v>11.452500000000001</v>
      </c>
      <c r="M10" s="153">
        <v>11.628399999999999</v>
      </c>
      <c r="N10" s="153">
        <v>11.7958</v>
      </c>
      <c r="O10" s="154">
        <v>11.533300000000001</v>
      </c>
      <c r="P10" s="153">
        <v>11.424799999999999</v>
      </c>
      <c r="Q10" s="155"/>
    </row>
    <row r="11" spans="1:17" ht="9.75" customHeight="1">
      <c r="A11" s="156" t="s">
        <v>1610</v>
      </c>
      <c r="B11" s="157" t="s">
        <v>1611</v>
      </c>
      <c r="C11" s="151">
        <f t="shared" si="0"/>
        <v>2024</v>
      </c>
      <c r="D11" s="152">
        <v>11.350099999999999</v>
      </c>
      <c r="E11" s="153">
        <v>11.3843</v>
      </c>
      <c r="F11" s="153">
        <v>11.5214</v>
      </c>
      <c r="G11" s="153">
        <v>11.6828</v>
      </c>
      <c r="H11" s="153">
        <v>11.598800000000001</v>
      </c>
      <c r="I11" s="153">
        <v>11.4178</v>
      </c>
      <c r="J11" s="153">
        <v>11.715999999999999</v>
      </c>
      <c r="K11" s="153">
        <v>11.7895</v>
      </c>
      <c r="L11" s="153">
        <v>11.7852</v>
      </c>
      <c r="M11" s="153">
        <v>11.790699999999999</v>
      </c>
      <c r="N11" s="153">
        <v>11.7408</v>
      </c>
      <c r="O11" s="154">
        <v>11.7447</v>
      </c>
      <c r="P11" s="153">
        <v>11.629</v>
      </c>
      <c r="Q11" s="155"/>
    </row>
    <row r="12" spans="1:17" ht="9.75" customHeight="1">
      <c r="A12" s="150" t="s">
        <v>1612</v>
      </c>
      <c r="B12" s="151" t="s">
        <v>1613</v>
      </c>
      <c r="C12" s="151">
        <f t="shared" si="0"/>
        <v>2023</v>
      </c>
      <c r="D12" s="163">
        <v>0.99609999999999999</v>
      </c>
      <c r="E12" s="153">
        <v>0.99050000000000005</v>
      </c>
      <c r="F12" s="164">
        <v>0.99080000000000001</v>
      </c>
      <c r="G12" s="153">
        <v>0.98460000000000003</v>
      </c>
      <c r="H12" s="153">
        <v>0.97509999999999997</v>
      </c>
      <c r="I12" s="153">
        <v>0.97640000000000005</v>
      </c>
      <c r="J12" s="153">
        <v>0.96630000000000005</v>
      </c>
      <c r="K12" s="153">
        <v>0.95879999999999999</v>
      </c>
      <c r="L12" s="153">
        <v>0.96</v>
      </c>
      <c r="M12" s="153">
        <v>0.95469999999999999</v>
      </c>
      <c r="N12" s="153">
        <v>0.96340000000000003</v>
      </c>
      <c r="O12" s="154">
        <v>0.94410000000000005</v>
      </c>
      <c r="P12" s="153">
        <v>0.9718</v>
      </c>
      <c r="Q12" s="155"/>
    </row>
    <row r="13" spans="1:17" ht="9.75" customHeight="1">
      <c r="A13" s="156" t="s">
        <v>1612</v>
      </c>
      <c r="B13" s="157" t="s">
        <v>1613</v>
      </c>
      <c r="C13" s="151">
        <f t="shared" si="0"/>
        <v>2024</v>
      </c>
      <c r="D13" s="163">
        <v>0.93679999999999997</v>
      </c>
      <c r="E13" s="153">
        <v>0.94620000000000004</v>
      </c>
      <c r="F13" s="164">
        <v>0.96560000000000001</v>
      </c>
      <c r="G13" s="153">
        <v>0.97609999999999997</v>
      </c>
      <c r="H13" s="153">
        <v>0.98299999999999998</v>
      </c>
      <c r="I13" s="153">
        <v>0.96160000000000001</v>
      </c>
      <c r="J13" s="153">
        <v>0.96760000000000002</v>
      </c>
      <c r="K13" s="153">
        <v>0.94499999999999995</v>
      </c>
      <c r="L13" s="153">
        <v>0.94140000000000001</v>
      </c>
      <c r="M13" s="153">
        <v>0.93859999999999999</v>
      </c>
      <c r="N13" s="153">
        <v>0.9355</v>
      </c>
      <c r="O13" s="154">
        <v>0.93389999999999995</v>
      </c>
      <c r="P13" s="153">
        <v>0.9526</v>
      </c>
      <c r="Q13" s="155"/>
    </row>
    <row r="14" spans="1:17" ht="9.75" customHeight="1">
      <c r="A14" s="150" t="s">
        <v>1614</v>
      </c>
      <c r="B14" s="151" t="s">
        <v>1615</v>
      </c>
      <c r="C14" s="151">
        <f t="shared" si="0"/>
        <v>2023</v>
      </c>
      <c r="D14" s="163">
        <v>1.0769</v>
      </c>
      <c r="E14" s="153">
        <v>1.0714999999999999</v>
      </c>
      <c r="F14" s="164">
        <v>1.0706</v>
      </c>
      <c r="G14" s="153">
        <v>1.0968</v>
      </c>
      <c r="H14" s="153">
        <v>1.0868</v>
      </c>
      <c r="I14" s="153">
        <v>1.0840000000000001</v>
      </c>
      <c r="J14" s="153">
        <v>1.1057999999999999</v>
      </c>
      <c r="K14" s="153">
        <v>1.0909</v>
      </c>
      <c r="L14" s="153">
        <v>1.0684</v>
      </c>
      <c r="M14" s="153">
        <v>1.0563</v>
      </c>
      <c r="N14" s="153">
        <v>1.0808</v>
      </c>
      <c r="O14" s="154">
        <v>1.0903</v>
      </c>
      <c r="P14" s="153">
        <v>1.0812999999999999</v>
      </c>
      <c r="Q14" s="155"/>
    </row>
    <row r="15" spans="1:17" ht="9.75" customHeight="1">
      <c r="A15" s="156" t="s">
        <v>1614</v>
      </c>
      <c r="B15" s="157" t="s">
        <v>1615</v>
      </c>
      <c r="C15" s="151">
        <f t="shared" si="0"/>
        <v>2024</v>
      </c>
      <c r="D15" s="163">
        <v>1.0905</v>
      </c>
      <c r="E15" s="153">
        <v>1.0794999999999999</v>
      </c>
      <c r="F15" s="164">
        <v>1.0871999999999999</v>
      </c>
      <c r="G15" s="153">
        <v>1.0728</v>
      </c>
      <c r="H15" s="153">
        <v>1.0811999999999999</v>
      </c>
      <c r="I15" s="153">
        <v>1.0759000000000001</v>
      </c>
      <c r="J15" s="153">
        <v>1.0844</v>
      </c>
      <c r="K15" s="153">
        <v>1.1012</v>
      </c>
      <c r="L15" s="153">
        <v>1.1106</v>
      </c>
      <c r="M15" s="153">
        <v>1.0904</v>
      </c>
      <c r="N15" s="153">
        <v>1.0629999999999999</v>
      </c>
      <c r="O15" s="154">
        <v>1.0479000000000001</v>
      </c>
      <c r="P15" s="153">
        <v>1.0824</v>
      </c>
      <c r="Q15" s="155"/>
    </row>
    <row r="16" spans="1:17" ht="9.75" customHeight="1">
      <c r="A16" s="150" t="s">
        <v>1616</v>
      </c>
      <c r="B16" s="151" t="s">
        <v>1617</v>
      </c>
      <c r="C16" s="151">
        <f t="shared" si="0"/>
        <v>2023</v>
      </c>
      <c r="D16" s="165">
        <v>140.54</v>
      </c>
      <c r="E16" s="166">
        <v>142.38</v>
      </c>
      <c r="F16" s="166">
        <v>143.01</v>
      </c>
      <c r="G16" s="166">
        <v>146.51</v>
      </c>
      <c r="H16" s="166">
        <v>148.93</v>
      </c>
      <c r="I16" s="166">
        <v>153.15</v>
      </c>
      <c r="J16" s="166">
        <v>155.94</v>
      </c>
      <c r="K16" s="166">
        <v>157.96</v>
      </c>
      <c r="L16" s="166">
        <v>157.80000000000001</v>
      </c>
      <c r="M16" s="166">
        <v>158.04</v>
      </c>
      <c r="N16" s="166">
        <v>161.84</v>
      </c>
      <c r="O16" s="167">
        <v>157.21</v>
      </c>
      <c r="P16" s="166">
        <v>151.99</v>
      </c>
      <c r="Q16" s="155"/>
    </row>
    <row r="17" spans="1:17" ht="9.75" customHeight="1">
      <c r="A17" s="156" t="s">
        <v>1616</v>
      </c>
      <c r="B17" s="157" t="s">
        <v>1617</v>
      </c>
      <c r="C17" s="151">
        <f t="shared" si="0"/>
        <v>2024</v>
      </c>
      <c r="D17" s="165">
        <v>159.46</v>
      </c>
      <c r="E17" s="166">
        <v>161.38</v>
      </c>
      <c r="F17" s="166">
        <v>162.77000000000001</v>
      </c>
      <c r="G17" s="166">
        <v>165.03</v>
      </c>
      <c r="H17" s="166">
        <v>168.54</v>
      </c>
      <c r="I17" s="166">
        <v>169.81</v>
      </c>
      <c r="J17" s="166">
        <v>171.17</v>
      </c>
      <c r="K17" s="166">
        <v>161.06</v>
      </c>
      <c r="L17" s="166">
        <v>159.08000000000001</v>
      </c>
      <c r="M17" s="166">
        <v>163.19999999999999</v>
      </c>
      <c r="N17" s="166">
        <v>163.22999999999999</v>
      </c>
      <c r="O17" s="167">
        <v>161.08000000000001</v>
      </c>
      <c r="P17" s="166">
        <v>163.85</v>
      </c>
      <c r="Q17" s="155"/>
    </row>
    <row r="18" spans="1:17" ht="9.75" customHeight="1">
      <c r="A18" s="150" t="s">
        <v>1618</v>
      </c>
      <c r="B18" s="151" t="s">
        <v>1619</v>
      </c>
      <c r="C18" s="151">
        <f t="shared" si="0"/>
        <v>2023</v>
      </c>
      <c r="D18" s="168">
        <v>23.957999999999998</v>
      </c>
      <c r="E18" s="169">
        <v>23.712</v>
      </c>
      <c r="F18" s="169">
        <v>23.683</v>
      </c>
      <c r="G18" s="169">
        <v>23.437000000000001</v>
      </c>
      <c r="H18" s="169">
        <v>23.594999999999999</v>
      </c>
      <c r="I18" s="169">
        <v>23.695</v>
      </c>
      <c r="J18" s="169">
        <v>23.891999999999999</v>
      </c>
      <c r="K18" s="169">
        <v>24.108000000000001</v>
      </c>
      <c r="L18" s="169">
        <v>24.38</v>
      </c>
      <c r="M18" s="169">
        <v>24.584</v>
      </c>
      <c r="N18" s="169">
        <v>24.484999999999999</v>
      </c>
      <c r="O18" s="170">
        <v>24.478000000000002</v>
      </c>
      <c r="P18" s="169">
        <v>24.004000000000001</v>
      </c>
      <c r="Q18" s="155"/>
    </row>
    <row r="19" spans="1:17" ht="9.75" customHeight="1">
      <c r="A19" s="156" t="s">
        <v>1618</v>
      </c>
      <c r="B19" s="157" t="s">
        <v>1619</v>
      </c>
      <c r="C19" s="151">
        <f t="shared" si="0"/>
        <v>2024</v>
      </c>
      <c r="D19" s="168">
        <v>24.716000000000001</v>
      </c>
      <c r="E19" s="169">
        <v>25.231999999999999</v>
      </c>
      <c r="F19" s="169">
        <v>25.292000000000002</v>
      </c>
      <c r="G19" s="169">
        <v>25.277999999999999</v>
      </c>
      <c r="H19" s="169">
        <v>24.818999999999999</v>
      </c>
      <c r="I19" s="169">
        <v>24.779</v>
      </c>
      <c r="J19" s="169">
        <v>25.298999999999999</v>
      </c>
      <c r="K19" s="169">
        <v>25.178999999999998</v>
      </c>
      <c r="L19" s="169">
        <v>25.099</v>
      </c>
      <c r="M19" s="169">
        <v>25.297999999999998</v>
      </c>
      <c r="N19" s="169">
        <v>25.300999999999998</v>
      </c>
      <c r="O19" s="170">
        <v>25.135999999999999</v>
      </c>
      <c r="P19" s="169">
        <v>25.12</v>
      </c>
      <c r="Q19" s="155"/>
    </row>
    <row r="20" spans="1:17" ht="9.75" customHeight="1">
      <c r="A20" s="150" t="s">
        <v>1620</v>
      </c>
      <c r="B20" s="151" t="s">
        <v>1621</v>
      </c>
      <c r="C20" s="151">
        <f t="shared" si="0"/>
        <v>2023</v>
      </c>
      <c r="D20" s="165">
        <v>396.03</v>
      </c>
      <c r="E20" s="166">
        <v>384.91</v>
      </c>
      <c r="F20" s="166">
        <v>385.01</v>
      </c>
      <c r="G20" s="166">
        <v>375.34</v>
      </c>
      <c r="H20" s="166">
        <v>372.37</v>
      </c>
      <c r="I20" s="166">
        <v>370.6</v>
      </c>
      <c r="J20" s="166">
        <v>379.04</v>
      </c>
      <c r="K20" s="166">
        <v>385.05</v>
      </c>
      <c r="L20" s="166">
        <v>386.43</v>
      </c>
      <c r="M20" s="166">
        <v>385.33</v>
      </c>
      <c r="N20" s="166">
        <v>379.19</v>
      </c>
      <c r="O20" s="167">
        <v>381.8</v>
      </c>
      <c r="P20" s="166">
        <v>381.85</v>
      </c>
      <c r="Q20" s="155"/>
    </row>
    <row r="21" spans="1:17" ht="9.75" customHeight="1">
      <c r="A21" s="156" t="s">
        <v>1620</v>
      </c>
      <c r="B21" s="157" t="s">
        <v>1621</v>
      </c>
      <c r="C21" s="151">
        <f t="shared" si="0"/>
        <v>2024</v>
      </c>
      <c r="D21" s="165">
        <v>382.04</v>
      </c>
      <c r="E21" s="166">
        <v>388.04</v>
      </c>
      <c r="F21" s="166">
        <v>395.09</v>
      </c>
      <c r="G21" s="166">
        <v>392.41</v>
      </c>
      <c r="H21" s="166">
        <v>387.18</v>
      </c>
      <c r="I21" s="166">
        <v>394.76</v>
      </c>
      <c r="J21" s="166">
        <v>392.84</v>
      </c>
      <c r="K21" s="166">
        <v>394.7</v>
      </c>
      <c r="L21" s="166">
        <v>394.86</v>
      </c>
      <c r="M21" s="166">
        <v>401.9</v>
      </c>
      <c r="N21" s="166">
        <v>409.25</v>
      </c>
      <c r="O21" s="167">
        <v>411.99</v>
      </c>
      <c r="P21" s="166">
        <v>395.3</v>
      </c>
      <c r="Q21" s="155"/>
    </row>
    <row r="22" spans="1:17" ht="9.75" customHeight="1">
      <c r="A22" s="150" t="s">
        <v>1622</v>
      </c>
      <c r="B22" s="151" t="s">
        <v>1623</v>
      </c>
      <c r="C22" s="151">
        <f t="shared" si="0"/>
        <v>2023</v>
      </c>
      <c r="D22" s="152">
        <v>4.6974</v>
      </c>
      <c r="E22" s="153">
        <v>4.7415000000000003</v>
      </c>
      <c r="F22" s="153">
        <v>4.6893000000000002</v>
      </c>
      <c r="G22" s="153">
        <v>4.6319999999999997</v>
      </c>
      <c r="H22" s="153">
        <v>4.5345000000000004</v>
      </c>
      <c r="I22" s="153">
        <v>4.4607999999999999</v>
      </c>
      <c r="J22" s="153">
        <v>4.4431000000000003</v>
      </c>
      <c r="K22" s="153">
        <v>4.4600999999999997</v>
      </c>
      <c r="L22" s="153">
        <v>4.5980999999999996</v>
      </c>
      <c r="M22" s="153">
        <v>4.5124000000000004</v>
      </c>
      <c r="N22" s="153">
        <v>4.4020000000000001</v>
      </c>
      <c r="O22" s="154">
        <v>4.3334999999999999</v>
      </c>
      <c r="P22" s="153">
        <v>4.5419999999999998</v>
      </c>
      <c r="Q22" s="155"/>
    </row>
    <row r="23" spans="1:17" ht="9.75" customHeight="1">
      <c r="A23" s="156" t="s">
        <v>1622</v>
      </c>
      <c r="B23" s="157" t="s">
        <v>1623</v>
      </c>
      <c r="C23" s="151">
        <f t="shared" si="0"/>
        <v>2024</v>
      </c>
      <c r="D23" s="152">
        <v>4.3647999999999998</v>
      </c>
      <c r="E23" s="153">
        <v>4.3255999999999997</v>
      </c>
      <c r="F23" s="153">
        <v>4.3068999999999997</v>
      </c>
      <c r="G23" s="153">
        <v>4.3026</v>
      </c>
      <c r="H23" s="153">
        <v>4.2796000000000003</v>
      </c>
      <c r="I23" s="153">
        <v>4.3209</v>
      </c>
      <c r="J23" s="153">
        <v>4.2816999999999998</v>
      </c>
      <c r="K23" s="153">
        <v>4.2916999999999996</v>
      </c>
      <c r="L23" s="153">
        <v>4.2760999999999996</v>
      </c>
      <c r="M23" s="153">
        <v>4.3170000000000002</v>
      </c>
      <c r="N23" s="153">
        <v>4.3316999999999997</v>
      </c>
      <c r="O23" s="154">
        <v>4.2704000000000004</v>
      </c>
      <c r="P23" s="153">
        <v>4.3057999999999996</v>
      </c>
      <c r="Q23" s="155"/>
    </row>
    <row r="24" spans="1:17" ht="10.5" customHeight="1">
      <c r="A24" s="173" t="s">
        <v>2381</v>
      </c>
      <c r="B24" s="171"/>
      <c r="C24" s="171"/>
      <c r="D24" s="171"/>
      <c r="E24" s="171"/>
      <c r="F24" s="171"/>
      <c r="G24" s="171"/>
      <c r="H24" s="171"/>
      <c r="I24" s="172"/>
      <c r="J24" s="172"/>
      <c r="K24" s="172"/>
      <c r="L24" s="171"/>
      <c r="M24" s="171"/>
      <c r="N24" s="171"/>
      <c r="O24" s="171"/>
      <c r="P24" s="171"/>
    </row>
    <row r="25" spans="1:17" ht="10.5" customHeight="1">
      <c r="A25" s="173" t="s">
        <v>2382</v>
      </c>
      <c r="B25" s="171"/>
      <c r="C25" s="171"/>
      <c r="D25" s="171"/>
      <c r="E25" s="171"/>
      <c r="F25" s="171"/>
      <c r="G25" s="171"/>
      <c r="H25" s="171"/>
      <c r="I25" s="172"/>
      <c r="J25" s="172"/>
      <c r="K25" s="172"/>
      <c r="L25" s="171"/>
      <c r="M25" s="171"/>
      <c r="N25" s="171"/>
      <c r="O25" s="171"/>
      <c r="P25" s="171"/>
    </row>
    <row r="26" spans="1:17" ht="9" customHeight="1">
      <c r="A26" s="171" t="s">
        <v>1624</v>
      </c>
      <c r="B26" s="171"/>
      <c r="C26" s="171"/>
      <c r="D26" s="171"/>
      <c r="E26" s="171"/>
      <c r="F26" s="171"/>
      <c r="G26" s="171"/>
      <c r="H26" s="171"/>
      <c r="I26" s="171"/>
      <c r="J26" s="171"/>
      <c r="K26" s="171"/>
      <c r="L26" s="171"/>
      <c r="M26" s="171"/>
      <c r="N26" s="171"/>
      <c r="O26" s="171"/>
      <c r="P26" s="171"/>
    </row>
    <row r="27" spans="1:17" ht="9" customHeight="1">
      <c r="A27" s="171" t="s">
        <v>1625</v>
      </c>
      <c r="B27" s="171" t="s">
        <v>1626</v>
      </c>
      <c r="C27" s="171"/>
      <c r="D27" s="171"/>
      <c r="E27" s="171"/>
      <c r="I27" s="171"/>
      <c r="J27" s="171"/>
      <c r="N27" s="171"/>
      <c r="O27" s="174"/>
      <c r="P27" s="171"/>
    </row>
    <row r="28" spans="1:17" ht="9" customHeight="1">
      <c r="A28" s="171" t="s">
        <v>1631</v>
      </c>
      <c r="B28" s="171" t="s">
        <v>1632</v>
      </c>
      <c r="C28" s="171"/>
      <c r="D28" s="171"/>
      <c r="E28" s="171"/>
      <c r="I28" s="171"/>
      <c r="J28" s="171"/>
      <c r="N28" s="172"/>
      <c r="O28" s="174"/>
      <c r="P28" s="171"/>
    </row>
    <row r="29" spans="1:17" ht="9" customHeight="1">
      <c r="A29" s="171" t="s">
        <v>1637</v>
      </c>
      <c r="B29" s="171" t="s">
        <v>1638</v>
      </c>
      <c r="C29" s="171"/>
      <c r="D29" s="171"/>
      <c r="E29" s="171"/>
      <c r="I29" s="171"/>
      <c r="J29" s="171"/>
      <c r="N29" s="172"/>
      <c r="O29" s="174"/>
      <c r="P29" s="171"/>
    </row>
    <row r="30" spans="1:17" ht="9" customHeight="1">
      <c r="A30" s="171" t="s">
        <v>1643</v>
      </c>
      <c r="B30" s="171" t="s">
        <v>1644</v>
      </c>
      <c r="C30" s="171"/>
      <c r="D30" s="171"/>
      <c r="E30" s="171"/>
      <c r="I30" s="171"/>
      <c r="J30" s="171"/>
      <c r="N30" s="172"/>
      <c r="O30" s="174"/>
    </row>
    <row r="31" spans="1:17" ht="9" customHeight="1">
      <c r="A31" s="172" t="s">
        <v>1649</v>
      </c>
      <c r="B31" s="172" t="s">
        <v>1650</v>
      </c>
      <c r="C31" s="172"/>
      <c r="D31" s="172"/>
      <c r="E31" s="172"/>
      <c r="I31" s="171"/>
      <c r="J31" s="171"/>
      <c r="N31" s="172"/>
      <c r="O31" s="174"/>
    </row>
    <row r="32" spans="1:17" ht="9" customHeight="1">
      <c r="A32" s="171" t="s">
        <v>1655</v>
      </c>
      <c r="B32" s="171" t="s">
        <v>1656</v>
      </c>
      <c r="C32" s="171"/>
      <c r="D32" s="171"/>
      <c r="I32" s="171"/>
      <c r="N32" s="171"/>
      <c r="O32" s="171"/>
      <c r="P32" s="175"/>
    </row>
    <row r="33" spans="1:13" ht="9" customHeight="1">
      <c r="A33" s="171" t="s">
        <v>1627</v>
      </c>
      <c r="B33" s="171" t="s">
        <v>1628</v>
      </c>
    </row>
    <row r="34" spans="1:13" ht="9" customHeight="1">
      <c r="A34" s="171" t="s">
        <v>1633</v>
      </c>
      <c r="B34" s="171" t="s">
        <v>1634</v>
      </c>
    </row>
    <row r="35" spans="1:13" ht="9" customHeight="1">
      <c r="A35" s="171" t="s">
        <v>1639</v>
      </c>
      <c r="B35" s="171" t="s">
        <v>1640</v>
      </c>
    </row>
    <row r="36" spans="1:13" ht="9" customHeight="1">
      <c r="A36" s="176" t="s">
        <v>1645</v>
      </c>
      <c r="B36" s="172" t="s">
        <v>1646</v>
      </c>
      <c r="M36" s="144" t="s">
        <v>168</v>
      </c>
    </row>
    <row r="37" spans="1:13" ht="9" customHeight="1">
      <c r="A37" s="171" t="s">
        <v>1651</v>
      </c>
      <c r="B37" s="171" t="s">
        <v>1652</v>
      </c>
    </row>
    <row r="38" spans="1:13" ht="9" customHeight="1">
      <c r="A38" s="171" t="s">
        <v>1657</v>
      </c>
      <c r="B38" s="171" t="s">
        <v>1658</v>
      </c>
    </row>
    <row r="39" spans="1:13" ht="9" customHeight="1">
      <c r="A39" s="171" t="s">
        <v>1629</v>
      </c>
      <c r="B39" s="171" t="s">
        <v>1630</v>
      </c>
    </row>
    <row r="40" spans="1:13" ht="9" customHeight="1">
      <c r="A40" s="172" t="s">
        <v>1635</v>
      </c>
      <c r="B40" s="172" t="s">
        <v>1636</v>
      </c>
    </row>
    <row r="41" spans="1:13" ht="9" customHeight="1">
      <c r="A41" s="172" t="s">
        <v>1641</v>
      </c>
      <c r="B41" s="172" t="s">
        <v>1642</v>
      </c>
    </row>
    <row r="42" spans="1:13" ht="9" customHeight="1">
      <c r="A42" s="172" t="s">
        <v>1647</v>
      </c>
      <c r="B42" s="172" t="s">
        <v>1648</v>
      </c>
    </row>
    <row r="43" spans="1:13" ht="9" customHeight="1">
      <c r="A43" s="172" t="s">
        <v>1653</v>
      </c>
      <c r="B43" s="172" t="s">
        <v>1654</v>
      </c>
    </row>
    <row r="44" spans="1:13" ht="9" customHeight="1">
      <c r="A44" s="172" t="s">
        <v>1659</v>
      </c>
      <c r="B44" s="172" t="s">
        <v>1660</v>
      </c>
    </row>
    <row r="45" spans="1:13" ht="13.5" customHeight="1">
      <c r="A45" s="318" t="s">
        <v>1363</v>
      </c>
    </row>
  </sheetData>
  <hyperlinks>
    <hyperlink ref="A45" location="Inhaltsverzeichnis!A1" display="Zurück zum Inhaltsverzeichnis"/>
  </hyperlinks>
  <pageMargins left="0.78740157480314965" right="0.78740157480314965" top="0.39370078740157483" bottom="0.19685039370078741" header="0.19685039370078741" footer="0.19685039370078741"/>
  <pageSetup paperSize="9" scale="58" orientation="portrait" verticalDpi="300" r:id="rId1"/>
  <headerFooter alignWithMargins="0">
    <oddFooter>&amp;L&amp;D / &amp;T&amp;R&amp;F / &amp;A</oddFooter>
  </headerFooter>
  <ignoredErrors>
    <ignoredError sqref="C4:C5" calculatedColumn="1"/>
  </ignoredErrors>
  <tableParts count="1">
    <tablePart r:id="rId2"/>
  </tablePart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9">
    <tabColor rgb="FF597C39"/>
    <pageSetUpPr fitToPage="1"/>
  </sheetPr>
  <dimension ref="A1:EN66"/>
  <sheetViews>
    <sheetView showGridLines="0" zoomScale="145" zoomScaleNormal="145" workbookViewId="0"/>
  </sheetViews>
  <sheetFormatPr baseColWidth="10" defaultColWidth="11.42578125" defaultRowHeight="16.5"/>
  <cols>
    <col min="1" max="1" width="20.5703125" style="85" customWidth="1"/>
    <col min="2" max="17" width="5.85546875" style="86" customWidth="1"/>
    <col min="18" max="18" width="5.28515625" style="86" customWidth="1"/>
    <col min="19" max="16384" width="11.42578125" style="86"/>
  </cols>
  <sheetData>
    <row r="1" spans="1:144" s="89" customFormat="1" ht="15" customHeight="1">
      <c r="A1" s="87" t="s">
        <v>1847</v>
      </c>
      <c r="B1" s="88"/>
      <c r="C1" s="88"/>
      <c r="D1" s="88"/>
      <c r="E1" s="88"/>
      <c r="F1" s="88"/>
      <c r="G1" s="88"/>
      <c r="H1" s="88"/>
      <c r="I1" s="88"/>
      <c r="J1" s="88"/>
      <c r="K1" s="88"/>
      <c r="L1" s="88"/>
      <c r="M1" s="88"/>
      <c r="N1" s="88"/>
      <c r="O1" s="88"/>
      <c r="P1" s="88"/>
      <c r="Q1" s="88"/>
    </row>
    <row r="2" spans="1:144" s="91" customFormat="1" ht="15" customHeight="1">
      <c r="A2" s="90" t="s">
        <v>1560</v>
      </c>
      <c r="B2" s="90"/>
      <c r="C2" s="90"/>
      <c r="D2" s="90"/>
      <c r="E2" s="90"/>
      <c r="F2" s="90"/>
      <c r="G2" s="90"/>
      <c r="H2" s="90"/>
      <c r="I2" s="90"/>
      <c r="J2" s="90"/>
      <c r="K2" s="90"/>
      <c r="L2" s="90"/>
      <c r="M2" s="90"/>
      <c r="N2" s="90"/>
      <c r="O2" s="90"/>
      <c r="P2" s="90"/>
      <c r="Q2" s="90"/>
    </row>
    <row r="3" spans="1:144" s="92" customFormat="1" ht="15" customHeight="1">
      <c r="A3" s="90" t="s">
        <v>1703</v>
      </c>
      <c r="B3" s="90"/>
      <c r="C3" s="90"/>
      <c r="D3" s="90"/>
      <c r="E3" s="90"/>
      <c r="F3" s="90"/>
      <c r="G3" s="90"/>
      <c r="H3" s="90"/>
      <c r="I3" s="90"/>
      <c r="J3" s="90"/>
      <c r="K3" s="90"/>
      <c r="L3" s="90"/>
      <c r="M3" s="90"/>
      <c r="N3" s="90"/>
      <c r="O3" s="90"/>
      <c r="P3" s="90"/>
      <c r="Q3" s="90"/>
    </row>
    <row r="4" spans="1:144" s="99" customFormat="1" ht="15" customHeight="1">
      <c r="A4" s="2626" t="s">
        <v>1704</v>
      </c>
      <c r="B4" s="2623" t="s">
        <v>1574</v>
      </c>
      <c r="C4" s="93" t="s">
        <v>59</v>
      </c>
      <c r="D4" s="94"/>
      <c r="E4" s="95" t="s">
        <v>51</v>
      </c>
      <c r="F4" s="95" t="s">
        <v>50</v>
      </c>
      <c r="G4" s="95" t="s">
        <v>49</v>
      </c>
      <c r="H4" s="95" t="s">
        <v>48</v>
      </c>
      <c r="I4" s="95" t="s">
        <v>47</v>
      </c>
      <c r="J4" s="93" t="s">
        <v>59</v>
      </c>
      <c r="K4" s="96"/>
      <c r="L4" s="97" t="s">
        <v>51</v>
      </c>
      <c r="M4" s="97" t="s">
        <v>50</v>
      </c>
      <c r="N4" s="97" t="s">
        <v>49</v>
      </c>
      <c r="O4" s="97" t="s">
        <v>48</v>
      </c>
      <c r="P4" s="98" t="s">
        <v>47</v>
      </c>
      <c r="Q4" s="2623" t="s">
        <v>1572</v>
      </c>
      <c r="R4" s="86"/>
      <c r="S4" s="86"/>
      <c r="T4" s="86"/>
      <c r="U4" s="86"/>
      <c r="V4" s="86"/>
      <c r="W4" s="86"/>
      <c r="X4" s="86"/>
      <c r="Y4" s="86"/>
      <c r="Z4" s="86"/>
      <c r="AA4" s="86"/>
      <c r="AB4" s="86"/>
      <c r="AC4" s="86"/>
      <c r="AD4" s="86"/>
      <c r="AE4" s="86"/>
      <c r="AF4" s="86"/>
      <c r="AG4" s="86"/>
      <c r="AH4" s="86"/>
      <c r="AI4" s="86"/>
      <c r="AJ4" s="86"/>
      <c r="AK4" s="86"/>
      <c r="AL4" s="86"/>
      <c r="AM4" s="86"/>
      <c r="AN4" s="86"/>
      <c r="AO4" s="86"/>
      <c r="AP4" s="86"/>
      <c r="AQ4" s="86"/>
      <c r="AR4" s="86"/>
      <c r="AS4" s="86"/>
      <c r="AT4" s="86"/>
      <c r="AU4" s="86"/>
      <c r="AV4" s="86"/>
      <c r="AW4" s="86"/>
      <c r="AX4" s="86"/>
      <c r="AY4" s="86"/>
      <c r="AZ4" s="86"/>
      <c r="BA4" s="86"/>
      <c r="BB4" s="86"/>
      <c r="BC4" s="86"/>
      <c r="BD4" s="86"/>
      <c r="BE4" s="86"/>
      <c r="BF4" s="86"/>
      <c r="BG4" s="86"/>
      <c r="BH4" s="86"/>
      <c r="BI4" s="86"/>
      <c r="BJ4" s="86"/>
      <c r="BK4" s="86"/>
      <c r="BL4" s="86"/>
      <c r="BM4" s="86"/>
      <c r="BN4" s="86"/>
      <c r="BO4" s="86"/>
      <c r="BP4" s="86"/>
      <c r="BQ4" s="86"/>
      <c r="BR4" s="86"/>
      <c r="BS4" s="86"/>
      <c r="BT4" s="86"/>
      <c r="BU4" s="86"/>
      <c r="BV4" s="86"/>
      <c r="BW4" s="86"/>
      <c r="BX4" s="86"/>
      <c r="BY4" s="86"/>
      <c r="BZ4" s="86"/>
      <c r="CA4" s="86"/>
      <c r="CB4" s="86"/>
      <c r="CC4" s="86"/>
      <c r="CD4" s="86"/>
      <c r="CE4" s="86"/>
      <c r="CF4" s="86"/>
      <c r="CG4" s="86"/>
      <c r="CH4" s="86"/>
      <c r="CI4" s="86"/>
      <c r="CJ4" s="86"/>
      <c r="CK4" s="86"/>
      <c r="CL4" s="86"/>
      <c r="CM4" s="86"/>
      <c r="CN4" s="86"/>
      <c r="CO4" s="86"/>
      <c r="CP4" s="86"/>
      <c r="CQ4" s="86"/>
      <c r="CR4" s="86"/>
      <c r="CS4" s="86"/>
      <c r="CT4" s="86"/>
      <c r="CU4" s="86"/>
      <c r="CV4" s="86"/>
      <c r="CW4" s="86"/>
      <c r="CX4" s="86"/>
      <c r="CY4" s="86"/>
      <c r="CZ4" s="86"/>
      <c r="DA4" s="86"/>
      <c r="DB4" s="86"/>
      <c r="DC4" s="86"/>
      <c r="DD4" s="86"/>
      <c r="DE4" s="86"/>
      <c r="DF4" s="86"/>
      <c r="DG4" s="86"/>
      <c r="DH4" s="86"/>
      <c r="DI4" s="86"/>
      <c r="DJ4" s="86"/>
      <c r="DK4" s="86"/>
      <c r="DL4" s="86"/>
      <c r="DM4" s="86"/>
      <c r="DN4" s="86"/>
      <c r="DO4" s="86"/>
      <c r="DP4" s="86"/>
      <c r="DQ4" s="86"/>
      <c r="DR4" s="86"/>
      <c r="DS4" s="86"/>
      <c r="DT4" s="86"/>
      <c r="DU4" s="86"/>
      <c r="DV4" s="86"/>
      <c r="DW4" s="86"/>
      <c r="DX4" s="86"/>
      <c r="DY4" s="86"/>
      <c r="DZ4" s="86"/>
      <c r="EA4" s="86"/>
      <c r="EB4" s="86"/>
      <c r="EC4" s="86"/>
      <c r="ED4" s="86"/>
      <c r="EE4" s="86"/>
      <c r="EF4" s="86"/>
      <c r="EG4" s="86"/>
      <c r="EH4" s="86"/>
      <c r="EI4" s="86"/>
      <c r="EJ4" s="86"/>
      <c r="EK4" s="86"/>
      <c r="EL4" s="86"/>
      <c r="EM4" s="86"/>
      <c r="EN4" s="86"/>
    </row>
    <row r="5" spans="1:144" s="99" customFormat="1" ht="11.1" customHeight="1">
      <c r="A5" s="2627"/>
      <c r="B5" s="2624"/>
      <c r="C5" s="100">
        <v>2022</v>
      </c>
      <c r="D5" s="100">
        <v>2023</v>
      </c>
      <c r="E5" s="101">
        <v>2024</v>
      </c>
      <c r="F5" s="102"/>
      <c r="G5" s="102"/>
      <c r="H5" s="102"/>
      <c r="I5" s="103"/>
      <c r="J5" s="104">
        <v>2022</v>
      </c>
      <c r="K5" s="104">
        <v>2023</v>
      </c>
      <c r="L5" s="101">
        <v>2024</v>
      </c>
      <c r="M5" s="105"/>
      <c r="N5" s="103"/>
      <c r="O5" s="103"/>
      <c r="P5" s="103"/>
      <c r="Q5" s="2624"/>
      <c r="R5" s="86"/>
      <c r="S5" s="86"/>
      <c r="T5" s="86"/>
      <c r="U5" s="86"/>
      <c r="V5" s="86"/>
      <c r="W5" s="86"/>
      <c r="X5" s="86"/>
      <c r="Y5" s="86"/>
      <c r="Z5" s="86"/>
      <c r="AA5" s="86"/>
      <c r="AB5" s="86"/>
      <c r="AC5" s="86"/>
      <c r="AD5" s="86"/>
      <c r="AE5" s="86"/>
      <c r="AF5" s="86"/>
      <c r="AG5" s="86"/>
      <c r="AH5" s="86"/>
      <c r="AI5" s="86"/>
      <c r="AJ5" s="86"/>
      <c r="AK5" s="86"/>
      <c r="AL5" s="86"/>
      <c r="AM5" s="86"/>
      <c r="AN5" s="86"/>
      <c r="AO5" s="86"/>
      <c r="AP5" s="86"/>
      <c r="AQ5" s="86"/>
      <c r="AR5" s="86"/>
      <c r="AS5" s="86"/>
      <c r="AT5" s="86"/>
      <c r="AU5" s="86"/>
      <c r="AV5" s="86"/>
      <c r="AW5" s="86"/>
      <c r="AX5" s="86"/>
      <c r="AY5" s="86"/>
      <c r="AZ5" s="86"/>
      <c r="BA5" s="86"/>
      <c r="BB5" s="86"/>
      <c r="BC5" s="86"/>
      <c r="BD5" s="86"/>
      <c r="BE5" s="86"/>
      <c r="BF5" s="86"/>
      <c r="BG5" s="86"/>
      <c r="BH5" s="86"/>
      <c r="BI5" s="86"/>
      <c r="BJ5" s="86"/>
      <c r="BK5" s="86"/>
      <c r="BL5" s="86"/>
      <c r="BM5" s="86"/>
      <c r="BN5" s="86"/>
      <c r="BO5" s="86"/>
      <c r="BP5" s="86"/>
      <c r="BQ5" s="86"/>
      <c r="BR5" s="86"/>
      <c r="BS5" s="86"/>
      <c r="BT5" s="86"/>
      <c r="BU5" s="86"/>
      <c r="BV5" s="86"/>
      <c r="BW5" s="86"/>
      <c r="BX5" s="86"/>
      <c r="BY5" s="86"/>
      <c r="BZ5" s="86"/>
      <c r="CA5" s="86"/>
      <c r="CB5" s="86"/>
      <c r="CC5" s="86"/>
      <c r="CD5" s="86"/>
      <c r="CE5" s="86"/>
      <c r="CF5" s="86"/>
      <c r="CG5" s="86"/>
      <c r="CH5" s="86"/>
      <c r="CI5" s="86"/>
      <c r="CJ5" s="86"/>
      <c r="CK5" s="86"/>
      <c r="CL5" s="86"/>
      <c r="CM5" s="86"/>
      <c r="CN5" s="86"/>
      <c r="CO5" s="86"/>
      <c r="CP5" s="86"/>
      <c r="CQ5" s="86"/>
      <c r="CR5" s="86"/>
      <c r="CS5" s="86"/>
      <c r="CT5" s="86"/>
      <c r="CU5" s="86"/>
      <c r="CV5" s="86"/>
      <c r="CW5" s="86"/>
      <c r="CX5" s="86"/>
      <c r="CY5" s="86"/>
      <c r="CZ5" s="86"/>
      <c r="DA5" s="86"/>
      <c r="DB5" s="86"/>
      <c r="DC5" s="86"/>
      <c r="DD5" s="86"/>
      <c r="DE5" s="86"/>
      <c r="DF5" s="86"/>
      <c r="DG5" s="86"/>
      <c r="DH5" s="86"/>
      <c r="DI5" s="86"/>
      <c r="DJ5" s="86"/>
      <c r="DK5" s="86"/>
      <c r="DL5" s="86"/>
      <c r="DM5" s="86"/>
      <c r="DN5" s="86"/>
      <c r="DO5" s="86"/>
      <c r="DP5" s="86"/>
      <c r="DQ5" s="86"/>
      <c r="DR5" s="86"/>
      <c r="DS5" s="86"/>
      <c r="DT5" s="86"/>
      <c r="DU5" s="86"/>
      <c r="DV5" s="86"/>
      <c r="DW5" s="86"/>
      <c r="DX5" s="86"/>
      <c r="DY5" s="86"/>
      <c r="DZ5" s="86"/>
      <c r="EA5" s="86"/>
      <c r="EB5" s="86"/>
      <c r="EC5" s="86"/>
      <c r="ED5" s="86"/>
      <c r="EE5" s="86"/>
      <c r="EF5" s="86"/>
      <c r="EG5" s="86"/>
      <c r="EH5" s="86"/>
      <c r="EI5" s="86"/>
      <c r="EJ5" s="86"/>
      <c r="EK5" s="86"/>
      <c r="EL5" s="86"/>
      <c r="EM5" s="86"/>
      <c r="EN5" s="86"/>
    </row>
    <row r="6" spans="1:144" s="99" customFormat="1" ht="12.75" customHeight="1">
      <c r="A6" s="2628"/>
      <c r="B6" s="2625"/>
      <c r="C6" s="106" t="s">
        <v>1560</v>
      </c>
      <c r="D6" s="107"/>
      <c r="E6" s="107"/>
      <c r="F6" s="107"/>
      <c r="G6" s="107"/>
      <c r="H6" s="107"/>
      <c r="I6" s="107"/>
      <c r="J6" s="101" t="s">
        <v>1661</v>
      </c>
      <c r="K6" s="2236"/>
      <c r="L6" s="2236"/>
      <c r="M6" s="2236"/>
      <c r="N6" s="2236"/>
      <c r="O6" s="2236"/>
      <c r="P6" s="2237"/>
      <c r="Q6" s="2625"/>
      <c r="R6" s="86"/>
      <c r="S6" s="86"/>
      <c r="T6" s="86"/>
      <c r="U6" s="86"/>
      <c r="V6" s="86"/>
      <c r="W6" s="86"/>
      <c r="X6" s="86"/>
      <c r="Y6" s="86"/>
      <c r="Z6" s="86"/>
      <c r="AA6" s="86"/>
      <c r="AB6" s="86"/>
      <c r="AC6" s="86"/>
      <c r="AD6" s="86"/>
      <c r="AE6" s="86"/>
      <c r="AF6" s="86"/>
      <c r="AG6" s="86"/>
      <c r="AH6" s="86"/>
      <c r="AI6" s="86"/>
      <c r="AJ6" s="86"/>
      <c r="AK6" s="86"/>
      <c r="AL6" s="86"/>
      <c r="AM6" s="86"/>
      <c r="AN6" s="86"/>
      <c r="AO6" s="86"/>
      <c r="AP6" s="86"/>
      <c r="AQ6" s="86"/>
      <c r="AR6" s="86"/>
      <c r="AS6" s="86"/>
      <c r="AT6" s="86"/>
      <c r="AU6" s="86"/>
      <c r="AV6" s="86"/>
      <c r="AW6" s="86"/>
      <c r="AX6" s="86"/>
      <c r="AY6" s="86"/>
      <c r="AZ6" s="86"/>
      <c r="BA6" s="86"/>
      <c r="BB6" s="86"/>
      <c r="BC6" s="86"/>
      <c r="BD6" s="86"/>
      <c r="BE6" s="86"/>
      <c r="BF6" s="86"/>
      <c r="BG6" s="86"/>
      <c r="BH6" s="86"/>
      <c r="BI6" s="86"/>
      <c r="BJ6" s="86"/>
      <c r="BK6" s="86"/>
      <c r="BL6" s="86"/>
      <c r="BM6" s="86"/>
      <c r="BN6" s="86"/>
      <c r="BO6" s="86"/>
      <c r="BP6" s="86"/>
      <c r="BQ6" s="86"/>
      <c r="BR6" s="86"/>
      <c r="BS6" s="86"/>
      <c r="BT6" s="86"/>
      <c r="BU6" s="86"/>
      <c r="BV6" s="86"/>
      <c r="BW6" s="86"/>
      <c r="BX6" s="86"/>
      <c r="BY6" s="86"/>
      <c r="BZ6" s="86"/>
      <c r="CA6" s="86"/>
      <c r="CB6" s="86"/>
      <c r="CC6" s="86"/>
      <c r="CD6" s="86"/>
      <c r="CE6" s="86"/>
      <c r="CF6" s="86"/>
      <c r="CG6" s="86"/>
      <c r="CH6" s="86"/>
      <c r="CI6" s="86"/>
      <c r="CJ6" s="86"/>
      <c r="CK6" s="86"/>
      <c r="CL6" s="86"/>
      <c r="CM6" s="86"/>
      <c r="CN6" s="86"/>
      <c r="CO6" s="86"/>
      <c r="CP6" s="86"/>
      <c r="CQ6" s="86"/>
      <c r="CR6" s="86"/>
      <c r="CS6" s="86"/>
      <c r="CT6" s="86"/>
      <c r="CU6" s="86"/>
      <c r="CV6" s="86"/>
      <c r="CW6" s="86"/>
      <c r="CX6" s="86"/>
      <c r="CY6" s="86"/>
      <c r="CZ6" s="86"/>
      <c r="DA6" s="86"/>
      <c r="DB6" s="86"/>
      <c r="DC6" s="86"/>
      <c r="DD6" s="86"/>
      <c r="DE6" s="86"/>
      <c r="DF6" s="86"/>
      <c r="DG6" s="86"/>
      <c r="DH6" s="86"/>
      <c r="DI6" s="86"/>
      <c r="DJ6" s="86"/>
      <c r="DK6" s="86"/>
      <c r="DL6" s="86"/>
      <c r="DM6" s="86"/>
      <c r="DN6" s="86"/>
      <c r="DO6" s="86"/>
      <c r="DP6" s="86"/>
      <c r="DQ6" s="86"/>
      <c r="DR6" s="86"/>
      <c r="DS6" s="86"/>
      <c r="DT6" s="86"/>
      <c r="DU6" s="86"/>
      <c r="DV6" s="86"/>
      <c r="DW6" s="86"/>
      <c r="DX6" s="86"/>
      <c r="DY6" s="86"/>
      <c r="DZ6" s="86"/>
      <c r="EA6" s="86"/>
      <c r="EB6" s="86"/>
      <c r="EC6" s="86"/>
      <c r="ED6" s="86"/>
      <c r="EE6" s="86"/>
      <c r="EF6" s="86"/>
      <c r="EG6" s="86"/>
      <c r="EH6" s="86"/>
      <c r="EI6" s="86"/>
      <c r="EJ6" s="86"/>
      <c r="EK6" s="86"/>
      <c r="EL6" s="86"/>
      <c r="EM6" s="86"/>
      <c r="EN6" s="86"/>
    </row>
    <row r="7" spans="1:144" s="99" customFormat="1" ht="11.1" customHeight="1">
      <c r="A7" s="108" t="s">
        <v>1662</v>
      </c>
      <c r="B7" s="119">
        <v>1000</v>
      </c>
      <c r="C7" s="109">
        <v>104.8</v>
      </c>
      <c r="D7" s="110">
        <v>111.31666666666668</v>
      </c>
      <c r="E7" s="111">
        <v>104.7</v>
      </c>
      <c r="F7" s="110">
        <v>104.8</v>
      </c>
      <c r="G7" s="112">
        <v>105.6</v>
      </c>
      <c r="H7" s="112">
        <v>106.8</v>
      </c>
      <c r="I7" s="112">
        <v>108.2</v>
      </c>
      <c r="J7" s="113">
        <v>27.493917274939164</v>
      </c>
      <c r="K7" s="114">
        <v>6.2181933842239374</v>
      </c>
      <c r="L7" s="115">
        <v>-7.0984915705412561</v>
      </c>
      <c r="M7" s="116">
        <v>-1.3182674199623392</v>
      </c>
      <c r="N7" s="116">
        <v>-1.7674418604651265</v>
      </c>
      <c r="O7" s="116">
        <v>0.37593984962404647</v>
      </c>
      <c r="P7" s="117">
        <v>2.8517110266159591</v>
      </c>
      <c r="Q7" s="118">
        <v>1.3108614232209845</v>
      </c>
      <c r="R7" s="86"/>
      <c r="S7" s="86" t="s">
        <v>1515</v>
      </c>
      <c r="T7" s="86"/>
      <c r="U7" s="86"/>
      <c r="V7" s="86"/>
      <c r="W7" s="86"/>
      <c r="X7" s="86"/>
      <c r="Y7" s="86"/>
      <c r="Z7" s="86"/>
      <c r="AA7" s="86"/>
      <c r="AB7" s="86"/>
      <c r="AC7" s="86"/>
      <c r="AD7" s="86"/>
      <c r="AE7" s="86"/>
      <c r="AF7" s="86"/>
      <c r="AG7" s="86"/>
      <c r="AH7" s="86"/>
      <c r="AI7" s="86"/>
      <c r="AJ7" s="86"/>
      <c r="AK7" s="86"/>
      <c r="AL7" s="86"/>
      <c r="AM7" s="86"/>
      <c r="AN7" s="86"/>
      <c r="AO7" s="86"/>
      <c r="AP7" s="86"/>
      <c r="AQ7" s="86"/>
      <c r="AR7" s="86"/>
      <c r="AS7" s="86"/>
      <c r="AT7" s="86"/>
      <c r="AU7" s="86"/>
      <c r="AV7" s="86"/>
      <c r="AW7" s="86"/>
      <c r="AX7" s="86"/>
      <c r="AY7" s="86"/>
      <c r="AZ7" s="86"/>
      <c r="BA7" s="86"/>
      <c r="BB7" s="86"/>
      <c r="BC7" s="86"/>
      <c r="BD7" s="86"/>
      <c r="BE7" s="86"/>
      <c r="BF7" s="86"/>
      <c r="BG7" s="86"/>
      <c r="BH7" s="86"/>
      <c r="BI7" s="86"/>
      <c r="BJ7" s="86"/>
      <c r="BK7" s="86"/>
      <c r="BL7" s="86"/>
      <c r="BM7" s="86"/>
      <c r="BN7" s="86"/>
      <c r="BO7" s="86"/>
      <c r="BP7" s="86"/>
      <c r="BQ7" s="86"/>
      <c r="BR7" s="86"/>
      <c r="BS7" s="86"/>
      <c r="BT7" s="86"/>
      <c r="BU7" s="86"/>
      <c r="BV7" s="86"/>
      <c r="BW7" s="86"/>
      <c r="BX7" s="86"/>
      <c r="BY7" s="86"/>
      <c r="BZ7" s="86"/>
      <c r="CA7" s="86"/>
      <c r="CB7" s="86"/>
      <c r="CC7" s="86"/>
      <c r="CD7" s="86"/>
      <c r="CE7" s="86"/>
      <c r="CF7" s="86"/>
      <c r="CG7" s="86"/>
      <c r="CH7" s="86"/>
      <c r="CI7" s="86"/>
      <c r="CJ7" s="86"/>
      <c r="CK7" s="86"/>
      <c r="CL7" s="86"/>
      <c r="CM7" s="86"/>
      <c r="CN7" s="86"/>
      <c r="CO7" s="86"/>
      <c r="CP7" s="86"/>
      <c r="CQ7" s="86"/>
      <c r="CR7" s="86"/>
      <c r="CS7" s="86"/>
      <c r="CT7" s="86"/>
      <c r="CU7" s="86"/>
      <c r="CV7" s="86"/>
      <c r="CW7" s="86"/>
      <c r="CX7" s="86"/>
      <c r="CY7" s="86"/>
      <c r="CZ7" s="86"/>
      <c r="DA7" s="86"/>
      <c r="DB7" s="86"/>
      <c r="DC7" s="86"/>
      <c r="DD7" s="86"/>
      <c r="DE7" s="86"/>
      <c r="DF7" s="86"/>
      <c r="DG7" s="86"/>
      <c r="DH7" s="86"/>
      <c r="DI7" s="86"/>
      <c r="DJ7" s="86"/>
      <c r="DK7" s="86"/>
      <c r="DL7" s="86"/>
      <c r="DM7" s="86"/>
      <c r="DN7" s="86"/>
      <c r="DO7" s="86"/>
      <c r="DP7" s="86"/>
      <c r="DQ7" s="86"/>
      <c r="DR7" s="86"/>
      <c r="DS7" s="86"/>
      <c r="DT7" s="86"/>
      <c r="DU7" s="86"/>
      <c r="DV7" s="86"/>
      <c r="DW7" s="86"/>
      <c r="DX7" s="86"/>
      <c r="DY7" s="86"/>
      <c r="DZ7" s="86"/>
      <c r="EA7" s="86"/>
      <c r="EB7" s="86"/>
      <c r="EC7" s="86"/>
      <c r="ED7" s="86"/>
      <c r="EE7" s="86"/>
      <c r="EF7" s="86"/>
      <c r="EG7" s="86"/>
      <c r="EH7" s="86"/>
      <c r="EI7" s="86"/>
      <c r="EJ7" s="86"/>
      <c r="EK7" s="86"/>
      <c r="EL7" s="86"/>
      <c r="EM7" s="86"/>
      <c r="EN7" s="86"/>
    </row>
    <row r="8" spans="1:144" s="99" customFormat="1" ht="9.75" customHeight="1">
      <c r="A8" s="108" t="s">
        <v>1663</v>
      </c>
      <c r="B8" s="119">
        <v>746.11</v>
      </c>
      <c r="C8" s="109">
        <v>105.6</v>
      </c>
      <c r="D8" s="110">
        <v>107.13333333333333</v>
      </c>
      <c r="E8" s="111">
        <v>102</v>
      </c>
      <c r="F8" s="110">
        <v>102.2</v>
      </c>
      <c r="G8" s="110">
        <v>103.3</v>
      </c>
      <c r="H8" s="110">
        <v>104.9</v>
      </c>
      <c r="I8" s="110">
        <v>106.4</v>
      </c>
      <c r="J8" s="113">
        <v>26.770708283313326</v>
      </c>
      <c r="K8" s="114">
        <v>1.4520202020201936</v>
      </c>
      <c r="L8" s="115">
        <v>-5.9040590405904112</v>
      </c>
      <c r="M8" s="116">
        <v>1.3888888888888857</v>
      </c>
      <c r="N8" s="116">
        <v>9.689922480620794E-2</v>
      </c>
      <c r="O8" s="116">
        <v>2.742409402546528</v>
      </c>
      <c r="P8" s="120">
        <v>5.4509415262636196</v>
      </c>
      <c r="Q8" s="118">
        <v>1.429933269780733</v>
      </c>
      <c r="R8" s="86"/>
      <c r="S8" s="86" t="s">
        <v>1515</v>
      </c>
      <c r="T8" s="86"/>
      <c r="U8" s="86"/>
      <c r="V8" s="86"/>
      <c r="W8" s="86"/>
      <c r="X8" s="86"/>
      <c r="Y8" s="86"/>
      <c r="Z8" s="86"/>
      <c r="AA8" s="86"/>
      <c r="AB8" s="86"/>
      <c r="AC8" s="86"/>
      <c r="AD8" s="86"/>
      <c r="AE8" s="86"/>
      <c r="AF8" s="86"/>
      <c r="AG8" s="86"/>
      <c r="AH8" s="86"/>
      <c r="AI8" s="86"/>
      <c r="AJ8" s="86"/>
      <c r="AK8" s="86"/>
      <c r="AL8" s="86"/>
      <c r="AM8" s="86"/>
      <c r="AN8" s="86"/>
      <c r="AO8" s="86"/>
      <c r="AP8" s="86"/>
      <c r="AQ8" s="86"/>
      <c r="AR8" s="86"/>
      <c r="AS8" s="86"/>
      <c r="AT8" s="86"/>
      <c r="AU8" s="86"/>
      <c r="AV8" s="86"/>
      <c r="AW8" s="86"/>
      <c r="AX8" s="86"/>
      <c r="AY8" s="86"/>
      <c r="AZ8" s="86"/>
      <c r="BA8" s="86"/>
      <c r="BB8" s="86"/>
      <c r="BC8" s="86"/>
      <c r="BD8" s="86"/>
      <c r="BE8" s="86"/>
      <c r="BF8" s="86"/>
      <c r="BG8" s="86"/>
      <c r="BH8" s="86"/>
      <c r="BI8" s="86"/>
      <c r="BJ8" s="86"/>
      <c r="BK8" s="86"/>
      <c r="BL8" s="86"/>
      <c r="BM8" s="86"/>
      <c r="BN8" s="86"/>
      <c r="BO8" s="86"/>
      <c r="BP8" s="86"/>
      <c r="BQ8" s="86"/>
      <c r="BR8" s="86"/>
      <c r="BS8" s="86"/>
      <c r="BT8" s="86"/>
      <c r="BU8" s="86"/>
      <c r="BV8" s="86"/>
      <c r="BW8" s="86"/>
      <c r="BX8" s="86"/>
      <c r="BY8" s="86"/>
      <c r="BZ8" s="86"/>
      <c r="CA8" s="86"/>
      <c r="CB8" s="86"/>
      <c r="CC8" s="86"/>
      <c r="CD8" s="86"/>
      <c r="CE8" s="86"/>
      <c r="CF8" s="86"/>
      <c r="CG8" s="86"/>
      <c r="CH8" s="86"/>
      <c r="CI8" s="86"/>
      <c r="CJ8" s="86"/>
      <c r="CK8" s="86"/>
      <c r="CL8" s="86"/>
      <c r="CM8" s="86"/>
      <c r="CN8" s="86"/>
      <c r="CO8" s="86"/>
      <c r="CP8" s="86"/>
      <c r="CQ8" s="86"/>
      <c r="CR8" s="86"/>
      <c r="CS8" s="86"/>
      <c r="CT8" s="86"/>
      <c r="CU8" s="86"/>
      <c r="CV8" s="86"/>
      <c r="CW8" s="86"/>
      <c r="CX8" s="86"/>
      <c r="CY8" s="86"/>
      <c r="CZ8" s="86"/>
      <c r="DA8" s="86"/>
      <c r="DB8" s="86"/>
      <c r="DC8" s="86"/>
      <c r="DD8" s="86"/>
      <c r="DE8" s="86"/>
      <c r="DF8" s="86"/>
      <c r="DG8" s="86"/>
      <c r="DH8" s="86"/>
      <c r="DI8" s="86"/>
      <c r="DJ8" s="86"/>
      <c r="DK8" s="86"/>
      <c r="DL8" s="86"/>
      <c r="DM8" s="86"/>
      <c r="DN8" s="86"/>
      <c r="DO8" s="86"/>
      <c r="DP8" s="86"/>
      <c r="DQ8" s="86"/>
      <c r="DR8" s="86"/>
      <c r="DS8" s="86"/>
      <c r="DT8" s="86"/>
      <c r="DU8" s="86"/>
      <c r="DV8" s="86"/>
      <c r="DW8" s="86"/>
      <c r="DX8" s="86"/>
      <c r="DY8" s="86"/>
      <c r="DZ8" s="86"/>
      <c r="EA8" s="86"/>
      <c r="EB8" s="86"/>
      <c r="EC8" s="86"/>
      <c r="ED8" s="86"/>
      <c r="EE8" s="86"/>
      <c r="EF8" s="86"/>
      <c r="EG8" s="86"/>
      <c r="EH8" s="86"/>
      <c r="EI8" s="86"/>
      <c r="EJ8" s="86"/>
      <c r="EK8" s="86"/>
      <c r="EL8" s="86"/>
      <c r="EM8" s="86"/>
      <c r="EN8" s="86"/>
    </row>
    <row r="9" spans="1:144" s="99" customFormat="1" ht="9.75" customHeight="1">
      <c r="A9" s="108" t="s">
        <v>1664</v>
      </c>
      <c r="B9" s="119">
        <v>29.44</v>
      </c>
      <c r="C9" s="109">
        <v>129.4</v>
      </c>
      <c r="D9" s="110">
        <v>143.08333333333331</v>
      </c>
      <c r="E9" s="111">
        <v>123.2</v>
      </c>
      <c r="F9" s="110">
        <v>119.6</v>
      </c>
      <c r="G9" s="110">
        <v>124.9</v>
      </c>
      <c r="H9" s="110">
        <v>131.6</v>
      </c>
      <c r="I9" s="110">
        <v>130.19999999999999</v>
      </c>
      <c r="J9" s="113">
        <v>11.168384879725082</v>
      </c>
      <c r="K9" s="114">
        <v>10.574446161772272</v>
      </c>
      <c r="L9" s="115">
        <v>-12.5</v>
      </c>
      <c r="M9" s="116">
        <v>-12.44509516837482</v>
      </c>
      <c r="N9" s="116">
        <v>-11.039886039886042</v>
      </c>
      <c r="O9" s="116">
        <v>-7.5193253689388797</v>
      </c>
      <c r="P9" s="120">
        <v>-7.0663811563169219</v>
      </c>
      <c r="Q9" s="118">
        <v>-1.0638297872340559</v>
      </c>
      <c r="R9" s="86"/>
      <c r="S9" s="86" t="s">
        <v>1515</v>
      </c>
      <c r="T9" s="86"/>
      <c r="U9" s="86"/>
      <c r="V9" s="86"/>
      <c r="W9" s="86"/>
      <c r="X9" s="86"/>
      <c r="Y9" s="86"/>
      <c r="Z9" s="86"/>
      <c r="AA9" s="86"/>
      <c r="AB9" s="86"/>
      <c r="AC9" s="86"/>
      <c r="AD9" s="86"/>
      <c r="AE9" s="86"/>
      <c r="AF9" s="86"/>
      <c r="AG9" s="86"/>
      <c r="AH9" s="86"/>
      <c r="AI9" s="86"/>
      <c r="AJ9" s="86"/>
      <c r="AK9" s="86"/>
      <c r="AL9" s="86"/>
      <c r="AM9" s="86"/>
      <c r="AN9" s="86"/>
      <c r="AO9" s="86"/>
      <c r="AP9" s="86"/>
      <c r="AQ9" s="86"/>
      <c r="AR9" s="86"/>
      <c r="AS9" s="86"/>
      <c r="AT9" s="86"/>
      <c r="AU9" s="86"/>
      <c r="AV9" s="86"/>
      <c r="AW9" s="86"/>
      <c r="AX9" s="86"/>
      <c r="AY9" s="86"/>
      <c r="AZ9" s="86"/>
      <c r="BA9" s="86"/>
      <c r="BB9" s="86"/>
      <c r="BC9" s="86"/>
      <c r="BD9" s="86"/>
      <c r="BE9" s="86"/>
      <c r="BF9" s="86"/>
      <c r="BG9" s="86"/>
      <c r="BH9" s="86"/>
      <c r="BI9" s="86"/>
      <c r="BJ9" s="86"/>
      <c r="BK9" s="86"/>
      <c r="BL9" s="86"/>
      <c r="BM9" s="86"/>
      <c r="BN9" s="86"/>
      <c r="BO9" s="86"/>
      <c r="BP9" s="86"/>
      <c r="BQ9" s="86"/>
      <c r="BR9" s="86"/>
      <c r="BS9" s="86"/>
      <c r="BT9" s="86"/>
      <c r="BU9" s="86"/>
      <c r="BV9" s="86"/>
      <c r="BW9" s="86"/>
      <c r="BX9" s="86"/>
      <c r="BY9" s="86"/>
      <c r="BZ9" s="86"/>
      <c r="CA9" s="86"/>
      <c r="CB9" s="86"/>
      <c r="CC9" s="86"/>
      <c r="CD9" s="86"/>
      <c r="CE9" s="86"/>
      <c r="CF9" s="86"/>
      <c r="CG9" s="86"/>
      <c r="CH9" s="86"/>
      <c r="CI9" s="86"/>
      <c r="CJ9" s="86"/>
      <c r="CK9" s="86"/>
      <c r="CL9" s="86"/>
      <c r="CM9" s="86"/>
      <c r="CN9" s="86"/>
      <c r="CO9" s="86"/>
      <c r="CP9" s="86"/>
      <c r="CQ9" s="86"/>
      <c r="CR9" s="86"/>
      <c r="CS9" s="86"/>
      <c r="CT9" s="86"/>
      <c r="CU9" s="86"/>
      <c r="CV9" s="86"/>
      <c r="CW9" s="86"/>
      <c r="CX9" s="86"/>
      <c r="CY9" s="86"/>
      <c r="CZ9" s="86"/>
      <c r="DA9" s="86"/>
      <c r="DB9" s="86"/>
      <c r="DC9" s="86"/>
      <c r="DD9" s="86"/>
      <c r="DE9" s="86"/>
      <c r="DF9" s="86"/>
      <c r="DG9" s="86"/>
      <c r="DH9" s="86"/>
      <c r="DI9" s="86"/>
      <c r="DJ9" s="86"/>
      <c r="DK9" s="86"/>
      <c r="DL9" s="86"/>
      <c r="DM9" s="86"/>
      <c r="DN9" s="86"/>
      <c r="DO9" s="86"/>
      <c r="DP9" s="86"/>
      <c r="DQ9" s="86"/>
      <c r="DR9" s="86"/>
      <c r="DS9" s="86"/>
      <c r="DT9" s="86"/>
      <c r="DU9" s="86"/>
      <c r="DV9" s="86"/>
      <c r="DW9" s="86"/>
      <c r="DX9" s="86"/>
      <c r="DY9" s="86"/>
      <c r="DZ9" s="86"/>
      <c r="EA9" s="86"/>
      <c r="EB9" s="86"/>
      <c r="EC9" s="86"/>
      <c r="ED9" s="86"/>
      <c r="EE9" s="86"/>
      <c r="EF9" s="86"/>
      <c r="EG9" s="86"/>
      <c r="EH9" s="86"/>
      <c r="EI9" s="86"/>
      <c r="EJ9" s="86"/>
      <c r="EK9" s="86"/>
      <c r="EL9" s="86"/>
      <c r="EM9" s="86"/>
      <c r="EN9" s="86"/>
    </row>
    <row r="10" spans="1:144" s="99" customFormat="1" ht="9.75" customHeight="1">
      <c r="A10" s="108" t="s">
        <v>1665</v>
      </c>
      <c r="B10" s="119">
        <v>5.19</v>
      </c>
      <c r="C10" s="109">
        <v>99.8</v>
      </c>
      <c r="D10" s="110">
        <v>106.67499999999998</v>
      </c>
      <c r="E10" s="111" t="s">
        <v>7</v>
      </c>
      <c r="F10" s="110" t="s">
        <v>7</v>
      </c>
      <c r="G10" s="110" t="s">
        <v>7</v>
      </c>
      <c r="H10" s="110" t="s">
        <v>7</v>
      </c>
      <c r="I10" s="110" t="s">
        <v>7</v>
      </c>
      <c r="J10" s="113">
        <v>11.259754738015602</v>
      </c>
      <c r="K10" s="114">
        <v>6.8887775551102095</v>
      </c>
      <c r="L10" s="113" t="s">
        <v>7</v>
      </c>
      <c r="M10" s="116" t="s">
        <v>7</v>
      </c>
      <c r="N10" s="116" t="s">
        <v>7</v>
      </c>
      <c r="O10" s="121" t="s">
        <v>7</v>
      </c>
      <c r="P10" s="120" t="s">
        <v>7</v>
      </c>
      <c r="Q10" s="118" t="s">
        <v>7</v>
      </c>
      <c r="R10" s="86"/>
      <c r="S10" s="86"/>
      <c r="T10" s="86"/>
      <c r="U10" s="86"/>
      <c r="V10" s="86"/>
      <c r="W10" s="86"/>
      <c r="X10" s="86"/>
      <c r="Y10" s="86"/>
      <c r="Z10" s="86"/>
      <c r="AA10" s="86"/>
      <c r="AB10" s="86"/>
      <c r="AC10" s="86"/>
      <c r="AD10" s="86"/>
      <c r="AE10" s="86"/>
      <c r="AF10" s="86"/>
      <c r="AG10" s="86"/>
      <c r="AH10" s="86"/>
      <c r="AI10" s="86"/>
      <c r="AJ10" s="86"/>
      <c r="AK10" s="86"/>
      <c r="AL10" s="86"/>
      <c r="AM10" s="86"/>
      <c r="AN10" s="86"/>
      <c r="AO10" s="86"/>
      <c r="AP10" s="86"/>
      <c r="AQ10" s="86"/>
      <c r="AR10" s="86"/>
      <c r="AS10" s="86"/>
      <c r="AT10" s="86"/>
      <c r="AU10" s="86"/>
      <c r="AV10" s="86"/>
      <c r="AW10" s="86"/>
      <c r="AX10" s="86"/>
      <c r="AY10" s="86"/>
      <c r="AZ10" s="86"/>
      <c r="BA10" s="86"/>
      <c r="BB10" s="86"/>
      <c r="BC10" s="86"/>
      <c r="BD10" s="86"/>
      <c r="BE10" s="86"/>
      <c r="BF10" s="86"/>
      <c r="BG10" s="86"/>
      <c r="BH10" s="86"/>
      <c r="BI10" s="86"/>
      <c r="BJ10" s="86"/>
      <c r="BK10" s="86"/>
      <c r="BL10" s="86"/>
      <c r="BM10" s="86"/>
      <c r="BN10" s="86"/>
      <c r="BO10" s="86"/>
      <c r="BP10" s="86"/>
      <c r="BQ10" s="86"/>
      <c r="BR10" s="86"/>
      <c r="BS10" s="86"/>
      <c r="BT10" s="86"/>
      <c r="BU10" s="86"/>
      <c r="BV10" s="86"/>
      <c r="BW10" s="86"/>
      <c r="BX10" s="86"/>
      <c r="BY10" s="86"/>
      <c r="BZ10" s="86"/>
      <c r="CA10" s="86"/>
      <c r="CB10" s="86"/>
      <c r="CC10" s="86"/>
      <c r="CD10" s="86"/>
      <c r="CE10" s="86"/>
      <c r="CF10" s="86"/>
      <c r="CG10" s="86"/>
      <c r="CH10" s="86"/>
      <c r="CI10" s="86"/>
      <c r="CJ10" s="86"/>
      <c r="CK10" s="86"/>
      <c r="CL10" s="86"/>
      <c r="CM10" s="86"/>
      <c r="CN10" s="86"/>
      <c r="CO10" s="86"/>
      <c r="CP10" s="86"/>
      <c r="CQ10" s="86"/>
      <c r="CR10" s="86"/>
      <c r="CS10" s="86"/>
      <c r="CT10" s="86"/>
      <c r="CU10" s="86"/>
      <c r="CV10" s="86"/>
      <c r="CW10" s="86"/>
      <c r="CX10" s="86"/>
      <c r="CY10" s="86"/>
      <c r="CZ10" s="86"/>
      <c r="DA10" s="86"/>
      <c r="DB10" s="86"/>
      <c r="DC10" s="86"/>
      <c r="DD10" s="86"/>
      <c r="DE10" s="86"/>
      <c r="DF10" s="86"/>
      <c r="DG10" s="86"/>
      <c r="DH10" s="86"/>
      <c r="DI10" s="86"/>
      <c r="DJ10" s="86"/>
      <c r="DK10" s="86"/>
      <c r="DL10" s="86"/>
      <c r="DM10" s="86"/>
      <c r="DN10" s="86"/>
      <c r="DO10" s="86"/>
      <c r="DP10" s="86"/>
      <c r="DQ10" s="86"/>
      <c r="DR10" s="86"/>
      <c r="DS10" s="86"/>
      <c r="DT10" s="86"/>
      <c r="DU10" s="86"/>
      <c r="DV10" s="86"/>
      <c r="DW10" s="86"/>
      <c r="DX10" s="86"/>
      <c r="DY10" s="86"/>
      <c r="DZ10" s="86"/>
      <c r="EA10" s="86"/>
      <c r="EB10" s="86"/>
      <c r="EC10" s="86"/>
      <c r="ED10" s="86"/>
      <c r="EE10" s="86"/>
      <c r="EF10" s="86"/>
      <c r="EG10" s="86"/>
      <c r="EH10" s="86"/>
      <c r="EI10" s="86"/>
      <c r="EJ10" s="86"/>
      <c r="EK10" s="86"/>
      <c r="EL10" s="86"/>
      <c r="EM10" s="86"/>
      <c r="EN10" s="86"/>
    </row>
    <row r="11" spans="1:144" s="99" customFormat="1" ht="9.75" customHeight="1">
      <c r="A11" s="108" t="s">
        <v>1666</v>
      </c>
      <c r="B11" s="119">
        <v>7.61</v>
      </c>
      <c r="C11" s="109">
        <v>133</v>
      </c>
      <c r="D11" s="110">
        <v>148.87499999999997</v>
      </c>
      <c r="E11" s="111">
        <v>135.30000000000001</v>
      </c>
      <c r="F11" s="110">
        <v>139</v>
      </c>
      <c r="G11" s="110">
        <v>138.6</v>
      </c>
      <c r="H11" s="110">
        <v>143.69999999999999</v>
      </c>
      <c r="I11" s="110">
        <v>138.1</v>
      </c>
      <c r="J11" s="113">
        <v>11.670864819479434</v>
      </c>
      <c r="K11" s="114">
        <v>11.936090225563888</v>
      </c>
      <c r="L11" s="115">
        <v>-3.0802292263610127</v>
      </c>
      <c r="M11" s="116">
        <v>3.8863976083707001</v>
      </c>
      <c r="N11" s="116">
        <v>-3.8167938931297698</v>
      </c>
      <c r="O11" s="116">
        <v>-2.7081922816520034</v>
      </c>
      <c r="P11" s="120">
        <v>-6.1820652173912976</v>
      </c>
      <c r="Q11" s="118">
        <v>-3.8970076548364574</v>
      </c>
      <c r="R11" s="86"/>
      <c r="S11" s="86" t="s">
        <v>1515</v>
      </c>
      <c r="T11" s="86"/>
      <c r="U11" s="86"/>
      <c r="V11" s="86"/>
      <c r="W11" s="86"/>
      <c r="X11" s="86"/>
      <c r="Y11" s="86"/>
      <c r="Z11" s="86"/>
      <c r="AA11" s="86"/>
      <c r="AB11" s="86"/>
      <c r="AC11" s="86"/>
      <c r="AD11" s="86"/>
      <c r="AE11" s="86"/>
      <c r="AF11" s="86"/>
      <c r="AG11" s="86"/>
      <c r="AH11" s="86"/>
      <c r="AI11" s="86"/>
      <c r="AJ11" s="86"/>
      <c r="AK11" s="86"/>
      <c r="AL11" s="86"/>
      <c r="AM11" s="86"/>
      <c r="AN11" s="86"/>
      <c r="AO11" s="86"/>
      <c r="AP11" s="86"/>
      <c r="AQ11" s="86"/>
      <c r="AR11" s="86"/>
      <c r="AS11" s="86"/>
      <c r="AT11" s="86"/>
      <c r="AU11" s="86"/>
      <c r="AV11" s="86"/>
      <c r="AW11" s="86"/>
      <c r="AX11" s="86"/>
      <c r="AY11" s="86"/>
      <c r="AZ11" s="86"/>
      <c r="BA11" s="86"/>
      <c r="BB11" s="86"/>
      <c r="BC11" s="86"/>
      <c r="BD11" s="86"/>
      <c r="BE11" s="86"/>
      <c r="BF11" s="86"/>
      <c r="BG11" s="86"/>
      <c r="BH11" s="86"/>
      <c r="BI11" s="86"/>
      <c r="BJ11" s="86"/>
      <c r="BK11" s="86"/>
      <c r="BL11" s="86"/>
      <c r="BM11" s="86"/>
      <c r="BN11" s="86"/>
      <c r="BO11" s="86"/>
      <c r="BP11" s="86"/>
      <c r="BQ11" s="86"/>
      <c r="BR11" s="86"/>
      <c r="BS11" s="86"/>
      <c r="BT11" s="86"/>
      <c r="BU11" s="86"/>
      <c r="BV11" s="86"/>
      <c r="BW11" s="86"/>
      <c r="BX11" s="86"/>
      <c r="BY11" s="86"/>
      <c r="BZ11" s="86"/>
      <c r="CA11" s="86"/>
      <c r="CB11" s="86"/>
      <c r="CC11" s="86"/>
      <c r="CD11" s="86"/>
      <c r="CE11" s="86"/>
      <c r="CF11" s="86"/>
      <c r="CG11" s="86"/>
      <c r="CH11" s="86"/>
      <c r="CI11" s="86"/>
      <c r="CJ11" s="86"/>
      <c r="CK11" s="86"/>
      <c r="CL11" s="86"/>
      <c r="CM11" s="86"/>
      <c r="CN11" s="86"/>
      <c r="CO11" s="86"/>
      <c r="CP11" s="86"/>
      <c r="CQ11" s="86"/>
      <c r="CR11" s="86"/>
      <c r="CS11" s="86"/>
      <c r="CT11" s="86"/>
      <c r="CU11" s="86"/>
      <c r="CV11" s="86"/>
      <c r="CW11" s="86"/>
      <c r="CX11" s="86"/>
      <c r="CY11" s="86"/>
      <c r="CZ11" s="86"/>
      <c r="DA11" s="86"/>
      <c r="DB11" s="86"/>
      <c r="DC11" s="86"/>
      <c r="DD11" s="86"/>
      <c r="DE11" s="86"/>
      <c r="DF11" s="86"/>
      <c r="DG11" s="86"/>
      <c r="DH11" s="86"/>
      <c r="DI11" s="86"/>
      <c r="DJ11" s="86"/>
      <c r="DK11" s="86"/>
      <c r="DL11" s="86"/>
      <c r="DM11" s="86"/>
      <c r="DN11" s="86"/>
      <c r="DO11" s="86"/>
      <c r="DP11" s="86"/>
      <c r="DQ11" s="86"/>
      <c r="DR11" s="86"/>
      <c r="DS11" s="86"/>
      <c r="DT11" s="86"/>
      <c r="DU11" s="86"/>
      <c r="DV11" s="86"/>
      <c r="DW11" s="86"/>
      <c r="DX11" s="86"/>
      <c r="DY11" s="86"/>
      <c r="DZ11" s="86"/>
      <c r="EA11" s="86"/>
      <c r="EB11" s="86"/>
      <c r="EC11" s="86"/>
      <c r="ED11" s="86"/>
      <c r="EE11" s="86"/>
      <c r="EF11" s="86"/>
      <c r="EG11" s="86"/>
      <c r="EH11" s="86"/>
      <c r="EI11" s="86"/>
      <c r="EJ11" s="86"/>
      <c r="EK11" s="86"/>
      <c r="EL11" s="86"/>
      <c r="EM11" s="86"/>
      <c r="EN11" s="86"/>
    </row>
    <row r="12" spans="1:144" s="99" customFormat="1" ht="9.75" customHeight="1">
      <c r="A12" s="108" t="s">
        <v>1667</v>
      </c>
      <c r="B12" s="119">
        <v>16.64</v>
      </c>
      <c r="C12" s="109">
        <v>136.9</v>
      </c>
      <c r="D12" s="110">
        <v>152.45833333333334</v>
      </c>
      <c r="E12" s="111">
        <v>137</v>
      </c>
      <c r="F12" s="110">
        <v>128.80000000000001</v>
      </c>
      <c r="G12" s="110">
        <v>131.69999999999999</v>
      </c>
      <c r="H12" s="110">
        <v>138.9</v>
      </c>
      <c r="I12" s="110">
        <v>139</v>
      </c>
      <c r="J12" s="113">
        <v>10.850202429149803</v>
      </c>
      <c r="K12" s="114">
        <v>11.364743121499885</v>
      </c>
      <c r="L12" s="115">
        <v>-9.7496706192358431</v>
      </c>
      <c r="M12" s="116">
        <v>-13.090418353576226</v>
      </c>
      <c r="N12" s="116">
        <v>-12.316910785619172</v>
      </c>
      <c r="O12" s="116">
        <v>-9.0373280943025378</v>
      </c>
      <c r="P12" s="120">
        <v>-6.5232010759919206</v>
      </c>
      <c r="Q12" s="118">
        <v>7.1994240460753645E-2</v>
      </c>
      <c r="R12" s="86"/>
      <c r="S12" s="86"/>
      <c r="T12" s="86"/>
      <c r="U12" s="86"/>
      <c r="V12" s="86"/>
      <c r="W12" s="86"/>
      <c r="X12" s="86"/>
      <c r="Y12" s="86"/>
      <c r="Z12" s="86"/>
      <c r="AA12" s="86"/>
      <c r="AB12" s="86"/>
      <c r="AC12" s="86"/>
      <c r="AD12" s="86"/>
      <c r="AE12" s="86"/>
      <c r="AF12" s="86"/>
      <c r="AG12" s="86"/>
      <c r="AH12" s="86"/>
      <c r="AI12" s="86"/>
      <c r="AJ12" s="86"/>
      <c r="AK12" s="86"/>
      <c r="AL12" s="86"/>
      <c r="AM12" s="86"/>
      <c r="AN12" s="86"/>
      <c r="AO12" s="86"/>
      <c r="AP12" s="86"/>
      <c r="AQ12" s="86"/>
      <c r="AR12" s="86"/>
      <c r="AS12" s="86"/>
      <c r="AT12" s="86"/>
      <c r="AU12" s="86"/>
      <c r="AV12" s="86"/>
      <c r="AW12" s="86"/>
      <c r="AX12" s="86"/>
      <c r="AY12" s="86"/>
      <c r="AZ12" s="86"/>
      <c r="BA12" s="86"/>
      <c r="BB12" s="86"/>
      <c r="BC12" s="86"/>
      <c r="BD12" s="86"/>
      <c r="BE12" s="86"/>
      <c r="BF12" s="86"/>
      <c r="BG12" s="86"/>
      <c r="BH12" s="86"/>
      <c r="BI12" s="86"/>
      <c r="BJ12" s="86"/>
      <c r="BK12" s="86"/>
      <c r="BL12" s="86"/>
      <c r="BM12" s="86"/>
      <c r="BN12" s="86"/>
      <c r="BO12" s="86"/>
      <c r="BP12" s="86"/>
      <c r="BQ12" s="86"/>
      <c r="BR12" s="86"/>
      <c r="BS12" s="86"/>
      <c r="BT12" s="86"/>
      <c r="BU12" s="86"/>
      <c r="BV12" s="86"/>
      <c r="BW12" s="86"/>
      <c r="BX12" s="86"/>
      <c r="BY12" s="86"/>
      <c r="BZ12" s="86"/>
      <c r="CA12" s="86"/>
      <c r="CB12" s="86"/>
      <c r="CC12" s="86"/>
      <c r="CD12" s="86"/>
      <c r="CE12" s="86"/>
      <c r="CF12" s="86"/>
      <c r="CG12" s="86"/>
      <c r="CH12" s="86"/>
      <c r="CI12" s="86"/>
      <c r="CJ12" s="86"/>
      <c r="CK12" s="86"/>
      <c r="CL12" s="86"/>
      <c r="CM12" s="86"/>
      <c r="CN12" s="86"/>
      <c r="CO12" s="86"/>
      <c r="CP12" s="86"/>
      <c r="CQ12" s="86"/>
      <c r="CR12" s="86"/>
      <c r="CS12" s="86"/>
      <c r="CT12" s="86"/>
      <c r="CU12" s="86"/>
      <c r="CV12" s="86"/>
      <c r="CW12" s="86"/>
      <c r="CX12" s="86"/>
      <c r="CY12" s="86"/>
      <c r="CZ12" s="86"/>
      <c r="DA12" s="86"/>
      <c r="DB12" s="86"/>
      <c r="DC12" s="86"/>
      <c r="DD12" s="86"/>
      <c r="DE12" s="86"/>
      <c r="DF12" s="86"/>
      <c r="DG12" s="86"/>
      <c r="DH12" s="86"/>
      <c r="DI12" s="86"/>
      <c r="DJ12" s="86"/>
      <c r="DK12" s="86"/>
      <c r="DL12" s="86"/>
      <c r="DM12" s="86"/>
      <c r="DN12" s="86"/>
      <c r="DO12" s="86"/>
      <c r="DP12" s="86"/>
      <c r="DQ12" s="86"/>
      <c r="DR12" s="86"/>
      <c r="DS12" s="86"/>
      <c r="DT12" s="86"/>
      <c r="DU12" s="86"/>
      <c r="DV12" s="86"/>
      <c r="DW12" s="86"/>
      <c r="DX12" s="86"/>
      <c r="DY12" s="86"/>
      <c r="DZ12" s="86"/>
      <c r="EA12" s="86"/>
      <c r="EB12" s="86"/>
      <c r="EC12" s="86"/>
      <c r="ED12" s="86"/>
      <c r="EE12" s="86"/>
      <c r="EF12" s="86"/>
      <c r="EG12" s="86"/>
      <c r="EH12" s="86"/>
      <c r="EI12" s="86"/>
      <c r="EJ12" s="86"/>
      <c r="EK12" s="86"/>
      <c r="EL12" s="86"/>
      <c r="EM12" s="86"/>
      <c r="EN12" s="86"/>
    </row>
    <row r="13" spans="1:144" s="99" customFormat="1" ht="9.75" customHeight="1">
      <c r="A13" s="108" t="s">
        <v>1668</v>
      </c>
      <c r="B13" s="119">
        <v>62.03</v>
      </c>
      <c r="C13" s="109">
        <v>116.8</v>
      </c>
      <c r="D13" s="110">
        <v>133.51666666666668</v>
      </c>
      <c r="E13" s="111">
        <v>116.8</v>
      </c>
      <c r="F13" s="110">
        <v>121.5</v>
      </c>
      <c r="G13" s="110">
        <v>128.4</v>
      </c>
      <c r="H13" s="110">
        <v>130.80000000000001</v>
      </c>
      <c r="I13" s="110">
        <v>129.4</v>
      </c>
      <c r="J13" s="113">
        <v>13.288069835111543</v>
      </c>
      <c r="K13" s="114">
        <v>14.312214611872164</v>
      </c>
      <c r="L13" s="115">
        <v>-12.640239341810016</v>
      </c>
      <c r="M13" s="116">
        <v>-5.078125</v>
      </c>
      <c r="N13" s="116">
        <v>-0.38789759503491439</v>
      </c>
      <c r="O13" s="116">
        <v>2.1875000000000142</v>
      </c>
      <c r="P13" s="120">
        <v>3.6028823058446733</v>
      </c>
      <c r="Q13" s="118">
        <v>-1.0703363914373085</v>
      </c>
      <c r="R13" s="86"/>
      <c r="S13" s="86"/>
      <c r="T13" s="86"/>
      <c r="U13" s="86"/>
      <c r="V13" s="86"/>
      <c r="W13" s="86"/>
      <c r="X13" s="86"/>
      <c r="Y13" s="86"/>
      <c r="Z13" s="86"/>
      <c r="AA13" s="86"/>
      <c r="AB13" s="86"/>
      <c r="AC13" s="86"/>
      <c r="AD13" s="86"/>
      <c r="AE13" s="86"/>
      <c r="AF13" s="86"/>
      <c r="AG13" s="86"/>
      <c r="AH13" s="86"/>
      <c r="AI13" s="86"/>
      <c r="AJ13" s="86"/>
      <c r="AK13" s="86"/>
      <c r="AL13" s="86"/>
      <c r="AM13" s="86"/>
      <c r="AN13" s="86"/>
      <c r="AO13" s="86"/>
      <c r="AP13" s="86"/>
      <c r="AQ13" s="86"/>
      <c r="AR13" s="86"/>
      <c r="AS13" s="86"/>
      <c r="AT13" s="86"/>
      <c r="AU13" s="86"/>
      <c r="AV13" s="86"/>
      <c r="AW13" s="86"/>
      <c r="AX13" s="86"/>
      <c r="AY13" s="86"/>
      <c r="AZ13" s="86"/>
      <c r="BA13" s="86"/>
      <c r="BB13" s="86"/>
      <c r="BC13" s="86"/>
      <c r="BD13" s="86"/>
      <c r="BE13" s="86"/>
      <c r="BF13" s="86"/>
      <c r="BG13" s="86"/>
      <c r="BH13" s="86"/>
      <c r="BI13" s="86"/>
      <c r="BJ13" s="86"/>
      <c r="BK13" s="86"/>
      <c r="BL13" s="86"/>
      <c r="BM13" s="86"/>
      <c r="BN13" s="86"/>
      <c r="BO13" s="86"/>
      <c r="BP13" s="86"/>
      <c r="BQ13" s="86"/>
      <c r="BR13" s="86"/>
      <c r="BS13" s="86"/>
      <c r="BT13" s="86"/>
      <c r="BU13" s="86"/>
      <c r="BV13" s="86"/>
      <c r="BW13" s="86"/>
      <c r="BX13" s="86"/>
      <c r="BY13" s="86"/>
      <c r="BZ13" s="86"/>
      <c r="CA13" s="86"/>
      <c r="CB13" s="86"/>
      <c r="CC13" s="86"/>
      <c r="CD13" s="86"/>
      <c r="CE13" s="86"/>
      <c r="CF13" s="86"/>
      <c r="CG13" s="86"/>
      <c r="CH13" s="86"/>
      <c r="CI13" s="86"/>
      <c r="CJ13" s="86"/>
      <c r="CK13" s="86"/>
      <c r="CL13" s="86"/>
      <c r="CM13" s="86"/>
      <c r="CN13" s="86"/>
      <c r="CO13" s="86"/>
      <c r="CP13" s="86"/>
      <c r="CQ13" s="86"/>
      <c r="CR13" s="86"/>
      <c r="CS13" s="86"/>
      <c r="CT13" s="86"/>
      <c r="CU13" s="86"/>
      <c r="CV13" s="86"/>
      <c r="CW13" s="86"/>
      <c r="CX13" s="86"/>
      <c r="CY13" s="86"/>
      <c r="CZ13" s="86"/>
      <c r="DA13" s="86"/>
      <c r="DB13" s="86"/>
      <c r="DC13" s="86"/>
      <c r="DD13" s="86"/>
      <c r="DE13" s="86"/>
      <c r="DF13" s="86"/>
      <c r="DG13" s="86"/>
      <c r="DH13" s="86"/>
      <c r="DI13" s="86"/>
      <c r="DJ13" s="86"/>
      <c r="DK13" s="86"/>
      <c r="DL13" s="86"/>
      <c r="DM13" s="86"/>
      <c r="DN13" s="86"/>
      <c r="DO13" s="86"/>
      <c r="DP13" s="86"/>
      <c r="DQ13" s="86"/>
      <c r="DR13" s="86"/>
      <c r="DS13" s="86"/>
      <c r="DT13" s="86"/>
      <c r="DU13" s="86"/>
      <c r="DV13" s="86"/>
      <c r="DW13" s="86"/>
      <c r="DX13" s="86"/>
      <c r="DY13" s="86"/>
      <c r="DZ13" s="86"/>
      <c r="EA13" s="86"/>
      <c r="EB13" s="86"/>
      <c r="EC13" s="86"/>
      <c r="ED13" s="86"/>
      <c r="EE13" s="86"/>
      <c r="EF13" s="86"/>
      <c r="EG13" s="86"/>
      <c r="EH13" s="86"/>
      <c r="EI13" s="86"/>
      <c r="EJ13" s="86"/>
      <c r="EK13" s="86"/>
      <c r="EL13" s="86"/>
      <c r="EM13" s="86"/>
      <c r="EN13" s="86"/>
    </row>
    <row r="14" spans="1:144" s="99" customFormat="1" ht="9.75" customHeight="1">
      <c r="A14" s="108" t="s">
        <v>1669</v>
      </c>
      <c r="B14" s="119">
        <v>11.76</v>
      </c>
      <c r="C14" s="109">
        <v>116.9</v>
      </c>
      <c r="D14" s="110">
        <v>127.90833333333335</v>
      </c>
      <c r="E14" s="111">
        <v>114.8</v>
      </c>
      <c r="F14" s="110">
        <v>128.6</v>
      </c>
      <c r="G14" s="110">
        <v>118.4</v>
      </c>
      <c r="H14" s="110">
        <v>118.1</v>
      </c>
      <c r="I14" s="110">
        <v>122</v>
      </c>
      <c r="J14" s="113">
        <v>9.0485074626865583</v>
      </c>
      <c r="K14" s="114">
        <v>9.4168805246649612</v>
      </c>
      <c r="L14" s="115">
        <v>-10.172143974960875</v>
      </c>
      <c r="M14" s="116">
        <v>7.6150627615062803</v>
      </c>
      <c r="N14" s="116">
        <v>-3.3469387755101963</v>
      </c>
      <c r="O14" s="116">
        <v>-6.2698412698412653</v>
      </c>
      <c r="P14" s="120">
        <v>8.2034454470885976E-2</v>
      </c>
      <c r="Q14" s="118">
        <v>3.3022861981371676</v>
      </c>
      <c r="R14" s="86"/>
      <c r="S14" s="86"/>
      <c r="T14" s="86"/>
      <c r="U14" s="86"/>
      <c r="V14" s="86"/>
      <c r="W14" s="86"/>
      <c r="X14" s="86"/>
      <c r="Y14" s="86"/>
      <c r="Z14" s="86"/>
      <c r="AA14" s="86"/>
      <c r="AB14" s="86"/>
      <c r="AC14" s="86"/>
      <c r="AD14" s="86"/>
      <c r="AE14" s="86"/>
      <c r="AF14" s="86"/>
      <c r="AG14" s="86"/>
      <c r="AH14" s="86"/>
      <c r="AI14" s="86"/>
      <c r="AJ14" s="86"/>
      <c r="AK14" s="86"/>
      <c r="AL14" s="86"/>
      <c r="AM14" s="86"/>
      <c r="AN14" s="86"/>
      <c r="AO14" s="86"/>
      <c r="AP14" s="86"/>
      <c r="AQ14" s="86"/>
      <c r="AR14" s="86"/>
      <c r="AS14" s="86"/>
      <c r="AT14" s="86"/>
      <c r="AU14" s="86"/>
      <c r="AV14" s="86"/>
      <c r="AW14" s="86"/>
      <c r="AX14" s="86"/>
      <c r="AY14" s="86"/>
      <c r="AZ14" s="86"/>
      <c r="BA14" s="86"/>
      <c r="BB14" s="86"/>
      <c r="BC14" s="86"/>
      <c r="BD14" s="86"/>
      <c r="BE14" s="86"/>
      <c r="BF14" s="86"/>
      <c r="BG14" s="86"/>
      <c r="BH14" s="86"/>
      <c r="BI14" s="86"/>
      <c r="BJ14" s="86"/>
      <c r="BK14" s="86"/>
      <c r="BL14" s="86"/>
      <c r="BM14" s="86"/>
      <c r="BN14" s="86"/>
      <c r="BO14" s="86"/>
      <c r="BP14" s="86"/>
      <c r="BQ14" s="86"/>
      <c r="BR14" s="86"/>
      <c r="BS14" s="86"/>
      <c r="BT14" s="86"/>
      <c r="BU14" s="86"/>
      <c r="BV14" s="86"/>
      <c r="BW14" s="86"/>
      <c r="BX14" s="86"/>
      <c r="BY14" s="86"/>
      <c r="BZ14" s="86"/>
      <c r="CA14" s="86"/>
      <c r="CB14" s="86"/>
      <c r="CC14" s="86"/>
      <c r="CD14" s="86"/>
      <c r="CE14" s="86"/>
      <c r="CF14" s="86"/>
      <c r="CG14" s="86"/>
      <c r="CH14" s="86"/>
      <c r="CI14" s="86"/>
      <c r="CJ14" s="86"/>
      <c r="CK14" s="86"/>
      <c r="CL14" s="86"/>
      <c r="CM14" s="86"/>
      <c r="CN14" s="86"/>
      <c r="CO14" s="86"/>
      <c r="CP14" s="86"/>
      <c r="CQ14" s="86"/>
      <c r="CR14" s="86"/>
      <c r="CS14" s="86"/>
      <c r="CT14" s="86"/>
      <c r="CU14" s="86"/>
      <c r="CV14" s="86"/>
      <c r="CW14" s="86"/>
      <c r="CX14" s="86"/>
      <c r="CY14" s="86"/>
      <c r="CZ14" s="86"/>
      <c r="DA14" s="86"/>
      <c r="DB14" s="86"/>
      <c r="DC14" s="86"/>
      <c r="DD14" s="86"/>
      <c r="DE14" s="86"/>
      <c r="DF14" s="86"/>
      <c r="DG14" s="86"/>
      <c r="DH14" s="86"/>
      <c r="DI14" s="86"/>
      <c r="DJ14" s="86"/>
      <c r="DK14" s="86"/>
      <c r="DL14" s="86"/>
      <c r="DM14" s="86"/>
      <c r="DN14" s="86"/>
      <c r="DO14" s="86"/>
      <c r="DP14" s="86"/>
      <c r="DQ14" s="86"/>
      <c r="DR14" s="86"/>
      <c r="DS14" s="86"/>
      <c r="DT14" s="86"/>
      <c r="DU14" s="86"/>
      <c r="DV14" s="86"/>
      <c r="DW14" s="86"/>
      <c r="DX14" s="86"/>
      <c r="DY14" s="86"/>
      <c r="DZ14" s="86"/>
      <c r="EA14" s="86"/>
      <c r="EB14" s="86"/>
      <c r="EC14" s="86"/>
      <c r="ED14" s="86"/>
      <c r="EE14" s="86"/>
      <c r="EF14" s="86"/>
      <c r="EG14" s="86"/>
      <c r="EH14" s="86"/>
      <c r="EI14" s="86"/>
      <c r="EJ14" s="86"/>
      <c r="EK14" s="86"/>
      <c r="EL14" s="86"/>
      <c r="EM14" s="86"/>
      <c r="EN14" s="86"/>
    </row>
    <row r="15" spans="1:144" s="99" customFormat="1" ht="9.75" customHeight="1">
      <c r="A15" s="108" t="s">
        <v>1670</v>
      </c>
      <c r="B15" s="119">
        <v>31.35</v>
      </c>
      <c r="C15" s="109">
        <v>114.4</v>
      </c>
      <c r="D15" s="110">
        <v>133.25833333333335</v>
      </c>
      <c r="E15" s="111">
        <v>119.5</v>
      </c>
      <c r="F15" s="110">
        <v>120.2</v>
      </c>
      <c r="G15" s="110">
        <v>129.69999999999999</v>
      </c>
      <c r="H15" s="110">
        <v>128.9</v>
      </c>
      <c r="I15" s="110">
        <v>129.4</v>
      </c>
      <c r="J15" s="113">
        <v>12.5984251968504</v>
      </c>
      <c r="K15" s="114">
        <v>16.48455710955713</v>
      </c>
      <c r="L15" s="115">
        <v>-12.900874635568499</v>
      </c>
      <c r="M15" s="116">
        <v>-9.0771558245083099</v>
      </c>
      <c r="N15" s="116">
        <v>-0.91673032849504921</v>
      </c>
      <c r="O15" s="116">
        <v>1.3364779874213752</v>
      </c>
      <c r="P15" s="120">
        <v>2.8616852146263909</v>
      </c>
      <c r="Q15" s="118">
        <v>0.38789759503490018</v>
      </c>
      <c r="R15" s="86"/>
      <c r="S15" s="86"/>
      <c r="T15" s="86"/>
      <c r="U15" s="86"/>
      <c r="V15" s="86"/>
      <c r="W15" s="86"/>
      <c r="X15" s="86"/>
      <c r="Y15" s="86"/>
      <c r="Z15" s="86"/>
      <c r="AA15" s="86"/>
      <c r="AB15" s="86"/>
      <c r="AC15" s="86"/>
      <c r="AD15" s="86"/>
      <c r="AE15" s="86"/>
      <c r="AF15" s="86"/>
      <c r="AG15" s="86"/>
      <c r="AH15" s="86"/>
      <c r="AI15" s="86"/>
      <c r="AJ15" s="86"/>
      <c r="AK15" s="86"/>
      <c r="AL15" s="86"/>
      <c r="AM15" s="86"/>
      <c r="AN15" s="86"/>
      <c r="AO15" s="86"/>
      <c r="AP15" s="86"/>
      <c r="AQ15" s="86"/>
      <c r="AR15" s="86"/>
      <c r="AS15" s="86"/>
      <c r="AT15" s="86"/>
      <c r="AU15" s="86"/>
      <c r="AV15" s="86"/>
      <c r="AW15" s="86"/>
      <c r="AX15" s="86"/>
      <c r="AY15" s="86"/>
      <c r="AZ15" s="86"/>
      <c r="BA15" s="86"/>
      <c r="BB15" s="86"/>
      <c r="BC15" s="86"/>
      <c r="BD15" s="86"/>
      <c r="BE15" s="86"/>
      <c r="BF15" s="86"/>
      <c r="BG15" s="86"/>
      <c r="BH15" s="86"/>
      <c r="BI15" s="86"/>
      <c r="BJ15" s="86"/>
      <c r="BK15" s="86"/>
      <c r="BL15" s="86"/>
      <c r="BM15" s="86"/>
      <c r="BN15" s="86"/>
      <c r="BO15" s="86"/>
      <c r="BP15" s="86"/>
      <c r="BQ15" s="86"/>
      <c r="BR15" s="86"/>
      <c r="BS15" s="86"/>
      <c r="BT15" s="86"/>
      <c r="BU15" s="86"/>
      <c r="BV15" s="86"/>
      <c r="BW15" s="86"/>
      <c r="BX15" s="86"/>
      <c r="BY15" s="86"/>
      <c r="BZ15" s="86"/>
      <c r="CA15" s="86"/>
      <c r="CB15" s="86"/>
      <c r="CC15" s="86"/>
      <c r="CD15" s="86"/>
      <c r="CE15" s="86"/>
      <c r="CF15" s="86"/>
      <c r="CG15" s="86"/>
      <c r="CH15" s="86"/>
      <c r="CI15" s="86"/>
      <c r="CJ15" s="86"/>
      <c r="CK15" s="86"/>
      <c r="CL15" s="86"/>
      <c r="CM15" s="86"/>
      <c r="CN15" s="86"/>
      <c r="CO15" s="86"/>
      <c r="CP15" s="86"/>
      <c r="CQ15" s="86"/>
      <c r="CR15" s="86"/>
      <c r="CS15" s="86"/>
      <c r="CT15" s="86"/>
      <c r="CU15" s="86"/>
      <c r="CV15" s="86"/>
      <c r="CW15" s="86"/>
      <c r="CX15" s="86"/>
      <c r="CY15" s="86"/>
      <c r="CZ15" s="86"/>
      <c r="DA15" s="86"/>
      <c r="DB15" s="86"/>
      <c r="DC15" s="86"/>
      <c r="DD15" s="86"/>
      <c r="DE15" s="86"/>
      <c r="DF15" s="86"/>
      <c r="DG15" s="86"/>
      <c r="DH15" s="86"/>
      <c r="DI15" s="86"/>
      <c r="DJ15" s="86"/>
      <c r="DK15" s="86"/>
      <c r="DL15" s="86"/>
      <c r="DM15" s="86"/>
      <c r="DN15" s="86"/>
      <c r="DO15" s="86"/>
      <c r="DP15" s="86"/>
      <c r="DQ15" s="86"/>
      <c r="DR15" s="86"/>
      <c r="DS15" s="86"/>
      <c r="DT15" s="86"/>
      <c r="DU15" s="86"/>
      <c r="DV15" s="86"/>
      <c r="DW15" s="86"/>
      <c r="DX15" s="86"/>
      <c r="DY15" s="86"/>
      <c r="DZ15" s="86"/>
      <c r="EA15" s="86"/>
      <c r="EB15" s="86"/>
      <c r="EC15" s="86"/>
      <c r="ED15" s="86"/>
      <c r="EE15" s="86"/>
      <c r="EF15" s="86"/>
      <c r="EG15" s="86"/>
      <c r="EH15" s="86"/>
      <c r="EI15" s="86"/>
      <c r="EJ15" s="86"/>
      <c r="EK15" s="86"/>
      <c r="EL15" s="86"/>
      <c r="EM15" s="86"/>
      <c r="EN15" s="86"/>
    </row>
    <row r="16" spans="1:144" s="99" customFormat="1" ht="9.75" customHeight="1">
      <c r="A16" s="108" t="s">
        <v>1671</v>
      </c>
      <c r="B16" s="119">
        <v>18.920000000000002</v>
      </c>
      <c r="C16" s="109">
        <v>120.6</v>
      </c>
      <c r="D16" s="110">
        <v>137.42499999999998</v>
      </c>
      <c r="E16" s="111">
        <v>113.7</v>
      </c>
      <c r="F16" s="110">
        <v>119.2</v>
      </c>
      <c r="G16" s="110">
        <v>132.4</v>
      </c>
      <c r="H16" s="110">
        <v>141.80000000000001</v>
      </c>
      <c r="I16" s="110">
        <v>134.1</v>
      </c>
      <c r="J16" s="113">
        <v>17.087378640776706</v>
      </c>
      <c r="K16" s="114">
        <v>13.951077943615246</v>
      </c>
      <c r="L16" s="115">
        <v>-13.60182370820668</v>
      </c>
      <c r="M16" s="116">
        <v>-5.696202531645568</v>
      </c>
      <c r="N16" s="116">
        <v>2.1604938271605079</v>
      </c>
      <c r="O16" s="116">
        <v>8.5758039816232952</v>
      </c>
      <c r="P16" s="120">
        <v>7.1942446043165518</v>
      </c>
      <c r="Q16" s="118">
        <v>-5.4301833568406295</v>
      </c>
      <c r="R16" s="86"/>
      <c r="S16" s="86" t="s">
        <v>1515</v>
      </c>
      <c r="T16" s="86"/>
      <c r="U16" s="86"/>
      <c r="V16" s="86"/>
      <c r="W16" s="86"/>
      <c r="X16" s="86"/>
      <c r="Y16" s="86"/>
      <c r="Z16" s="86"/>
      <c r="AA16" s="86"/>
      <c r="AB16" s="86"/>
      <c r="AC16" s="86"/>
      <c r="AD16" s="86"/>
      <c r="AE16" s="86"/>
      <c r="AF16" s="86"/>
      <c r="AG16" s="86"/>
      <c r="AH16" s="86"/>
      <c r="AI16" s="86"/>
      <c r="AJ16" s="86"/>
      <c r="AK16" s="86"/>
      <c r="AL16" s="86"/>
      <c r="AM16" s="86"/>
      <c r="AN16" s="86"/>
      <c r="AO16" s="86"/>
      <c r="AP16" s="86"/>
      <c r="AQ16" s="86"/>
      <c r="AR16" s="86"/>
      <c r="AS16" s="86"/>
      <c r="AT16" s="86"/>
      <c r="AU16" s="86"/>
      <c r="AV16" s="86"/>
      <c r="AW16" s="86"/>
      <c r="AX16" s="86"/>
      <c r="AY16" s="86"/>
      <c r="AZ16" s="86"/>
      <c r="BA16" s="86"/>
      <c r="BB16" s="86"/>
      <c r="BC16" s="86"/>
      <c r="BD16" s="86"/>
      <c r="BE16" s="86"/>
      <c r="BF16" s="86"/>
      <c r="BG16" s="86"/>
      <c r="BH16" s="86"/>
      <c r="BI16" s="86"/>
      <c r="BJ16" s="86"/>
      <c r="BK16" s="86"/>
      <c r="BL16" s="86"/>
      <c r="BM16" s="86"/>
      <c r="BN16" s="86"/>
      <c r="BO16" s="86"/>
      <c r="BP16" s="86"/>
      <c r="BQ16" s="86"/>
      <c r="BR16" s="86"/>
      <c r="BS16" s="86"/>
      <c r="BT16" s="86"/>
      <c r="BU16" s="86"/>
      <c r="BV16" s="86"/>
      <c r="BW16" s="86"/>
      <c r="BX16" s="86"/>
      <c r="BY16" s="86"/>
      <c r="BZ16" s="86"/>
      <c r="CA16" s="86"/>
      <c r="CB16" s="86"/>
      <c r="CC16" s="86"/>
      <c r="CD16" s="86"/>
      <c r="CE16" s="86"/>
      <c r="CF16" s="86"/>
      <c r="CG16" s="86"/>
      <c r="CH16" s="86"/>
      <c r="CI16" s="86"/>
      <c r="CJ16" s="86"/>
      <c r="CK16" s="86"/>
      <c r="CL16" s="86"/>
      <c r="CM16" s="86"/>
      <c r="CN16" s="86"/>
      <c r="CO16" s="86"/>
      <c r="CP16" s="86"/>
      <c r="CQ16" s="86"/>
      <c r="CR16" s="86"/>
      <c r="CS16" s="86"/>
      <c r="CT16" s="86"/>
      <c r="CU16" s="86"/>
      <c r="CV16" s="86"/>
      <c r="CW16" s="86"/>
      <c r="CX16" s="86"/>
      <c r="CY16" s="86"/>
      <c r="CZ16" s="86"/>
      <c r="DA16" s="86"/>
      <c r="DB16" s="86"/>
      <c r="DC16" s="86"/>
      <c r="DD16" s="86"/>
      <c r="DE16" s="86"/>
      <c r="DF16" s="86"/>
      <c r="DG16" s="86"/>
      <c r="DH16" s="86"/>
      <c r="DI16" s="86"/>
      <c r="DJ16" s="86"/>
      <c r="DK16" s="86"/>
      <c r="DL16" s="86"/>
      <c r="DM16" s="86"/>
      <c r="DN16" s="86"/>
      <c r="DO16" s="86"/>
      <c r="DP16" s="86"/>
      <c r="DQ16" s="86"/>
      <c r="DR16" s="86"/>
      <c r="DS16" s="86"/>
      <c r="DT16" s="86"/>
      <c r="DU16" s="86"/>
      <c r="DV16" s="86"/>
      <c r="DW16" s="86"/>
      <c r="DX16" s="86"/>
      <c r="DY16" s="86"/>
      <c r="DZ16" s="86"/>
      <c r="EA16" s="86"/>
      <c r="EB16" s="86"/>
      <c r="EC16" s="86"/>
      <c r="ED16" s="86"/>
      <c r="EE16" s="86"/>
      <c r="EF16" s="86"/>
      <c r="EG16" s="86"/>
      <c r="EH16" s="86"/>
      <c r="EI16" s="86"/>
      <c r="EJ16" s="86"/>
      <c r="EK16" s="86"/>
      <c r="EL16" s="86"/>
      <c r="EM16" s="86"/>
      <c r="EN16" s="86"/>
    </row>
    <row r="17" spans="1:144" s="99" customFormat="1" ht="9.75" customHeight="1">
      <c r="A17" s="108" t="s">
        <v>1672</v>
      </c>
      <c r="B17" s="119">
        <v>483.96</v>
      </c>
      <c r="C17" s="109">
        <v>107.4</v>
      </c>
      <c r="D17" s="110">
        <v>106.54166666666667</v>
      </c>
      <c r="E17" s="111">
        <v>102.9</v>
      </c>
      <c r="F17" s="110">
        <v>102.5</v>
      </c>
      <c r="G17" s="110">
        <v>103.1</v>
      </c>
      <c r="H17" s="110">
        <v>104.7</v>
      </c>
      <c r="I17" s="110">
        <v>106.6</v>
      </c>
      <c r="J17" s="113">
        <v>32.592592592592581</v>
      </c>
      <c r="K17" s="114">
        <v>-0.79919304779639333</v>
      </c>
      <c r="L17" s="115">
        <v>-5.3357865685372587</v>
      </c>
      <c r="M17" s="116">
        <v>3.1187122736418473</v>
      </c>
      <c r="N17" s="116">
        <v>1.1776251226692835</v>
      </c>
      <c r="O17" s="116">
        <v>4.0755467196819097</v>
      </c>
      <c r="P17" s="120">
        <v>7.1356783919597859</v>
      </c>
      <c r="Q17" s="118">
        <v>1.8147086914995043</v>
      </c>
      <c r="R17" s="86"/>
      <c r="S17" s="86"/>
      <c r="T17" s="86"/>
      <c r="U17" s="86"/>
      <c r="V17" s="86"/>
      <c r="W17" s="86"/>
      <c r="X17" s="86"/>
      <c r="Y17" s="86"/>
      <c r="Z17" s="86"/>
      <c r="AA17" s="86"/>
      <c r="AB17" s="86" t="s">
        <v>1515</v>
      </c>
      <c r="AC17" s="86"/>
      <c r="AD17" s="86" t="s">
        <v>1515</v>
      </c>
      <c r="AE17" s="86"/>
      <c r="AF17" s="86"/>
      <c r="AG17" s="86"/>
      <c r="AH17" s="86" t="s">
        <v>1515</v>
      </c>
      <c r="AI17" s="86"/>
      <c r="AJ17" s="86"/>
      <c r="AK17" s="86"/>
      <c r="AL17" s="86"/>
      <c r="AM17" s="86"/>
      <c r="AN17" s="86"/>
      <c r="AO17" s="86"/>
      <c r="AP17" s="86"/>
      <c r="AQ17" s="86"/>
      <c r="AR17" s="86"/>
      <c r="AS17" s="86"/>
      <c r="AT17" s="86"/>
      <c r="AU17" s="86"/>
      <c r="AV17" s="86"/>
      <c r="AW17" s="86"/>
      <c r="AX17" s="86"/>
      <c r="AY17" s="86"/>
      <c r="AZ17" s="86"/>
      <c r="BA17" s="86"/>
      <c r="BB17" s="86"/>
      <c r="BC17" s="86"/>
      <c r="BD17" s="86"/>
      <c r="BE17" s="86"/>
      <c r="BF17" s="86"/>
      <c r="BG17" s="86"/>
      <c r="BH17" s="86"/>
      <c r="BI17" s="86"/>
      <c r="BJ17" s="86"/>
      <c r="BK17" s="86"/>
      <c r="BL17" s="86"/>
      <c r="BM17" s="86"/>
      <c r="BN17" s="86"/>
      <c r="BO17" s="86"/>
      <c r="BP17" s="86"/>
      <c r="BQ17" s="86"/>
      <c r="BR17" s="86"/>
      <c r="BS17" s="86"/>
      <c r="BT17" s="86"/>
      <c r="BU17" s="86"/>
      <c r="BV17" s="86"/>
      <c r="BW17" s="86"/>
      <c r="BX17" s="86"/>
      <c r="BY17" s="86"/>
      <c r="BZ17" s="86"/>
      <c r="CA17" s="86"/>
      <c r="CB17" s="86"/>
      <c r="CC17" s="86"/>
      <c r="CD17" s="86"/>
      <c r="CE17" s="86"/>
      <c r="CF17" s="86"/>
      <c r="CG17" s="86"/>
      <c r="CH17" s="86"/>
      <c r="CI17" s="86"/>
      <c r="CJ17" s="86"/>
      <c r="CK17" s="86"/>
      <c r="CL17" s="86"/>
      <c r="CM17" s="86"/>
      <c r="CN17" s="86"/>
      <c r="CO17" s="86"/>
      <c r="CP17" s="86"/>
      <c r="CQ17" s="86"/>
      <c r="CR17" s="86"/>
      <c r="CS17" s="86"/>
      <c r="CT17" s="86"/>
      <c r="CU17" s="86"/>
      <c r="CV17" s="86"/>
      <c r="CW17" s="86"/>
      <c r="CX17" s="86"/>
      <c r="CY17" s="86"/>
      <c r="CZ17" s="86"/>
      <c r="DA17" s="86"/>
      <c r="DB17" s="86"/>
      <c r="DC17" s="86"/>
      <c r="DD17" s="86"/>
      <c r="DE17" s="86"/>
      <c r="DF17" s="86"/>
      <c r="DG17" s="86"/>
      <c r="DH17" s="86"/>
      <c r="DI17" s="86"/>
      <c r="DJ17" s="86"/>
      <c r="DK17" s="86"/>
      <c r="DL17" s="86"/>
      <c r="DM17" s="86"/>
      <c r="DN17" s="86"/>
      <c r="DO17" s="86"/>
      <c r="DP17" s="86"/>
      <c r="DQ17" s="86"/>
      <c r="DR17" s="86"/>
      <c r="DS17" s="86"/>
      <c r="DT17" s="86"/>
      <c r="DU17" s="86"/>
      <c r="DV17" s="86"/>
      <c r="DW17" s="86"/>
      <c r="DX17" s="86"/>
      <c r="DY17" s="86"/>
      <c r="DZ17" s="86"/>
      <c r="EA17" s="86"/>
      <c r="EB17" s="86"/>
      <c r="EC17" s="86"/>
      <c r="ED17" s="86"/>
      <c r="EE17" s="86"/>
      <c r="EF17" s="86"/>
      <c r="EG17" s="86"/>
      <c r="EH17" s="86"/>
      <c r="EI17" s="86"/>
      <c r="EJ17" s="86"/>
      <c r="EK17" s="86"/>
      <c r="EL17" s="86"/>
      <c r="EM17" s="86"/>
      <c r="EN17" s="86"/>
    </row>
    <row r="18" spans="1:144" s="99" customFormat="1" ht="9.75" customHeight="1">
      <c r="A18" s="108" t="s">
        <v>1673</v>
      </c>
      <c r="B18" s="119">
        <v>215.19</v>
      </c>
      <c r="C18" s="109">
        <v>102.1</v>
      </c>
      <c r="D18" s="110">
        <v>101.64166666666667</v>
      </c>
      <c r="E18" s="111">
        <v>100.5</v>
      </c>
      <c r="F18" s="110">
        <v>99.7</v>
      </c>
      <c r="G18" s="110">
        <v>99.8</v>
      </c>
      <c r="H18" s="110">
        <v>102.1</v>
      </c>
      <c r="I18" s="110">
        <v>103.3</v>
      </c>
      <c r="J18" s="113">
        <v>29.240506329113913</v>
      </c>
      <c r="K18" s="114">
        <v>-0.44890630101207307</v>
      </c>
      <c r="L18" s="115">
        <v>-3.7356321839080522</v>
      </c>
      <c r="M18" s="116">
        <v>5.168776371308013</v>
      </c>
      <c r="N18" s="116">
        <v>3.2057911065149938</v>
      </c>
      <c r="O18" s="116">
        <v>7.0230607966456944</v>
      </c>
      <c r="P18" s="120">
        <v>8.3945435466946492</v>
      </c>
      <c r="Q18" s="118">
        <v>1.1753183153770976</v>
      </c>
      <c r="R18" s="86"/>
      <c r="S18" s="86" t="s">
        <v>1515</v>
      </c>
      <c r="T18" s="86"/>
      <c r="U18" s="86"/>
      <c r="V18" s="86"/>
      <c r="W18" s="86"/>
      <c r="X18" s="86"/>
      <c r="Y18" s="86"/>
      <c r="Z18" s="86"/>
      <c r="AA18" s="86"/>
      <c r="AB18" s="86"/>
      <c r="AC18" s="86"/>
      <c r="AD18" s="86"/>
      <c r="AE18" s="86"/>
      <c r="AF18" s="86"/>
      <c r="AG18" s="86"/>
      <c r="AH18" s="86"/>
      <c r="AI18" s="86"/>
      <c r="AJ18" s="86"/>
      <c r="AK18" s="86"/>
      <c r="AL18" s="86"/>
      <c r="AM18" s="86"/>
      <c r="AN18" s="86"/>
      <c r="AO18" s="86"/>
      <c r="AP18" s="86"/>
      <c r="AQ18" s="86"/>
      <c r="AR18" s="86"/>
      <c r="AS18" s="86"/>
      <c r="AT18" s="86"/>
      <c r="AU18" s="86"/>
      <c r="AV18" s="86"/>
      <c r="AW18" s="86"/>
      <c r="AX18" s="86"/>
      <c r="AY18" s="86"/>
      <c r="AZ18" s="86"/>
      <c r="BA18" s="86"/>
      <c r="BB18" s="86"/>
      <c r="BC18" s="86"/>
      <c r="BD18" s="86"/>
      <c r="BE18" s="86"/>
      <c r="BF18" s="86"/>
      <c r="BG18" s="86"/>
      <c r="BH18" s="86"/>
      <c r="BI18" s="86"/>
      <c r="BJ18" s="86"/>
      <c r="BK18" s="86"/>
      <c r="BL18" s="86"/>
      <c r="BM18" s="86"/>
      <c r="BN18" s="86"/>
      <c r="BO18" s="86"/>
      <c r="BP18" s="86"/>
      <c r="BQ18" s="86"/>
      <c r="BR18" s="86"/>
      <c r="BS18" s="86"/>
      <c r="BT18" s="86"/>
      <c r="BU18" s="86"/>
      <c r="BV18" s="86"/>
      <c r="BW18" s="86"/>
      <c r="BX18" s="86"/>
      <c r="BY18" s="86"/>
      <c r="BZ18" s="86"/>
      <c r="CA18" s="86"/>
      <c r="CB18" s="86"/>
      <c r="CC18" s="86"/>
      <c r="CD18" s="86"/>
      <c r="CE18" s="86"/>
      <c r="CF18" s="86"/>
      <c r="CG18" s="86"/>
      <c r="CH18" s="86"/>
      <c r="CI18" s="86"/>
      <c r="CJ18" s="86"/>
      <c r="CK18" s="86"/>
      <c r="CL18" s="86"/>
      <c r="CM18" s="86"/>
      <c r="CN18" s="86"/>
      <c r="CO18" s="86"/>
      <c r="CP18" s="86"/>
      <c r="CQ18" s="86"/>
      <c r="CR18" s="86"/>
      <c r="CS18" s="86"/>
      <c r="CT18" s="86"/>
      <c r="CU18" s="86"/>
      <c r="CV18" s="86"/>
      <c r="CW18" s="86"/>
      <c r="CX18" s="86"/>
      <c r="CY18" s="86"/>
      <c r="CZ18" s="86"/>
      <c r="DA18" s="86"/>
      <c r="DB18" s="86"/>
      <c r="DC18" s="86"/>
      <c r="DD18" s="86"/>
      <c r="DE18" s="86"/>
      <c r="DF18" s="86"/>
      <c r="DG18" s="86"/>
      <c r="DH18" s="86"/>
      <c r="DI18" s="86"/>
      <c r="DJ18" s="86"/>
      <c r="DK18" s="86"/>
      <c r="DL18" s="86"/>
      <c r="DM18" s="86"/>
      <c r="DN18" s="86"/>
      <c r="DO18" s="86"/>
      <c r="DP18" s="86"/>
      <c r="DQ18" s="86"/>
      <c r="DR18" s="86"/>
      <c r="DS18" s="86"/>
      <c r="DT18" s="86"/>
      <c r="DU18" s="86"/>
      <c r="DV18" s="86"/>
      <c r="DW18" s="86"/>
      <c r="DX18" s="86"/>
      <c r="DY18" s="86"/>
      <c r="DZ18" s="86"/>
      <c r="EA18" s="86"/>
      <c r="EB18" s="86"/>
      <c r="EC18" s="86"/>
      <c r="ED18" s="86"/>
      <c r="EE18" s="86"/>
      <c r="EF18" s="86"/>
      <c r="EG18" s="86"/>
      <c r="EH18" s="86"/>
      <c r="EI18" s="86"/>
      <c r="EJ18" s="86"/>
      <c r="EK18" s="86"/>
      <c r="EL18" s="86"/>
      <c r="EM18" s="86"/>
      <c r="EN18" s="86"/>
    </row>
    <row r="19" spans="1:144" s="99" customFormat="1" ht="9.75" customHeight="1">
      <c r="A19" s="108" t="s">
        <v>1674</v>
      </c>
      <c r="B19" s="119">
        <v>106.7</v>
      </c>
      <c r="C19" s="109">
        <v>104.2</v>
      </c>
      <c r="D19" s="110">
        <v>105.05833333333332</v>
      </c>
      <c r="E19" s="111">
        <v>102.8</v>
      </c>
      <c r="F19" s="110">
        <v>102.2</v>
      </c>
      <c r="G19" s="110">
        <v>102.7</v>
      </c>
      <c r="H19" s="110">
        <v>104.1</v>
      </c>
      <c r="I19" s="110">
        <v>105</v>
      </c>
      <c r="J19" s="113">
        <v>23.606168446026103</v>
      </c>
      <c r="K19" s="114">
        <v>0.8237364043505977</v>
      </c>
      <c r="L19" s="115">
        <v>-5.3406998158379366</v>
      </c>
      <c r="M19" s="116">
        <v>5.3608247422680364</v>
      </c>
      <c r="N19" s="116">
        <v>1.3820335636722518</v>
      </c>
      <c r="O19" s="116">
        <v>3.7886340977068613</v>
      </c>
      <c r="P19" s="120">
        <v>7.1428571428571388</v>
      </c>
      <c r="Q19" s="118">
        <v>0.86455331412105352</v>
      </c>
      <c r="R19" s="86"/>
      <c r="S19" s="86" t="s">
        <v>1515</v>
      </c>
      <c r="T19" s="86"/>
      <c r="U19" s="86"/>
      <c r="V19" s="86"/>
      <c r="W19" s="86"/>
      <c r="X19" s="86"/>
      <c r="Y19" s="86"/>
      <c r="Z19" s="86"/>
      <c r="AA19" s="86"/>
      <c r="AB19" s="86"/>
      <c r="AC19" s="86"/>
      <c r="AD19" s="86"/>
      <c r="AE19" s="86"/>
      <c r="AF19" s="86"/>
      <c r="AG19" s="86"/>
      <c r="AH19" s="86"/>
      <c r="AI19" s="86"/>
      <c r="AJ19" s="86"/>
      <c r="AK19" s="86"/>
      <c r="AL19" s="86"/>
      <c r="AM19" s="86"/>
      <c r="AN19" s="86"/>
      <c r="AO19" s="86"/>
      <c r="AP19" s="86"/>
      <c r="AQ19" s="86"/>
      <c r="AR19" s="86"/>
      <c r="AS19" s="86"/>
      <c r="AT19" s="86"/>
      <c r="AU19" s="86"/>
      <c r="AV19" s="86"/>
      <c r="AW19" s="86"/>
      <c r="AX19" s="86"/>
      <c r="AY19" s="86"/>
      <c r="AZ19" s="86"/>
      <c r="BA19" s="86"/>
      <c r="BB19" s="86"/>
      <c r="BC19" s="86"/>
      <c r="BD19" s="86"/>
      <c r="BE19" s="86"/>
      <c r="BF19" s="86"/>
      <c r="BG19" s="86"/>
      <c r="BH19" s="86"/>
      <c r="BI19" s="86"/>
      <c r="BJ19" s="86"/>
      <c r="BK19" s="86"/>
      <c r="BL19" s="86"/>
      <c r="BM19" s="86"/>
      <c r="BN19" s="86"/>
      <c r="BO19" s="86"/>
      <c r="BP19" s="86"/>
      <c r="BQ19" s="86"/>
      <c r="BR19" s="86"/>
      <c r="BS19" s="86"/>
      <c r="BT19" s="86"/>
      <c r="BU19" s="86"/>
      <c r="BV19" s="86"/>
      <c r="BW19" s="86"/>
      <c r="BX19" s="86"/>
      <c r="BY19" s="86"/>
      <c r="BZ19" s="86"/>
      <c r="CA19" s="86"/>
      <c r="CB19" s="86"/>
      <c r="CC19" s="86"/>
      <c r="CD19" s="86"/>
      <c r="CE19" s="86"/>
      <c r="CF19" s="86"/>
      <c r="CG19" s="86"/>
      <c r="CH19" s="86"/>
      <c r="CI19" s="86"/>
      <c r="CJ19" s="86"/>
      <c r="CK19" s="86"/>
      <c r="CL19" s="86"/>
      <c r="CM19" s="86"/>
      <c r="CN19" s="86"/>
      <c r="CO19" s="86"/>
      <c r="CP19" s="86"/>
      <c r="CQ19" s="86"/>
      <c r="CR19" s="86"/>
      <c r="CS19" s="86"/>
      <c r="CT19" s="86"/>
      <c r="CU19" s="86"/>
      <c r="CV19" s="86"/>
      <c r="CW19" s="86"/>
      <c r="CX19" s="86"/>
      <c r="CY19" s="86"/>
      <c r="CZ19" s="86"/>
      <c r="DA19" s="86"/>
      <c r="DB19" s="86"/>
      <c r="DC19" s="86"/>
      <c r="DD19" s="86"/>
      <c r="DE19" s="86"/>
      <c r="DF19" s="86"/>
      <c r="DG19" s="86"/>
      <c r="DH19" s="86"/>
      <c r="DI19" s="86"/>
      <c r="DJ19" s="86"/>
      <c r="DK19" s="86"/>
      <c r="DL19" s="86"/>
      <c r="DM19" s="86"/>
      <c r="DN19" s="86"/>
      <c r="DO19" s="86"/>
      <c r="DP19" s="86"/>
      <c r="DQ19" s="86"/>
      <c r="DR19" s="86"/>
      <c r="DS19" s="86"/>
      <c r="DT19" s="86"/>
      <c r="DU19" s="86"/>
      <c r="DV19" s="86"/>
      <c r="DW19" s="86"/>
      <c r="DX19" s="86"/>
      <c r="DY19" s="86"/>
      <c r="DZ19" s="86"/>
      <c r="EA19" s="86"/>
      <c r="EB19" s="86"/>
      <c r="EC19" s="86"/>
      <c r="ED19" s="86"/>
      <c r="EE19" s="86"/>
      <c r="EF19" s="86"/>
      <c r="EG19" s="86"/>
      <c r="EH19" s="86"/>
      <c r="EI19" s="86"/>
      <c r="EJ19" s="86"/>
      <c r="EK19" s="86"/>
      <c r="EL19" s="86"/>
      <c r="EM19" s="86"/>
      <c r="EN19" s="86"/>
    </row>
    <row r="20" spans="1:144" s="99" customFormat="1" ht="9.75" customHeight="1">
      <c r="A20" s="108" t="s">
        <v>1675</v>
      </c>
      <c r="B20" s="119">
        <v>37.369999999999997</v>
      </c>
      <c r="C20" s="109">
        <v>94.1</v>
      </c>
      <c r="D20" s="110">
        <v>93.24166666666666</v>
      </c>
      <c r="E20" s="111">
        <v>83.9</v>
      </c>
      <c r="F20" s="110">
        <v>78.599999999999994</v>
      </c>
      <c r="G20" s="110">
        <v>79.099999999999994</v>
      </c>
      <c r="H20" s="110">
        <v>88.5</v>
      </c>
      <c r="I20" s="110">
        <v>90.2</v>
      </c>
      <c r="J20" s="113">
        <v>28.904109589041099</v>
      </c>
      <c r="K20" s="114">
        <v>-0.91215019482820026</v>
      </c>
      <c r="L20" s="115">
        <v>-11.310782241014792</v>
      </c>
      <c r="M20" s="116">
        <v>-9.9656357388316223</v>
      </c>
      <c r="N20" s="116">
        <v>-12.789415656008828</v>
      </c>
      <c r="O20" s="116">
        <v>1.8411967779056368</v>
      </c>
      <c r="P20" s="120">
        <v>3.2036613272311172</v>
      </c>
      <c r="Q20" s="118">
        <v>1.9209039548022702</v>
      </c>
      <c r="R20" s="86"/>
      <c r="S20" s="86" t="s">
        <v>1515</v>
      </c>
      <c r="T20" s="86"/>
      <c r="U20" s="86"/>
      <c r="V20" s="86"/>
      <c r="W20" s="86"/>
      <c r="X20" s="86"/>
      <c r="Y20" s="86"/>
      <c r="Z20" s="86"/>
      <c r="AA20" s="86"/>
      <c r="AB20" s="86"/>
      <c r="AC20" s="86"/>
      <c r="AD20" s="86"/>
      <c r="AE20" s="86"/>
      <c r="AF20" s="86"/>
      <c r="AG20" s="86"/>
      <c r="AH20" s="86"/>
      <c r="AI20" s="86"/>
      <c r="AJ20" s="86"/>
      <c r="AK20" s="86"/>
      <c r="AL20" s="86"/>
      <c r="AM20" s="86"/>
      <c r="AN20" s="86"/>
      <c r="AO20" s="86"/>
      <c r="AP20" s="86"/>
      <c r="AQ20" s="86"/>
      <c r="AR20" s="86"/>
      <c r="AS20" s="86"/>
      <c r="AT20" s="86"/>
      <c r="AU20" s="86"/>
      <c r="AV20" s="86"/>
      <c r="AW20" s="86"/>
      <c r="AX20" s="86"/>
      <c r="AY20" s="86"/>
      <c r="AZ20" s="86"/>
      <c r="BA20" s="86"/>
      <c r="BB20" s="86"/>
      <c r="BC20" s="86"/>
      <c r="BD20" s="86"/>
      <c r="BE20" s="86"/>
      <c r="BF20" s="86"/>
      <c r="BG20" s="86"/>
      <c r="BH20" s="86"/>
      <c r="BI20" s="86"/>
      <c r="BJ20" s="86"/>
      <c r="BK20" s="86"/>
      <c r="BL20" s="86"/>
      <c r="BM20" s="86"/>
      <c r="BN20" s="86"/>
      <c r="BO20" s="86"/>
      <c r="BP20" s="86"/>
      <c r="BQ20" s="86"/>
      <c r="BR20" s="86"/>
      <c r="BS20" s="86"/>
      <c r="BT20" s="86"/>
      <c r="BU20" s="86"/>
      <c r="BV20" s="86"/>
      <c r="BW20" s="86"/>
      <c r="BX20" s="86"/>
      <c r="BY20" s="86"/>
      <c r="BZ20" s="86"/>
      <c r="CA20" s="86"/>
      <c r="CB20" s="86"/>
      <c r="CC20" s="86"/>
      <c r="CD20" s="86"/>
      <c r="CE20" s="86"/>
      <c r="CF20" s="86"/>
      <c r="CG20" s="86"/>
      <c r="CH20" s="86"/>
      <c r="CI20" s="86"/>
      <c r="CJ20" s="86"/>
      <c r="CK20" s="86"/>
      <c r="CL20" s="86"/>
      <c r="CM20" s="86"/>
      <c r="CN20" s="86"/>
      <c r="CO20" s="86"/>
      <c r="CP20" s="86"/>
      <c r="CQ20" s="86"/>
      <c r="CR20" s="86"/>
      <c r="CS20" s="86"/>
      <c r="CT20" s="86"/>
      <c r="CU20" s="86"/>
      <c r="CV20" s="86"/>
      <c r="CW20" s="86"/>
      <c r="CX20" s="86"/>
      <c r="CY20" s="86"/>
      <c r="CZ20" s="86"/>
      <c r="DA20" s="86"/>
      <c r="DB20" s="86"/>
      <c r="DC20" s="86"/>
      <c r="DD20" s="86"/>
      <c r="DE20" s="86"/>
      <c r="DF20" s="86"/>
      <c r="DG20" s="86"/>
      <c r="DH20" s="86"/>
      <c r="DI20" s="86"/>
      <c r="DJ20" s="86"/>
      <c r="DK20" s="86"/>
      <c r="DL20" s="86"/>
      <c r="DM20" s="86"/>
      <c r="DN20" s="86"/>
      <c r="DO20" s="86"/>
      <c r="DP20" s="86"/>
      <c r="DQ20" s="86"/>
      <c r="DR20" s="86"/>
      <c r="DS20" s="86"/>
      <c r="DT20" s="86"/>
      <c r="DU20" s="86"/>
      <c r="DV20" s="86"/>
      <c r="DW20" s="86"/>
      <c r="DX20" s="86"/>
      <c r="DY20" s="86"/>
      <c r="DZ20" s="86"/>
      <c r="EA20" s="86"/>
      <c r="EB20" s="86"/>
      <c r="EC20" s="86"/>
      <c r="ED20" s="86"/>
      <c r="EE20" s="86"/>
      <c r="EF20" s="86"/>
      <c r="EG20" s="86"/>
      <c r="EH20" s="86"/>
      <c r="EI20" s="86"/>
      <c r="EJ20" s="86"/>
      <c r="EK20" s="86"/>
      <c r="EL20" s="86"/>
      <c r="EM20" s="86"/>
      <c r="EN20" s="86"/>
    </row>
    <row r="21" spans="1:144" s="99" customFormat="1" ht="9.75" customHeight="1">
      <c r="A21" s="108" t="s">
        <v>1676</v>
      </c>
      <c r="B21" s="119">
        <v>71.12</v>
      </c>
      <c r="C21" s="109">
        <v>103.3</v>
      </c>
      <c r="D21" s="110">
        <v>100.90833333333332</v>
      </c>
      <c r="E21" s="111">
        <v>105.7</v>
      </c>
      <c r="F21" s="110">
        <v>106.9</v>
      </c>
      <c r="G21" s="110">
        <v>106.4</v>
      </c>
      <c r="H21" s="110">
        <v>106.2</v>
      </c>
      <c r="I21" s="110">
        <v>107.8</v>
      </c>
      <c r="J21" s="113">
        <v>39.030955585464341</v>
      </c>
      <c r="K21" s="114">
        <v>-2.3152629880606668</v>
      </c>
      <c r="L21" s="115">
        <v>2.2243713733075339</v>
      </c>
      <c r="M21" s="116">
        <v>12.054507337526204</v>
      </c>
      <c r="N21" s="116">
        <v>14.531754574811615</v>
      </c>
      <c r="O21" s="116">
        <v>14.935064935064929</v>
      </c>
      <c r="P21" s="120">
        <v>12.997903563941279</v>
      </c>
      <c r="Q21" s="118">
        <v>1.5065913370998061</v>
      </c>
      <c r="R21" s="86"/>
      <c r="S21" s="86"/>
      <c r="T21" s="86"/>
      <c r="U21" s="86"/>
      <c r="V21" s="86"/>
      <c r="W21" s="86"/>
      <c r="X21" s="86"/>
      <c r="Y21" s="86"/>
      <c r="Z21" s="86"/>
      <c r="AA21" s="86"/>
      <c r="AB21" s="86"/>
      <c r="AC21" s="86"/>
      <c r="AD21" s="86"/>
      <c r="AE21" s="86"/>
      <c r="AF21" s="86"/>
      <c r="AG21" s="86"/>
      <c r="AH21" s="86"/>
      <c r="AI21" s="86"/>
      <c r="AJ21" s="86"/>
      <c r="AK21" s="86"/>
      <c r="AL21" s="86"/>
      <c r="AM21" s="86"/>
      <c r="AN21" s="86"/>
      <c r="AO21" s="86"/>
      <c r="AP21" s="86"/>
      <c r="AQ21" s="86"/>
      <c r="AR21" s="86"/>
      <c r="AS21" s="86"/>
      <c r="AT21" s="86"/>
      <c r="AU21" s="86"/>
      <c r="AV21" s="86"/>
      <c r="AW21" s="86"/>
      <c r="AX21" s="86"/>
      <c r="AY21" s="86"/>
      <c r="AZ21" s="86"/>
      <c r="BA21" s="86"/>
      <c r="BB21" s="86"/>
      <c r="BC21" s="86"/>
      <c r="BD21" s="86"/>
      <c r="BE21" s="86"/>
      <c r="BF21" s="86"/>
      <c r="BG21" s="86"/>
      <c r="BH21" s="86"/>
      <c r="BI21" s="86"/>
      <c r="BJ21" s="86"/>
      <c r="BK21" s="86"/>
      <c r="BL21" s="86"/>
      <c r="BM21" s="86"/>
      <c r="BN21" s="86"/>
      <c r="BO21" s="86"/>
      <c r="BP21" s="86"/>
      <c r="BQ21" s="86"/>
      <c r="BR21" s="86"/>
      <c r="BS21" s="86"/>
      <c r="BT21" s="86"/>
      <c r="BU21" s="86"/>
      <c r="BV21" s="86"/>
      <c r="BW21" s="86"/>
      <c r="BX21" s="86"/>
      <c r="BY21" s="86"/>
      <c r="BZ21" s="86"/>
      <c r="CA21" s="86"/>
      <c r="CB21" s="86"/>
      <c r="CC21" s="86"/>
      <c r="CD21" s="86"/>
      <c r="CE21" s="86"/>
      <c r="CF21" s="86"/>
      <c r="CG21" s="86"/>
      <c r="CH21" s="86"/>
      <c r="CI21" s="86"/>
      <c r="CJ21" s="86"/>
      <c r="CK21" s="86"/>
      <c r="CL21" s="86"/>
      <c r="CM21" s="86"/>
      <c r="CN21" s="86"/>
      <c r="CO21" s="86"/>
      <c r="CP21" s="86"/>
      <c r="CQ21" s="86"/>
      <c r="CR21" s="86"/>
      <c r="CS21" s="86"/>
      <c r="CT21" s="86"/>
      <c r="CU21" s="86"/>
      <c r="CV21" s="86"/>
      <c r="CW21" s="86"/>
      <c r="CX21" s="86"/>
      <c r="CY21" s="86"/>
      <c r="CZ21" s="86"/>
      <c r="DA21" s="86"/>
      <c r="DB21" s="86"/>
      <c r="DC21" s="86"/>
      <c r="DD21" s="86"/>
      <c r="DE21" s="86"/>
      <c r="DF21" s="86"/>
      <c r="DG21" s="86"/>
      <c r="DH21" s="86"/>
      <c r="DI21" s="86"/>
      <c r="DJ21" s="86"/>
      <c r="DK21" s="86"/>
      <c r="DL21" s="86"/>
      <c r="DM21" s="86"/>
      <c r="DN21" s="86"/>
      <c r="DO21" s="86"/>
      <c r="DP21" s="86"/>
      <c r="DQ21" s="86"/>
      <c r="DR21" s="86"/>
      <c r="DS21" s="86"/>
      <c r="DT21" s="86"/>
      <c r="DU21" s="86"/>
      <c r="DV21" s="86"/>
      <c r="DW21" s="86"/>
      <c r="DX21" s="86"/>
      <c r="DY21" s="86"/>
      <c r="DZ21" s="86"/>
      <c r="EA21" s="86"/>
      <c r="EB21" s="86"/>
      <c r="EC21" s="86"/>
      <c r="ED21" s="86"/>
      <c r="EE21" s="86"/>
      <c r="EF21" s="86"/>
      <c r="EG21" s="86"/>
      <c r="EH21" s="86"/>
      <c r="EI21" s="86"/>
      <c r="EJ21" s="86"/>
      <c r="EK21" s="86"/>
      <c r="EL21" s="86"/>
      <c r="EM21" s="86"/>
      <c r="EN21" s="86"/>
    </row>
    <row r="22" spans="1:144" s="99" customFormat="1" ht="9.75" customHeight="1">
      <c r="A22" s="108" t="s">
        <v>1677</v>
      </c>
      <c r="B22" s="119">
        <v>268.77</v>
      </c>
      <c r="C22" s="109">
        <v>111.6</v>
      </c>
      <c r="D22" s="110">
        <v>110.44999999999999</v>
      </c>
      <c r="E22" s="111">
        <v>104.9</v>
      </c>
      <c r="F22" s="110">
        <v>104.8</v>
      </c>
      <c r="G22" s="110">
        <v>105.6</v>
      </c>
      <c r="H22" s="110">
        <v>106.7</v>
      </c>
      <c r="I22" s="110">
        <v>109.3</v>
      </c>
      <c r="J22" s="113">
        <v>35.27272727272728</v>
      </c>
      <c r="K22" s="114">
        <v>-1.030465949820794</v>
      </c>
      <c r="L22" s="115">
        <v>-6.4228367528991868</v>
      </c>
      <c r="M22" s="116">
        <v>1.7475728155339851</v>
      </c>
      <c r="N22" s="116">
        <v>-0.37735849056603854</v>
      </c>
      <c r="O22" s="116">
        <v>1.715919923736891</v>
      </c>
      <c r="P22" s="120">
        <v>6.3229571984435751</v>
      </c>
      <c r="Q22" s="118">
        <v>2.4367385192127387</v>
      </c>
      <c r="R22" s="86"/>
      <c r="S22" s="86" t="s">
        <v>1515</v>
      </c>
      <c r="T22" s="86"/>
      <c r="U22" s="86"/>
      <c r="V22" s="86"/>
      <c r="W22" s="86"/>
      <c r="X22" s="86"/>
      <c r="Y22" s="86"/>
      <c r="Z22" s="86"/>
      <c r="AA22" s="86"/>
      <c r="AB22" s="86"/>
      <c r="AC22" s="86"/>
      <c r="AD22" s="86"/>
      <c r="AE22" s="86"/>
      <c r="AF22" s="86"/>
      <c r="AG22" s="86"/>
      <c r="AH22" s="86"/>
      <c r="AI22" s="86"/>
      <c r="AJ22" s="86"/>
      <c r="AK22" s="86"/>
      <c r="AL22" s="86"/>
      <c r="AM22" s="86"/>
      <c r="AN22" s="86"/>
      <c r="AO22" s="86"/>
      <c r="AP22" s="86"/>
      <c r="AQ22" s="86"/>
      <c r="AR22" s="86"/>
      <c r="AS22" s="86"/>
      <c r="AT22" s="86"/>
      <c r="AU22" s="86"/>
      <c r="AV22" s="86"/>
      <c r="AW22" s="86"/>
      <c r="AX22" s="86"/>
      <c r="AY22" s="86"/>
      <c r="AZ22" s="86"/>
      <c r="BA22" s="86"/>
      <c r="BB22" s="86"/>
      <c r="BC22" s="86"/>
      <c r="BD22" s="86"/>
      <c r="BE22" s="86"/>
      <c r="BF22" s="86"/>
      <c r="BG22" s="86"/>
      <c r="BH22" s="86"/>
      <c r="BI22" s="86"/>
      <c r="BJ22" s="86"/>
      <c r="BK22" s="86"/>
      <c r="BL22" s="86"/>
      <c r="BM22" s="86"/>
      <c r="BN22" s="86"/>
      <c r="BO22" s="86"/>
      <c r="BP22" s="86"/>
      <c r="BQ22" s="86"/>
      <c r="BR22" s="86"/>
      <c r="BS22" s="86"/>
      <c r="BT22" s="86"/>
      <c r="BU22" s="86"/>
      <c r="BV22" s="86"/>
      <c r="BW22" s="86"/>
      <c r="BX22" s="86"/>
      <c r="BY22" s="86"/>
      <c r="BZ22" s="86"/>
      <c r="CA22" s="86"/>
      <c r="CB22" s="86"/>
      <c r="CC22" s="86"/>
      <c r="CD22" s="86"/>
      <c r="CE22" s="86"/>
      <c r="CF22" s="86"/>
      <c r="CG22" s="86"/>
      <c r="CH22" s="86"/>
      <c r="CI22" s="86"/>
      <c r="CJ22" s="86"/>
      <c r="CK22" s="86"/>
      <c r="CL22" s="86"/>
      <c r="CM22" s="86"/>
      <c r="CN22" s="86"/>
      <c r="CO22" s="86"/>
      <c r="CP22" s="86"/>
      <c r="CQ22" s="86"/>
      <c r="CR22" s="86"/>
      <c r="CS22" s="86"/>
      <c r="CT22" s="86"/>
      <c r="CU22" s="86"/>
      <c r="CV22" s="86"/>
      <c r="CW22" s="86"/>
      <c r="CX22" s="86"/>
      <c r="CY22" s="86"/>
      <c r="CZ22" s="86"/>
      <c r="DA22" s="86"/>
      <c r="DB22" s="86"/>
      <c r="DC22" s="86"/>
      <c r="DD22" s="86"/>
      <c r="DE22" s="86"/>
      <c r="DF22" s="86"/>
      <c r="DG22" s="86"/>
      <c r="DH22" s="86"/>
      <c r="DI22" s="86"/>
      <c r="DJ22" s="86"/>
      <c r="DK22" s="86"/>
      <c r="DL22" s="86"/>
      <c r="DM22" s="86"/>
      <c r="DN22" s="86"/>
      <c r="DO22" s="86"/>
      <c r="DP22" s="86"/>
      <c r="DQ22" s="86"/>
      <c r="DR22" s="86"/>
      <c r="DS22" s="86"/>
      <c r="DT22" s="86"/>
      <c r="DU22" s="86"/>
      <c r="DV22" s="86"/>
      <c r="DW22" s="86"/>
      <c r="DX22" s="86"/>
      <c r="DY22" s="86"/>
      <c r="DZ22" s="86"/>
      <c r="EA22" s="86"/>
      <c r="EB22" s="86"/>
      <c r="EC22" s="86"/>
      <c r="ED22" s="86"/>
      <c r="EE22" s="86"/>
      <c r="EF22" s="86"/>
      <c r="EG22" s="86"/>
      <c r="EH22" s="86"/>
      <c r="EI22" s="86"/>
      <c r="EJ22" s="86"/>
      <c r="EK22" s="86"/>
      <c r="EL22" s="86"/>
      <c r="EM22" s="86"/>
      <c r="EN22" s="86"/>
    </row>
    <row r="23" spans="1:144" s="99" customFormat="1" ht="9.75" customHeight="1">
      <c r="A23" s="108" t="s">
        <v>1674</v>
      </c>
      <c r="B23" s="119">
        <v>125.3</v>
      </c>
      <c r="C23" s="109">
        <v>111.8</v>
      </c>
      <c r="D23" s="110">
        <v>112.69166666666666</v>
      </c>
      <c r="E23" s="111">
        <v>103.8</v>
      </c>
      <c r="F23" s="110">
        <v>104.2</v>
      </c>
      <c r="G23" s="110">
        <v>104.6</v>
      </c>
      <c r="H23" s="110">
        <v>107.2</v>
      </c>
      <c r="I23" s="110">
        <v>110.9</v>
      </c>
      <c r="J23" s="113">
        <v>31.220657276995297</v>
      </c>
      <c r="K23" s="114">
        <v>0.79755515802027332</v>
      </c>
      <c r="L23" s="115">
        <v>-8.222811671087527</v>
      </c>
      <c r="M23" s="116">
        <v>3.5785288270377862</v>
      </c>
      <c r="N23" s="116">
        <v>-4.7358834244080157</v>
      </c>
      <c r="O23" s="116">
        <v>-0.92421441774492052</v>
      </c>
      <c r="P23" s="120">
        <v>2.1178637200736716</v>
      </c>
      <c r="Q23" s="118">
        <v>3.4514925373134275</v>
      </c>
      <c r="R23" s="86"/>
      <c r="S23" s="86" t="s">
        <v>1515</v>
      </c>
      <c r="T23" s="86"/>
      <c r="U23" s="86"/>
      <c r="V23" s="86"/>
      <c r="W23" s="86"/>
      <c r="X23" s="86"/>
      <c r="Y23" s="86"/>
      <c r="Z23" s="86"/>
      <c r="AA23" s="86"/>
      <c r="AB23" s="86"/>
      <c r="AC23" s="86"/>
      <c r="AD23" s="86"/>
      <c r="AE23" s="86"/>
      <c r="AF23" s="86"/>
      <c r="AG23" s="86"/>
      <c r="AH23" s="86"/>
      <c r="AI23" s="86"/>
      <c r="AJ23" s="86"/>
      <c r="AK23" s="86"/>
      <c r="AL23" s="86"/>
      <c r="AM23" s="86"/>
      <c r="AN23" s="86"/>
      <c r="AO23" s="86"/>
      <c r="AP23" s="86"/>
      <c r="AQ23" s="86"/>
      <c r="AR23" s="86"/>
      <c r="AS23" s="86"/>
      <c r="AT23" s="86"/>
      <c r="AU23" s="86"/>
      <c r="AV23" s="86"/>
      <c r="AW23" s="86"/>
      <c r="AX23" s="86"/>
      <c r="AY23" s="86"/>
      <c r="AZ23" s="86"/>
      <c r="BA23" s="86"/>
      <c r="BB23" s="86"/>
      <c r="BC23" s="86"/>
      <c r="BD23" s="86"/>
      <c r="BE23" s="86"/>
      <c r="BF23" s="86"/>
      <c r="BG23" s="86"/>
      <c r="BH23" s="86"/>
      <c r="BI23" s="86"/>
      <c r="BJ23" s="86"/>
      <c r="BK23" s="86"/>
      <c r="BL23" s="86"/>
      <c r="BM23" s="86"/>
      <c r="BN23" s="86"/>
      <c r="BO23" s="86"/>
      <c r="BP23" s="86"/>
      <c r="BQ23" s="86"/>
      <c r="BR23" s="86"/>
      <c r="BS23" s="86"/>
      <c r="BT23" s="86"/>
      <c r="BU23" s="86"/>
      <c r="BV23" s="86"/>
      <c r="BW23" s="86"/>
      <c r="BX23" s="86"/>
      <c r="BY23" s="86"/>
      <c r="BZ23" s="86"/>
      <c r="CA23" s="86"/>
      <c r="CB23" s="86"/>
      <c r="CC23" s="86"/>
      <c r="CD23" s="86"/>
      <c r="CE23" s="86"/>
      <c r="CF23" s="86"/>
      <c r="CG23" s="86"/>
      <c r="CH23" s="86"/>
      <c r="CI23" s="86"/>
      <c r="CJ23" s="86"/>
      <c r="CK23" s="86"/>
      <c r="CL23" s="86"/>
      <c r="CM23" s="86"/>
      <c r="CN23" s="86"/>
      <c r="CO23" s="86"/>
      <c r="CP23" s="86"/>
      <c r="CQ23" s="86"/>
      <c r="CR23" s="86"/>
      <c r="CS23" s="86"/>
      <c r="CT23" s="86"/>
      <c r="CU23" s="86"/>
      <c r="CV23" s="86"/>
      <c r="CW23" s="86"/>
      <c r="CX23" s="86"/>
      <c r="CY23" s="86"/>
      <c r="CZ23" s="86"/>
      <c r="DA23" s="86"/>
      <c r="DB23" s="86"/>
      <c r="DC23" s="86"/>
      <c r="DD23" s="86"/>
      <c r="DE23" s="86"/>
      <c r="DF23" s="86"/>
      <c r="DG23" s="86"/>
      <c r="DH23" s="86"/>
      <c r="DI23" s="86"/>
      <c r="DJ23" s="86"/>
      <c r="DK23" s="86"/>
      <c r="DL23" s="86"/>
      <c r="DM23" s="86"/>
      <c r="DN23" s="86"/>
      <c r="DO23" s="86"/>
      <c r="DP23" s="86"/>
      <c r="DQ23" s="86"/>
      <c r="DR23" s="86"/>
      <c r="DS23" s="86"/>
      <c r="DT23" s="86"/>
      <c r="DU23" s="86"/>
      <c r="DV23" s="86"/>
      <c r="DW23" s="86"/>
      <c r="DX23" s="86"/>
      <c r="DY23" s="86"/>
      <c r="DZ23" s="86"/>
      <c r="EA23" s="86"/>
      <c r="EB23" s="86"/>
      <c r="EC23" s="86"/>
      <c r="ED23" s="86"/>
      <c r="EE23" s="86"/>
      <c r="EF23" s="86"/>
      <c r="EG23" s="86"/>
      <c r="EH23" s="86"/>
      <c r="EI23" s="86"/>
      <c r="EJ23" s="86"/>
      <c r="EK23" s="86"/>
      <c r="EL23" s="86"/>
      <c r="EM23" s="86"/>
      <c r="EN23" s="86"/>
    </row>
    <row r="24" spans="1:144" s="99" customFormat="1" ht="9.75" customHeight="1">
      <c r="A24" s="108" t="s">
        <v>1676</v>
      </c>
      <c r="B24" s="119">
        <v>143.47</v>
      </c>
      <c r="C24" s="109">
        <v>111.4</v>
      </c>
      <c r="D24" s="110">
        <v>108.47500000000001</v>
      </c>
      <c r="E24" s="111">
        <v>105.9</v>
      </c>
      <c r="F24" s="110">
        <v>105.4</v>
      </c>
      <c r="G24" s="110">
        <v>106.5</v>
      </c>
      <c r="H24" s="110">
        <v>106.3</v>
      </c>
      <c r="I24" s="110">
        <v>107.9</v>
      </c>
      <c r="J24" s="113">
        <v>38.902743142144629</v>
      </c>
      <c r="K24" s="114">
        <v>-2.6256732495511699</v>
      </c>
      <c r="L24" s="115">
        <v>-4.7661870503597186</v>
      </c>
      <c r="M24" s="116">
        <v>0.28544243577545103</v>
      </c>
      <c r="N24" s="116">
        <v>3.8011695906432692</v>
      </c>
      <c r="O24" s="116">
        <v>4.3179587831206874</v>
      </c>
      <c r="P24" s="120">
        <v>10.440122824974424</v>
      </c>
      <c r="Q24" s="118">
        <v>1.5051740357478849</v>
      </c>
      <c r="R24" s="86"/>
      <c r="S24" s="86" t="s">
        <v>1515</v>
      </c>
      <c r="T24" s="86"/>
      <c r="U24" s="86"/>
      <c r="V24" s="86"/>
      <c r="W24" s="86"/>
      <c r="X24" s="86"/>
      <c r="Y24" s="86"/>
      <c r="Z24" s="86"/>
      <c r="AA24" s="86"/>
      <c r="AB24" s="86"/>
      <c r="AC24" s="86"/>
      <c r="AD24" s="86"/>
      <c r="AE24" s="86"/>
      <c r="AF24" s="86"/>
      <c r="AG24" s="86"/>
      <c r="AH24" s="86"/>
      <c r="AI24" s="86"/>
      <c r="AJ24" s="86"/>
      <c r="AK24" s="86"/>
      <c r="AL24" s="86"/>
      <c r="AM24" s="86"/>
      <c r="AN24" s="86"/>
      <c r="AO24" s="86"/>
      <c r="AP24" s="86"/>
      <c r="AQ24" s="86"/>
      <c r="AR24" s="86"/>
      <c r="AS24" s="86"/>
      <c r="AT24" s="86"/>
      <c r="AU24" s="86"/>
      <c r="AV24" s="86"/>
      <c r="AW24" s="86"/>
      <c r="AX24" s="86"/>
      <c r="AY24" s="86"/>
      <c r="AZ24" s="86"/>
      <c r="BA24" s="86"/>
      <c r="BB24" s="86"/>
      <c r="BC24" s="86"/>
      <c r="BD24" s="86"/>
      <c r="BE24" s="86"/>
      <c r="BF24" s="86"/>
      <c r="BG24" s="86"/>
      <c r="BH24" s="86"/>
      <c r="BI24" s="86"/>
      <c r="BJ24" s="86"/>
      <c r="BK24" s="86"/>
      <c r="BL24" s="86"/>
      <c r="BM24" s="86"/>
      <c r="BN24" s="86"/>
      <c r="BO24" s="86"/>
      <c r="BP24" s="86"/>
      <c r="BQ24" s="86"/>
      <c r="BR24" s="86"/>
      <c r="BS24" s="86"/>
      <c r="BT24" s="86"/>
      <c r="BU24" s="86"/>
      <c r="BV24" s="86"/>
      <c r="BW24" s="86"/>
      <c r="BX24" s="86"/>
      <c r="BY24" s="86"/>
      <c r="BZ24" s="86"/>
      <c r="CA24" s="86"/>
      <c r="CB24" s="86"/>
      <c r="CC24" s="86"/>
      <c r="CD24" s="86"/>
      <c r="CE24" s="86"/>
      <c r="CF24" s="86"/>
      <c r="CG24" s="86"/>
      <c r="CH24" s="86"/>
      <c r="CI24" s="86"/>
      <c r="CJ24" s="86"/>
      <c r="CK24" s="86"/>
      <c r="CL24" s="86"/>
      <c r="CM24" s="86"/>
      <c r="CN24" s="86"/>
      <c r="CO24" s="86"/>
      <c r="CP24" s="86"/>
      <c r="CQ24" s="86"/>
      <c r="CR24" s="86"/>
      <c r="CS24" s="86"/>
      <c r="CT24" s="86"/>
      <c r="CU24" s="86"/>
      <c r="CV24" s="86"/>
      <c r="CW24" s="86"/>
      <c r="CX24" s="86"/>
      <c r="CY24" s="86"/>
      <c r="CZ24" s="86"/>
      <c r="DA24" s="86"/>
      <c r="DB24" s="86"/>
      <c r="DC24" s="86"/>
      <c r="DD24" s="86"/>
      <c r="DE24" s="86"/>
      <c r="DF24" s="86"/>
      <c r="DG24" s="86"/>
      <c r="DH24" s="86"/>
      <c r="DI24" s="86"/>
      <c r="DJ24" s="86"/>
      <c r="DK24" s="86"/>
      <c r="DL24" s="86"/>
      <c r="DM24" s="86"/>
      <c r="DN24" s="86"/>
      <c r="DO24" s="86"/>
      <c r="DP24" s="86"/>
      <c r="DQ24" s="86"/>
      <c r="DR24" s="86"/>
      <c r="DS24" s="86"/>
      <c r="DT24" s="86"/>
      <c r="DU24" s="86"/>
      <c r="DV24" s="86"/>
      <c r="DW24" s="86"/>
      <c r="DX24" s="86"/>
      <c r="DY24" s="86"/>
      <c r="DZ24" s="86"/>
      <c r="EA24" s="86"/>
      <c r="EB24" s="86"/>
      <c r="EC24" s="86"/>
      <c r="ED24" s="86"/>
      <c r="EE24" s="86"/>
      <c r="EF24" s="86"/>
      <c r="EG24" s="86"/>
      <c r="EH24" s="86"/>
      <c r="EI24" s="86"/>
      <c r="EJ24" s="86"/>
      <c r="EK24" s="86"/>
      <c r="EL24" s="86"/>
      <c r="EM24" s="86"/>
      <c r="EN24" s="86"/>
    </row>
    <row r="25" spans="1:144" s="99" customFormat="1" ht="9.75" customHeight="1">
      <c r="A25" s="108" t="s">
        <v>1678</v>
      </c>
      <c r="B25" s="119">
        <v>125.34</v>
      </c>
      <c r="C25" s="109">
        <v>96.8</v>
      </c>
      <c r="D25" s="110">
        <v>98.683333333333337</v>
      </c>
      <c r="E25" s="111">
        <v>96.1</v>
      </c>
      <c r="F25" s="110">
        <v>96.5</v>
      </c>
      <c r="G25" s="110">
        <v>95.9</v>
      </c>
      <c r="H25" s="110">
        <v>96.3</v>
      </c>
      <c r="I25" s="110">
        <v>98.3</v>
      </c>
      <c r="J25" s="113">
        <v>20.84893882646692</v>
      </c>
      <c r="K25" s="114">
        <v>1.9455922865013804</v>
      </c>
      <c r="L25" s="115">
        <v>-2.3373983739837456</v>
      </c>
      <c r="M25" s="116">
        <v>2.1164021164021136</v>
      </c>
      <c r="N25" s="116">
        <v>-0.82730093071354815</v>
      </c>
      <c r="O25" s="116">
        <v>1.1554621848739401</v>
      </c>
      <c r="P25" s="120">
        <v>3.911205073995788</v>
      </c>
      <c r="Q25" s="118">
        <v>2.0768431983385227</v>
      </c>
      <c r="R25" s="86"/>
      <c r="S25" s="86" t="s">
        <v>1515</v>
      </c>
      <c r="T25" s="86"/>
      <c r="U25" s="86"/>
      <c r="V25" s="86"/>
      <c r="W25" s="86"/>
      <c r="X25" s="86"/>
      <c r="Y25" s="86"/>
      <c r="Z25" s="86"/>
      <c r="AA25" s="86"/>
      <c r="AB25" s="86"/>
      <c r="AC25" s="86"/>
      <c r="AD25" s="86"/>
      <c r="AE25" s="86"/>
      <c r="AF25" s="86"/>
      <c r="AG25" s="86"/>
      <c r="AH25" s="86"/>
      <c r="AI25" s="86"/>
      <c r="AJ25" s="86"/>
      <c r="AK25" s="86"/>
      <c r="AL25" s="86"/>
      <c r="AM25" s="86"/>
      <c r="AN25" s="86"/>
      <c r="AO25" s="86"/>
      <c r="AP25" s="86"/>
      <c r="AQ25" s="86"/>
      <c r="AR25" s="86"/>
      <c r="AS25" s="86"/>
      <c r="AT25" s="86"/>
      <c r="AU25" s="86"/>
      <c r="AV25" s="86"/>
      <c r="AW25" s="86"/>
      <c r="AX25" s="86"/>
      <c r="AY25" s="86"/>
      <c r="AZ25" s="86"/>
      <c r="BA25" s="86"/>
      <c r="BB25" s="86"/>
      <c r="BC25" s="86"/>
      <c r="BD25" s="86"/>
      <c r="BE25" s="86"/>
      <c r="BF25" s="86"/>
      <c r="BG25" s="86"/>
      <c r="BH25" s="86"/>
      <c r="BI25" s="86"/>
      <c r="BJ25" s="86"/>
      <c r="BK25" s="86"/>
      <c r="BL25" s="86"/>
      <c r="BM25" s="86"/>
      <c r="BN25" s="86"/>
      <c r="BO25" s="86"/>
      <c r="BP25" s="86"/>
      <c r="BQ25" s="86"/>
      <c r="BR25" s="86"/>
      <c r="BS25" s="86"/>
      <c r="BT25" s="86"/>
      <c r="BU25" s="86"/>
      <c r="BV25" s="86"/>
      <c r="BW25" s="86"/>
      <c r="BX25" s="86"/>
      <c r="BY25" s="86"/>
      <c r="BZ25" s="86"/>
      <c r="CA25" s="86"/>
      <c r="CB25" s="86"/>
      <c r="CC25" s="86"/>
      <c r="CD25" s="86"/>
      <c r="CE25" s="86"/>
      <c r="CF25" s="86"/>
      <c r="CG25" s="86"/>
      <c r="CH25" s="86"/>
      <c r="CI25" s="86"/>
      <c r="CJ25" s="86"/>
      <c r="CK25" s="86"/>
      <c r="CL25" s="86"/>
      <c r="CM25" s="86"/>
      <c r="CN25" s="86"/>
      <c r="CO25" s="86"/>
      <c r="CP25" s="86"/>
      <c r="CQ25" s="86"/>
      <c r="CR25" s="86"/>
      <c r="CS25" s="86"/>
      <c r="CT25" s="86"/>
      <c r="CU25" s="86"/>
      <c r="CV25" s="86"/>
      <c r="CW25" s="86"/>
      <c r="CX25" s="86"/>
      <c r="CY25" s="86"/>
      <c r="CZ25" s="86"/>
      <c r="DA25" s="86"/>
      <c r="DB25" s="86"/>
      <c r="DC25" s="86"/>
      <c r="DD25" s="86"/>
      <c r="DE25" s="86"/>
      <c r="DF25" s="86"/>
      <c r="DG25" s="86"/>
      <c r="DH25" s="86"/>
      <c r="DI25" s="86"/>
      <c r="DJ25" s="86"/>
      <c r="DK25" s="86"/>
      <c r="DL25" s="86"/>
      <c r="DM25" s="86"/>
      <c r="DN25" s="86"/>
      <c r="DO25" s="86"/>
      <c r="DP25" s="86"/>
      <c r="DQ25" s="86"/>
      <c r="DR25" s="86"/>
      <c r="DS25" s="86"/>
      <c r="DT25" s="86"/>
      <c r="DU25" s="86"/>
      <c r="DV25" s="86"/>
      <c r="DW25" s="86"/>
      <c r="DX25" s="86"/>
      <c r="DY25" s="86"/>
      <c r="DZ25" s="86"/>
      <c r="EA25" s="86"/>
      <c r="EB25" s="86"/>
      <c r="EC25" s="86"/>
      <c r="ED25" s="86"/>
      <c r="EE25" s="86"/>
      <c r="EF25" s="86"/>
      <c r="EG25" s="86"/>
      <c r="EH25" s="86"/>
      <c r="EI25" s="86"/>
      <c r="EJ25" s="86"/>
      <c r="EK25" s="86"/>
      <c r="EL25" s="86"/>
      <c r="EM25" s="86"/>
      <c r="EN25" s="86"/>
    </row>
    <row r="26" spans="1:144" s="99" customFormat="1" ht="9.75" customHeight="1">
      <c r="A26" s="108" t="s">
        <v>1679</v>
      </c>
      <c r="B26" s="119">
        <v>42.24</v>
      </c>
      <c r="C26" s="109">
        <v>90.1</v>
      </c>
      <c r="D26" s="110">
        <v>91.291666666666671</v>
      </c>
      <c r="E26" s="111">
        <v>88.2</v>
      </c>
      <c r="F26" s="110">
        <v>89.6</v>
      </c>
      <c r="G26" s="110">
        <v>87.4</v>
      </c>
      <c r="H26" s="110">
        <v>88.6</v>
      </c>
      <c r="I26" s="110">
        <v>93</v>
      </c>
      <c r="J26" s="113">
        <v>18.708827404479564</v>
      </c>
      <c r="K26" s="114">
        <v>1.3226045135035349</v>
      </c>
      <c r="L26" s="115">
        <v>-1.6722408026755886</v>
      </c>
      <c r="M26" s="116">
        <v>4.9180327868852345</v>
      </c>
      <c r="N26" s="116">
        <v>-4.3763676148796549</v>
      </c>
      <c r="O26" s="116">
        <v>0.68181818181818699</v>
      </c>
      <c r="P26" s="120">
        <v>5.2036199095022653</v>
      </c>
      <c r="Q26" s="118">
        <v>4.9661399548532899</v>
      </c>
      <c r="R26" s="86"/>
      <c r="S26" s="86" t="s">
        <v>1515</v>
      </c>
      <c r="T26" s="86"/>
      <c r="U26" s="86"/>
      <c r="V26" s="86"/>
      <c r="W26" s="86"/>
      <c r="X26" s="86"/>
      <c r="Y26" s="86"/>
      <c r="Z26" s="86"/>
      <c r="AA26" s="86"/>
      <c r="AB26" s="86"/>
      <c r="AC26" s="86"/>
      <c r="AD26" s="86"/>
      <c r="AE26" s="86"/>
      <c r="AF26" s="86"/>
      <c r="AG26" s="86"/>
      <c r="AH26" s="86"/>
      <c r="AI26" s="86"/>
      <c r="AJ26" s="86"/>
      <c r="AK26" s="86"/>
      <c r="AL26" s="86"/>
      <c r="AM26" s="86"/>
      <c r="AN26" s="86"/>
      <c r="AO26" s="86"/>
      <c r="AP26" s="86"/>
      <c r="AQ26" s="86"/>
      <c r="AR26" s="86"/>
      <c r="AS26" s="86"/>
      <c r="AT26" s="86"/>
      <c r="AU26" s="86"/>
      <c r="AV26" s="86"/>
      <c r="AW26" s="86"/>
      <c r="AX26" s="86"/>
      <c r="AY26" s="86"/>
      <c r="AZ26" s="86"/>
      <c r="BA26" s="86"/>
      <c r="BB26" s="86"/>
      <c r="BC26" s="86"/>
      <c r="BD26" s="86"/>
      <c r="BE26" s="86"/>
      <c r="BF26" s="86"/>
      <c r="BG26" s="86"/>
      <c r="BH26" s="86"/>
      <c r="BI26" s="86"/>
      <c r="BJ26" s="86"/>
      <c r="BK26" s="86"/>
      <c r="BL26" s="86"/>
      <c r="BM26" s="86"/>
      <c r="BN26" s="86"/>
      <c r="BO26" s="86"/>
      <c r="BP26" s="86"/>
      <c r="BQ26" s="86"/>
      <c r="BR26" s="86"/>
      <c r="BS26" s="86"/>
      <c r="BT26" s="86"/>
      <c r="BU26" s="86"/>
      <c r="BV26" s="86"/>
      <c r="BW26" s="86"/>
      <c r="BX26" s="86"/>
      <c r="BY26" s="86"/>
      <c r="BZ26" s="86"/>
      <c r="CA26" s="86"/>
      <c r="CB26" s="86"/>
      <c r="CC26" s="86"/>
      <c r="CD26" s="86"/>
      <c r="CE26" s="86"/>
      <c r="CF26" s="86"/>
      <c r="CG26" s="86"/>
      <c r="CH26" s="86"/>
      <c r="CI26" s="86"/>
      <c r="CJ26" s="86"/>
      <c r="CK26" s="86"/>
      <c r="CL26" s="86"/>
      <c r="CM26" s="86"/>
      <c r="CN26" s="86"/>
      <c r="CO26" s="86"/>
      <c r="CP26" s="86"/>
      <c r="CQ26" s="86"/>
      <c r="CR26" s="86"/>
      <c r="CS26" s="86"/>
      <c r="CT26" s="86"/>
      <c r="CU26" s="86"/>
      <c r="CV26" s="86"/>
      <c r="CW26" s="86"/>
      <c r="CX26" s="86"/>
      <c r="CY26" s="86"/>
      <c r="CZ26" s="86"/>
      <c r="DA26" s="86"/>
      <c r="DB26" s="86"/>
      <c r="DC26" s="86"/>
      <c r="DD26" s="86"/>
      <c r="DE26" s="86"/>
      <c r="DF26" s="86"/>
      <c r="DG26" s="86"/>
      <c r="DH26" s="86"/>
      <c r="DI26" s="86"/>
      <c r="DJ26" s="86"/>
      <c r="DK26" s="86"/>
      <c r="DL26" s="86"/>
      <c r="DM26" s="86"/>
      <c r="DN26" s="86"/>
      <c r="DO26" s="86"/>
      <c r="DP26" s="86"/>
      <c r="DQ26" s="86"/>
      <c r="DR26" s="86"/>
      <c r="DS26" s="86"/>
      <c r="DT26" s="86"/>
      <c r="DU26" s="86"/>
      <c r="DV26" s="86"/>
      <c r="DW26" s="86"/>
      <c r="DX26" s="86"/>
      <c r="DY26" s="86"/>
      <c r="DZ26" s="86"/>
      <c r="EA26" s="86"/>
      <c r="EB26" s="86"/>
      <c r="EC26" s="86"/>
      <c r="ED26" s="86"/>
      <c r="EE26" s="86"/>
      <c r="EF26" s="86"/>
      <c r="EG26" s="86"/>
      <c r="EH26" s="86"/>
      <c r="EI26" s="86"/>
      <c r="EJ26" s="86"/>
      <c r="EK26" s="86"/>
      <c r="EL26" s="86"/>
      <c r="EM26" s="86"/>
      <c r="EN26" s="86"/>
    </row>
    <row r="27" spans="1:144" s="99" customFormat="1" ht="9.75" customHeight="1">
      <c r="A27" s="108" t="s">
        <v>1680</v>
      </c>
      <c r="B27" s="119">
        <v>13.34</v>
      </c>
      <c r="C27" s="109">
        <v>103.3</v>
      </c>
      <c r="D27" s="110">
        <v>108.62222222222221</v>
      </c>
      <c r="E27" s="111" t="s">
        <v>7</v>
      </c>
      <c r="F27" s="110" t="s">
        <v>7</v>
      </c>
      <c r="G27" s="110" t="s">
        <v>7</v>
      </c>
      <c r="H27" s="110">
        <v>102.1</v>
      </c>
      <c r="I27" s="110">
        <v>106.5</v>
      </c>
      <c r="J27" s="113">
        <v>17.653758542141233</v>
      </c>
      <c r="K27" s="114">
        <v>5.1521996342906249</v>
      </c>
      <c r="L27" s="115" t="s">
        <v>7</v>
      </c>
      <c r="M27" s="116" t="s">
        <v>7</v>
      </c>
      <c r="N27" s="116" t="s">
        <v>7</v>
      </c>
      <c r="O27" s="116" t="s">
        <v>7</v>
      </c>
      <c r="P27" s="120">
        <v>1.4285714285714164</v>
      </c>
      <c r="Q27" s="118">
        <v>4.3095004897159725</v>
      </c>
      <c r="R27" s="86"/>
      <c r="S27" s="86" t="s">
        <v>1515</v>
      </c>
      <c r="T27" s="86"/>
      <c r="U27" s="86"/>
      <c r="V27" s="86"/>
      <c r="W27" s="86"/>
      <c r="X27" s="86"/>
      <c r="Y27" s="86"/>
      <c r="Z27" s="86"/>
      <c r="AA27" s="86"/>
      <c r="AB27" s="86"/>
      <c r="AC27" s="86"/>
      <c r="AD27" s="86"/>
      <c r="AE27" s="86"/>
      <c r="AF27" s="86"/>
      <c r="AG27" s="86"/>
      <c r="AH27" s="86"/>
      <c r="AI27" s="86"/>
      <c r="AJ27" s="86"/>
      <c r="AK27" s="86"/>
      <c r="AL27" s="86"/>
      <c r="AM27" s="86"/>
      <c r="AN27" s="86"/>
      <c r="AO27" s="86"/>
      <c r="AP27" s="86"/>
      <c r="AQ27" s="86"/>
      <c r="AR27" s="86"/>
      <c r="AS27" s="86"/>
      <c r="AT27" s="86"/>
      <c r="AU27" s="86"/>
      <c r="AV27" s="86"/>
      <c r="AW27" s="86"/>
      <c r="AX27" s="86"/>
      <c r="AY27" s="86"/>
      <c r="AZ27" s="86"/>
      <c r="BA27" s="86"/>
      <c r="BB27" s="86"/>
      <c r="BC27" s="86"/>
      <c r="BD27" s="86"/>
      <c r="BE27" s="86"/>
      <c r="BF27" s="86"/>
      <c r="BG27" s="86"/>
      <c r="BH27" s="86"/>
      <c r="BI27" s="86"/>
      <c r="BJ27" s="86"/>
      <c r="BK27" s="86"/>
      <c r="BL27" s="86"/>
      <c r="BM27" s="86"/>
      <c r="BN27" s="86"/>
      <c r="BO27" s="86"/>
      <c r="BP27" s="86"/>
      <c r="BQ27" s="86"/>
      <c r="BR27" s="86"/>
      <c r="BS27" s="86"/>
      <c r="BT27" s="86"/>
      <c r="BU27" s="86"/>
      <c r="BV27" s="86"/>
      <c r="BW27" s="86"/>
      <c r="BX27" s="86"/>
      <c r="BY27" s="86"/>
      <c r="BZ27" s="86"/>
      <c r="CA27" s="86"/>
      <c r="CB27" s="86"/>
      <c r="CC27" s="86"/>
      <c r="CD27" s="86"/>
      <c r="CE27" s="86"/>
      <c r="CF27" s="86"/>
      <c r="CG27" s="86"/>
      <c r="CH27" s="86"/>
      <c r="CI27" s="86"/>
      <c r="CJ27" s="86"/>
      <c r="CK27" s="86"/>
      <c r="CL27" s="86"/>
      <c r="CM27" s="86"/>
      <c r="CN27" s="86"/>
      <c r="CO27" s="86"/>
      <c r="CP27" s="86"/>
      <c r="CQ27" s="86"/>
      <c r="CR27" s="86"/>
      <c r="CS27" s="86"/>
      <c r="CT27" s="86"/>
      <c r="CU27" s="86"/>
      <c r="CV27" s="86"/>
      <c r="CW27" s="86"/>
      <c r="CX27" s="86"/>
      <c r="CY27" s="86"/>
      <c r="CZ27" s="86"/>
      <c r="DA27" s="86"/>
      <c r="DB27" s="86"/>
      <c r="DC27" s="86"/>
      <c r="DD27" s="86"/>
      <c r="DE27" s="86"/>
      <c r="DF27" s="86"/>
      <c r="DG27" s="86"/>
      <c r="DH27" s="86"/>
      <c r="DI27" s="86"/>
      <c r="DJ27" s="86"/>
      <c r="DK27" s="86"/>
      <c r="DL27" s="86"/>
      <c r="DM27" s="86"/>
      <c r="DN27" s="86"/>
      <c r="DO27" s="86"/>
      <c r="DP27" s="86"/>
      <c r="DQ27" s="86"/>
      <c r="DR27" s="86"/>
      <c r="DS27" s="86"/>
      <c r="DT27" s="86"/>
      <c r="DU27" s="86"/>
      <c r="DV27" s="86"/>
      <c r="DW27" s="86"/>
      <c r="DX27" s="86"/>
      <c r="DY27" s="86"/>
      <c r="DZ27" s="86"/>
      <c r="EA27" s="86"/>
      <c r="EB27" s="86"/>
      <c r="EC27" s="86"/>
      <c r="ED27" s="86"/>
      <c r="EE27" s="86"/>
      <c r="EF27" s="86"/>
      <c r="EG27" s="86"/>
      <c r="EH27" s="86"/>
      <c r="EI27" s="86"/>
      <c r="EJ27" s="86"/>
      <c r="EK27" s="86"/>
      <c r="EL27" s="86"/>
      <c r="EM27" s="86"/>
      <c r="EN27" s="86"/>
    </row>
    <row r="28" spans="1:144" s="99" customFormat="1" ht="9.75" customHeight="1">
      <c r="A28" s="108" t="s">
        <v>1681</v>
      </c>
      <c r="B28" s="119">
        <v>12.38</v>
      </c>
      <c r="C28" s="109">
        <v>85.7</v>
      </c>
      <c r="D28" s="110">
        <v>88.233333333333334</v>
      </c>
      <c r="E28" s="111" t="s">
        <v>7</v>
      </c>
      <c r="F28" s="110">
        <v>82.6</v>
      </c>
      <c r="G28" s="110" t="s">
        <v>7</v>
      </c>
      <c r="H28" s="110">
        <v>82.4</v>
      </c>
      <c r="I28" s="110">
        <v>90.9</v>
      </c>
      <c r="J28" s="113">
        <v>27.529761904761898</v>
      </c>
      <c r="K28" s="114">
        <v>2.9560482302606061</v>
      </c>
      <c r="L28" s="115" t="s">
        <v>7</v>
      </c>
      <c r="M28" s="116" t="s">
        <v>7</v>
      </c>
      <c r="N28" s="116" t="s">
        <v>7</v>
      </c>
      <c r="O28" s="116" t="s">
        <v>7</v>
      </c>
      <c r="P28" s="120" t="s">
        <v>7</v>
      </c>
      <c r="Q28" s="118">
        <v>10.315533980582515</v>
      </c>
      <c r="R28" s="86"/>
      <c r="S28" s="86" t="s">
        <v>1515</v>
      </c>
      <c r="T28" s="86"/>
      <c r="U28" s="86"/>
      <c r="V28" s="86"/>
      <c r="W28" s="86"/>
      <c r="X28" s="86"/>
      <c r="Y28" s="86"/>
      <c r="Z28" s="86"/>
      <c r="AA28" s="86"/>
      <c r="AB28" s="86"/>
      <c r="AC28" s="86"/>
      <c r="AD28" s="86"/>
      <c r="AE28" s="86"/>
      <c r="AF28" s="86"/>
      <c r="AG28" s="86"/>
      <c r="AH28" s="86"/>
      <c r="AI28" s="86"/>
      <c r="AJ28" s="86"/>
      <c r="AK28" s="86"/>
      <c r="AL28" s="86"/>
      <c r="AM28" s="86"/>
      <c r="AN28" s="86"/>
      <c r="AO28" s="86"/>
      <c r="AP28" s="86"/>
      <c r="AQ28" s="86"/>
      <c r="AR28" s="86"/>
      <c r="AS28" s="86"/>
      <c r="AT28" s="86"/>
      <c r="AU28" s="86"/>
      <c r="AV28" s="86"/>
      <c r="AW28" s="86"/>
      <c r="AX28" s="86"/>
      <c r="AY28" s="86"/>
      <c r="AZ28" s="86"/>
      <c r="BA28" s="86"/>
      <c r="BB28" s="86"/>
      <c r="BC28" s="86"/>
      <c r="BD28" s="86"/>
      <c r="BE28" s="86"/>
      <c r="BF28" s="86"/>
      <c r="BG28" s="86"/>
      <c r="BH28" s="86"/>
      <c r="BI28" s="86"/>
      <c r="BJ28" s="86"/>
      <c r="BK28" s="86"/>
      <c r="BL28" s="86"/>
      <c r="BM28" s="86"/>
      <c r="BN28" s="86"/>
      <c r="BO28" s="86"/>
      <c r="BP28" s="86"/>
      <c r="BQ28" s="86"/>
      <c r="BR28" s="86"/>
      <c r="BS28" s="86"/>
      <c r="BT28" s="86"/>
      <c r="BU28" s="86"/>
      <c r="BV28" s="86"/>
      <c r="BW28" s="86"/>
      <c r="BX28" s="86"/>
      <c r="BY28" s="86"/>
      <c r="BZ28" s="86"/>
      <c r="CA28" s="86"/>
      <c r="CB28" s="86"/>
      <c r="CC28" s="86"/>
      <c r="CD28" s="86"/>
      <c r="CE28" s="86"/>
      <c r="CF28" s="86"/>
      <c r="CG28" s="86"/>
      <c r="CH28" s="86"/>
      <c r="CI28" s="86"/>
      <c r="CJ28" s="86"/>
      <c r="CK28" s="86"/>
      <c r="CL28" s="86"/>
      <c r="CM28" s="86"/>
      <c r="CN28" s="86"/>
      <c r="CO28" s="86"/>
      <c r="CP28" s="86"/>
      <c r="CQ28" s="86"/>
      <c r="CR28" s="86"/>
      <c r="CS28" s="86"/>
      <c r="CT28" s="86"/>
      <c r="CU28" s="86"/>
      <c r="CV28" s="86"/>
      <c r="CW28" s="86"/>
      <c r="CX28" s="86"/>
      <c r="CY28" s="86"/>
      <c r="CZ28" s="86"/>
      <c r="DA28" s="86"/>
      <c r="DB28" s="86"/>
      <c r="DC28" s="86"/>
      <c r="DD28" s="86"/>
      <c r="DE28" s="86"/>
      <c r="DF28" s="86"/>
      <c r="DG28" s="86"/>
      <c r="DH28" s="86"/>
      <c r="DI28" s="86"/>
      <c r="DJ28" s="86"/>
      <c r="DK28" s="86"/>
      <c r="DL28" s="86"/>
      <c r="DM28" s="86"/>
      <c r="DN28" s="86"/>
      <c r="DO28" s="86"/>
      <c r="DP28" s="86"/>
      <c r="DQ28" s="86"/>
      <c r="DR28" s="86"/>
      <c r="DS28" s="86"/>
      <c r="DT28" s="86"/>
      <c r="DU28" s="86"/>
      <c r="DV28" s="86"/>
      <c r="DW28" s="86"/>
      <c r="DX28" s="86"/>
      <c r="DY28" s="86"/>
      <c r="DZ28" s="86"/>
      <c r="EA28" s="86"/>
      <c r="EB28" s="86"/>
      <c r="EC28" s="86"/>
      <c r="ED28" s="86"/>
      <c r="EE28" s="86"/>
      <c r="EF28" s="86"/>
      <c r="EG28" s="86"/>
      <c r="EH28" s="86"/>
      <c r="EI28" s="86"/>
      <c r="EJ28" s="86"/>
      <c r="EK28" s="86"/>
      <c r="EL28" s="86"/>
      <c r="EM28" s="86"/>
      <c r="EN28" s="86"/>
    </row>
    <row r="29" spans="1:144" s="99" customFormat="1" ht="9.75" customHeight="1">
      <c r="A29" s="108" t="s">
        <v>1682</v>
      </c>
      <c r="B29" s="119">
        <v>16.52</v>
      </c>
      <c r="C29" s="109">
        <v>82.6</v>
      </c>
      <c r="D29" s="110">
        <v>81.45</v>
      </c>
      <c r="E29" s="111">
        <v>78.900000000000006</v>
      </c>
      <c r="F29" s="110">
        <v>83.1</v>
      </c>
      <c r="G29" s="110">
        <v>81.400000000000006</v>
      </c>
      <c r="H29" s="110">
        <v>82.3</v>
      </c>
      <c r="I29" s="110">
        <v>83.7</v>
      </c>
      <c r="J29" s="113">
        <v>13.617606602475931</v>
      </c>
      <c r="K29" s="114">
        <v>-1.3922518159806287</v>
      </c>
      <c r="L29" s="115">
        <v>-1.4981273408239559</v>
      </c>
      <c r="M29" s="116">
        <v>4.9242424242424221</v>
      </c>
      <c r="N29" s="116">
        <v>-1.5719467956469231</v>
      </c>
      <c r="O29" s="116">
        <v>3.7831021437578727</v>
      </c>
      <c r="P29" s="120">
        <v>3.3333333333333428</v>
      </c>
      <c r="Q29" s="118">
        <v>1.7010935601458073</v>
      </c>
      <c r="R29" s="86"/>
      <c r="S29" s="86" t="s">
        <v>1515</v>
      </c>
      <c r="T29" s="86"/>
      <c r="U29" s="86"/>
      <c r="V29" s="86"/>
      <c r="W29" s="86"/>
      <c r="X29" s="86"/>
      <c r="Y29" s="86"/>
      <c r="Z29" s="86"/>
      <c r="AA29" s="86"/>
      <c r="AB29" s="86"/>
      <c r="AC29" s="86"/>
      <c r="AD29" s="86"/>
      <c r="AE29" s="86"/>
      <c r="AF29" s="86"/>
      <c r="AG29" s="86"/>
      <c r="AH29" s="86"/>
      <c r="AI29" s="86"/>
      <c r="AJ29" s="86"/>
      <c r="AK29" s="86"/>
      <c r="AL29" s="86"/>
      <c r="AM29" s="86"/>
      <c r="AN29" s="86"/>
      <c r="AO29" s="86"/>
      <c r="AP29" s="86"/>
      <c r="AQ29" s="86"/>
      <c r="AR29" s="86"/>
      <c r="AS29" s="86"/>
      <c r="AT29" s="86"/>
      <c r="AU29" s="86"/>
      <c r="AV29" s="86"/>
      <c r="AW29" s="86"/>
      <c r="AX29" s="86"/>
      <c r="AY29" s="86"/>
      <c r="AZ29" s="86"/>
      <c r="BA29" s="86"/>
      <c r="BB29" s="86"/>
      <c r="BC29" s="86"/>
      <c r="BD29" s="86"/>
      <c r="BE29" s="86"/>
      <c r="BF29" s="86"/>
      <c r="BG29" s="86"/>
      <c r="BH29" s="86"/>
      <c r="BI29" s="86"/>
      <c r="BJ29" s="86"/>
      <c r="BK29" s="86"/>
      <c r="BL29" s="86"/>
      <c r="BM29" s="86"/>
      <c r="BN29" s="86"/>
      <c r="BO29" s="86"/>
      <c r="BP29" s="86"/>
      <c r="BQ29" s="86"/>
      <c r="BR29" s="86"/>
      <c r="BS29" s="86"/>
      <c r="BT29" s="86"/>
      <c r="BU29" s="86"/>
      <c r="BV29" s="86"/>
      <c r="BW29" s="86"/>
      <c r="BX29" s="86"/>
      <c r="BY29" s="86"/>
      <c r="BZ29" s="86"/>
      <c r="CA29" s="86"/>
      <c r="CB29" s="86"/>
      <c r="CC29" s="86"/>
      <c r="CD29" s="86"/>
      <c r="CE29" s="86"/>
      <c r="CF29" s="86"/>
      <c r="CG29" s="86"/>
      <c r="CH29" s="86"/>
      <c r="CI29" s="86"/>
      <c r="CJ29" s="86"/>
      <c r="CK29" s="86"/>
      <c r="CL29" s="86"/>
      <c r="CM29" s="86"/>
      <c r="CN29" s="86"/>
      <c r="CO29" s="86"/>
      <c r="CP29" s="86"/>
      <c r="CQ29" s="86"/>
      <c r="CR29" s="86"/>
      <c r="CS29" s="86"/>
      <c r="CT29" s="86"/>
      <c r="CU29" s="86"/>
      <c r="CV29" s="86"/>
      <c r="CW29" s="86"/>
      <c r="CX29" s="86"/>
      <c r="CY29" s="86"/>
      <c r="CZ29" s="86"/>
      <c r="DA29" s="86"/>
      <c r="DB29" s="86"/>
      <c r="DC29" s="86"/>
      <c r="DD29" s="86"/>
      <c r="DE29" s="86"/>
      <c r="DF29" s="86"/>
      <c r="DG29" s="86"/>
      <c r="DH29" s="86"/>
      <c r="DI29" s="86"/>
      <c r="DJ29" s="86"/>
      <c r="DK29" s="86"/>
      <c r="DL29" s="86"/>
      <c r="DM29" s="86"/>
      <c r="DN29" s="86"/>
      <c r="DO29" s="86"/>
      <c r="DP29" s="86"/>
      <c r="DQ29" s="86"/>
      <c r="DR29" s="86"/>
      <c r="DS29" s="86"/>
      <c r="DT29" s="86"/>
      <c r="DU29" s="86"/>
      <c r="DV29" s="86"/>
      <c r="DW29" s="86"/>
      <c r="DX29" s="86"/>
      <c r="DY29" s="86"/>
      <c r="DZ29" s="86"/>
      <c r="EA29" s="86"/>
      <c r="EB29" s="86"/>
      <c r="EC29" s="86"/>
      <c r="ED29" s="86"/>
      <c r="EE29" s="86"/>
      <c r="EF29" s="86"/>
      <c r="EG29" s="86"/>
      <c r="EH29" s="86"/>
      <c r="EI29" s="86"/>
      <c r="EJ29" s="86"/>
      <c r="EK29" s="86"/>
      <c r="EL29" s="86"/>
      <c r="EM29" s="86"/>
      <c r="EN29" s="86"/>
    </row>
    <row r="30" spans="1:144" s="99" customFormat="1" ht="9.75" customHeight="1">
      <c r="A30" s="108" t="s">
        <v>1683</v>
      </c>
      <c r="B30" s="119">
        <v>83.1</v>
      </c>
      <c r="C30" s="109">
        <v>100.3</v>
      </c>
      <c r="D30" s="110">
        <v>102.44999999999999</v>
      </c>
      <c r="E30" s="111">
        <v>100.1</v>
      </c>
      <c r="F30" s="110">
        <v>100</v>
      </c>
      <c r="G30" s="110">
        <v>100.2</v>
      </c>
      <c r="H30" s="110">
        <v>100.2</v>
      </c>
      <c r="I30" s="110">
        <v>100.9</v>
      </c>
      <c r="J30" s="113">
        <v>22.019464720194648</v>
      </c>
      <c r="K30" s="114">
        <v>2.1435692921236154</v>
      </c>
      <c r="L30" s="115">
        <v>-2.6264591439688729</v>
      </c>
      <c r="M30" s="116">
        <v>0.8064516129032171</v>
      </c>
      <c r="N30" s="116">
        <v>0.80482897384305829</v>
      </c>
      <c r="O30" s="116">
        <v>1.3144590495449933</v>
      </c>
      <c r="P30" s="120">
        <v>3.2753326509723735</v>
      </c>
      <c r="Q30" s="118">
        <v>0.69860279441118678</v>
      </c>
      <c r="R30" s="86"/>
      <c r="S30" s="86" t="s">
        <v>1515</v>
      </c>
      <c r="T30" s="86"/>
      <c r="U30" s="86"/>
      <c r="V30" s="86"/>
      <c r="W30" s="86"/>
      <c r="X30" s="86"/>
      <c r="Y30" s="86"/>
      <c r="Z30" s="86"/>
      <c r="AA30" s="86"/>
      <c r="AB30" s="86"/>
      <c r="AC30" s="86"/>
      <c r="AD30" s="86"/>
      <c r="AE30" s="86"/>
      <c r="AF30" s="86"/>
      <c r="AG30" s="86"/>
      <c r="AH30" s="86"/>
      <c r="AI30" s="86"/>
      <c r="AJ30" s="86"/>
      <c r="AK30" s="86"/>
      <c r="AL30" s="86"/>
      <c r="AM30" s="86"/>
      <c r="AN30" s="86"/>
      <c r="AO30" s="86"/>
      <c r="AP30" s="86"/>
      <c r="AQ30" s="86"/>
      <c r="AR30" s="86"/>
      <c r="AS30" s="86"/>
      <c r="AT30" s="86"/>
      <c r="AU30" s="86"/>
      <c r="AV30" s="86"/>
      <c r="AW30" s="86"/>
      <c r="AX30" s="86"/>
      <c r="AY30" s="86"/>
      <c r="AZ30" s="86"/>
      <c r="BA30" s="86"/>
      <c r="BB30" s="86"/>
      <c r="BC30" s="86"/>
      <c r="BD30" s="86"/>
      <c r="BE30" s="86"/>
      <c r="BF30" s="86"/>
      <c r="BG30" s="86"/>
      <c r="BH30" s="86"/>
      <c r="BI30" s="86"/>
      <c r="BJ30" s="86"/>
      <c r="BK30" s="86"/>
      <c r="BL30" s="86"/>
      <c r="BM30" s="86"/>
      <c r="BN30" s="86"/>
      <c r="BO30" s="86"/>
      <c r="BP30" s="86"/>
      <c r="BQ30" s="86"/>
      <c r="BR30" s="86"/>
      <c r="BS30" s="86"/>
      <c r="BT30" s="86"/>
      <c r="BU30" s="86"/>
      <c r="BV30" s="86"/>
      <c r="BW30" s="86"/>
      <c r="BX30" s="86"/>
      <c r="BY30" s="86"/>
      <c r="BZ30" s="86"/>
      <c r="CA30" s="86"/>
      <c r="CB30" s="86"/>
      <c r="CC30" s="86"/>
      <c r="CD30" s="86"/>
      <c r="CE30" s="86"/>
      <c r="CF30" s="86"/>
      <c r="CG30" s="86"/>
      <c r="CH30" s="86"/>
      <c r="CI30" s="86"/>
      <c r="CJ30" s="86"/>
      <c r="CK30" s="86"/>
      <c r="CL30" s="86"/>
      <c r="CM30" s="86"/>
      <c r="CN30" s="86"/>
      <c r="CO30" s="86"/>
      <c r="CP30" s="86"/>
      <c r="CQ30" s="86"/>
      <c r="CR30" s="86"/>
      <c r="CS30" s="86"/>
      <c r="CT30" s="86"/>
      <c r="CU30" s="86"/>
      <c r="CV30" s="86"/>
      <c r="CW30" s="86"/>
      <c r="CX30" s="86"/>
      <c r="CY30" s="86"/>
      <c r="CZ30" s="86"/>
      <c r="DA30" s="86"/>
      <c r="DB30" s="86"/>
      <c r="DC30" s="86"/>
      <c r="DD30" s="86"/>
      <c r="DE30" s="86"/>
      <c r="DF30" s="86"/>
      <c r="DG30" s="86"/>
      <c r="DH30" s="86"/>
      <c r="DI30" s="86"/>
      <c r="DJ30" s="86"/>
      <c r="DK30" s="86"/>
      <c r="DL30" s="86"/>
      <c r="DM30" s="86"/>
      <c r="DN30" s="86"/>
      <c r="DO30" s="86"/>
      <c r="DP30" s="86"/>
      <c r="DQ30" s="86"/>
      <c r="DR30" s="86"/>
      <c r="DS30" s="86"/>
      <c r="DT30" s="86"/>
      <c r="DU30" s="86"/>
      <c r="DV30" s="86"/>
      <c r="DW30" s="86"/>
      <c r="DX30" s="86"/>
      <c r="DY30" s="86"/>
      <c r="DZ30" s="86"/>
      <c r="EA30" s="86"/>
      <c r="EB30" s="86"/>
      <c r="EC30" s="86"/>
      <c r="ED30" s="86"/>
      <c r="EE30" s="86"/>
      <c r="EF30" s="86"/>
      <c r="EG30" s="86"/>
      <c r="EH30" s="86"/>
      <c r="EI30" s="86"/>
      <c r="EJ30" s="86"/>
      <c r="EK30" s="86"/>
      <c r="EL30" s="86"/>
      <c r="EM30" s="86"/>
      <c r="EN30" s="86"/>
    </row>
    <row r="31" spans="1:144" s="99" customFormat="1" ht="9.75" customHeight="1">
      <c r="A31" s="108" t="s">
        <v>1680</v>
      </c>
      <c r="B31" s="119">
        <v>34.65</v>
      </c>
      <c r="C31" s="109">
        <v>90.3</v>
      </c>
      <c r="D31" s="110">
        <v>94.683333333333337</v>
      </c>
      <c r="E31" s="111">
        <v>91.7</v>
      </c>
      <c r="F31" s="110">
        <v>92.3</v>
      </c>
      <c r="G31" s="110">
        <v>93.2</v>
      </c>
      <c r="H31" s="110">
        <v>92.8</v>
      </c>
      <c r="I31" s="110">
        <v>93.5</v>
      </c>
      <c r="J31" s="113">
        <v>15.031847133757964</v>
      </c>
      <c r="K31" s="114">
        <v>4.8541897379106729</v>
      </c>
      <c r="L31" s="115">
        <v>-0.32608695652173481</v>
      </c>
      <c r="M31" s="116">
        <v>2.3281596452328159</v>
      </c>
      <c r="N31" s="116">
        <v>-1.1664899257688148</v>
      </c>
      <c r="O31" s="116">
        <v>-3.9337474120082874</v>
      </c>
      <c r="P31" s="120">
        <v>0.86299892125134647</v>
      </c>
      <c r="Q31" s="118">
        <v>0.75431034482758719</v>
      </c>
      <c r="R31" s="86"/>
      <c r="S31" s="86" t="s">
        <v>1515</v>
      </c>
      <c r="T31" s="86"/>
      <c r="U31" s="86"/>
      <c r="V31" s="86"/>
      <c r="W31" s="86"/>
      <c r="X31" s="86"/>
      <c r="Y31" s="86"/>
      <c r="Z31" s="86"/>
      <c r="AA31" s="86"/>
      <c r="AB31" s="86"/>
      <c r="AC31" s="86"/>
      <c r="AD31" s="86"/>
      <c r="AE31" s="86"/>
      <c r="AF31" s="86"/>
      <c r="AG31" s="86"/>
      <c r="AH31" s="86"/>
      <c r="AI31" s="86"/>
      <c r="AJ31" s="86"/>
      <c r="AK31" s="86"/>
      <c r="AL31" s="86"/>
      <c r="AM31" s="86"/>
      <c r="AN31" s="86"/>
      <c r="AO31" s="86"/>
      <c r="AP31" s="86"/>
      <c r="AQ31" s="86"/>
      <c r="AR31" s="86"/>
      <c r="AS31" s="86"/>
      <c r="AT31" s="86"/>
      <c r="AU31" s="86"/>
      <c r="AV31" s="86"/>
      <c r="AW31" s="86"/>
      <c r="AX31" s="86"/>
      <c r="AY31" s="86"/>
      <c r="AZ31" s="86"/>
      <c r="BA31" s="86"/>
      <c r="BB31" s="86"/>
      <c r="BC31" s="86"/>
      <c r="BD31" s="86"/>
      <c r="BE31" s="86"/>
      <c r="BF31" s="86"/>
      <c r="BG31" s="86"/>
      <c r="BH31" s="86"/>
      <c r="BI31" s="86"/>
      <c r="BJ31" s="86"/>
      <c r="BK31" s="86"/>
      <c r="BL31" s="86"/>
      <c r="BM31" s="86"/>
      <c r="BN31" s="86"/>
      <c r="BO31" s="86"/>
      <c r="BP31" s="86"/>
      <c r="BQ31" s="86"/>
      <c r="BR31" s="86"/>
      <c r="BS31" s="86"/>
      <c r="BT31" s="86"/>
      <c r="BU31" s="86"/>
      <c r="BV31" s="86"/>
      <c r="BW31" s="86"/>
      <c r="BX31" s="86"/>
      <c r="BY31" s="86"/>
      <c r="BZ31" s="86"/>
      <c r="CA31" s="86"/>
      <c r="CB31" s="86"/>
      <c r="CC31" s="86"/>
      <c r="CD31" s="86"/>
      <c r="CE31" s="86"/>
      <c r="CF31" s="86"/>
      <c r="CG31" s="86"/>
      <c r="CH31" s="86"/>
      <c r="CI31" s="86"/>
      <c r="CJ31" s="86"/>
      <c r="CK31" s="86"/>
      <c r="CL31" s="86"/>
      <c r="CM31" s="86"/>
      <c r="CN31" s="86"/>
      <c r="CO31" s="86"/>
      <c r="CP31" s="86"/>
      <c r="CQ31" s="86"/>
      <c r="CR31" s="86"/>
      <c r="CS31" s="86"/>
      <c r="CT31" s="86"/>
      <c r="CU31" s="86"/>
      <c r="CV31" s="86"/>
      <c r="CW31" s="86"/>
      <c r="CX31" s="86"/>
      <c r="CY31" s="86"/>
      <c r="CZ31" s="86"/>
      <c r="DA31" s="86"/>
      <c r="DB31" s="86"/>
      <c r="DC31" s="86"/>
      <c r="DD31" s="86"/>
      <c r="DE31" s="86"/>
      <c r="DF31" s="86"/>
      <c r="DG31" s="86"/>
      <c r="DH31" s="86"/>
      <c r="DI31" s="86"/>
      <c r="DJ31" s="86"/>
      <c r="DK31" s="86"/>
      <c r="DL31" s="86"/>
      <c r="DM31" s="86"/>
      <c r="DN31" s="86"/>
      <c r="DO31" s="86"/>
      <c r="DP31" s="86"/>
      <c r="DQ31" s="86"/>
      <c r="DR31" s="86"/>
      <c r="DS31" s="86"/>
      <c r="DT31" s="86"/>
      <c r="DU31" s="86"/>
      <c r="DV31" s="86"/>
      <c r="DW31" s="86"/>
      <c r="DX31" s="86"/>
      <c r="DY31" s="86"/>
      <c r="DZ31" s="86"/>
      <c r="EA31" s="86"/>
      <c r="EB31" s="86"/>
      <c r="EC31" s="86"/>
      <c r="ED31" s="86"/>
      <c r="EE31" s="86"/>
      <c r="EF31" s="86"/>
      <c r="EG31" s="86"/>
      <c r="EH31" s="86"/>
      <c r="EI31" s="86"/>
      <c r="EJ31" s="86"/>
      <c r="EK31" s="86"/>
      <c r="EL31" s="86"/>
      <c r="EM31" s="86"/>
      <c r="EN31" s="86"/>
    </row>
    <row r="32" spans="1:144" s="99" customFormat="1" ht="9.75" customHeight="1">
      <c r="A32" s="108" t="s">
        <v>1682</v>
      </c>
      <c r="B32" s="119">
        <v>48.45</v>
      </c>
      <c r="C32" s="109">
        <v>107.4</v>
      </c>
      <c r="D32" s="110">
        <v>108.00833333333333</v>
      </c>
      <c r="E32" s="111">
        <v>106.1</v>
      </c>
      <c r="F32" s="110">
        <v>105.4</v>
      </c>
      <c r="G32" s="110">
        <v>105.3</v>
      </c>
      <c r="H32" s="110">
        <v>105.5</v>
      </c>
      <c r="I32" s="110">
        <v>106.2</v>
      </c>
      <c r="J32" s="113">
        <v>26.501766784452286</v>
      </c>
      <c r="K32" s="114">
        <v>0.56641837368093206</v>
      </c>
      <c r="L32" s="115">
        <v>-3.9819004524886878</v>
      </c>
      <c r="M32" s="116">
        <v>-0.18939393939393767</v>
      </c>
      <c r="N32" s="116">
        <v>2.133850630455882</v>
      </c>
      <c r="O32" s="116">
        <v>4.8707753479125415</v>
      </c>
      <c r="P32" s="120">
        <v>4.8371174728529098</v>
      </c>
      <c r="Q32" s="118">
        <v>0.66350710900474041</v>
      </c>
      <c r="R32" s="86"/>
      <c r="S32" s="86" t="s">
        <v>1515</v>
      </c>
      <c r="T32" s="86"/>
      <c r="U32" s="86"/>
      <c r="V32" s="86"/>
      <c r="W32" s="86"/>
      <c r="X32" s="86"/>
      <c r="Y32" s="86"/>
      <c r="Z32" s="86"/>
      <c r="AA32" s="86"/>
      <c r="AB32" s="86"/>
      <c r="AC32" s="86"/>
      <c r="AD32" s="86"/>
      <c r="AE32" s="86"/>
      <c r="AF32" s="86"/>
      <c r="AG32" s="86"/>
      <c r="AH32" s="86"/>
      <c r="AI32" s="86"/>
      <c r="AJ32" s="86"/>
      <c r="AK32" s="86"/>
      <c r="AL32" s="86"/>
      <c r="AM32" s="86"/>
      <c r="AN32" s="86"/>
      <c r="AO32" s="86"/>
      <c r="AP32" s="86"/>
      <c r="AQ32" s="86"/>
      <c r="AR32" s="86"/>
      <c r="AS32" s="86"/>
      <c r="AT32" s="86"/>
      <c r="AU32" s="86"/>
      <c r="AV32" s="86"/>
      <c r="AW32" s="86"/>
      <c r="AX32" s="86"/>
      <c r="AY32" s="86"/>
      <c r="AZ32" s="86"/>
      <c r="BA32" s="86"/>
      <c r="BB32" s="86"/>
      <c r="BC32" s="86"/>
      <c r="BD32" s="86"/>
      <c r="BE32" s="86"/>
      <c r="BF32" s="86"/>
      <c r="BG32" s="86"/>
      <c r="BH32" s="86"/>
      <c r="BI32" s="86"/>
      <c r="BJ32" s="86"/>
      <c r="BK32" s="86"/>
      <c r="BL32" s="86"/>
      <c r="BM32" s="86"/>
      <c r="BN32" s="86"/>
      <c r="BO32" s="86"/>
      <c r="BP32" s="86"/>
      <c r="BQ32" s="86"/>
      <c r="BR32" s="86"/>
      <c r="BS32" s="86"/>
      <c r="BT32" s="86"/>
      <c r="BU32" s="86"/>
      <c r="BV32" s="86"/>
      <c r="BW32" s="86"/>
      <c r="BX32" s="86"/>
      <c r="BY32" s="86"/>
      <c r="BZ32" s="86"/>
      <c r="CA32" s="86"/>
      <c r="CB32" s="86"/>
      <c r="CC32" s="86"/>
      <c r="CD32" s="86"/>
      <c r="CE32" s="86"/>
      <c r="CF32" s="86"/>
      <c r="CG32" s="86"/>
      <c r="CH32" s="86"/>
      <c r="CI32" s="86"/>
      <c r="CJ32" s="86"/>
      <c r="CK32" s="86"/>
      <c r="CL32" s="86"/>
      <c r="CM32" s="86"/>
      <c r="CN32" s="86"/>
      <c r="CO32" s="86"/>
      <c r="CP32" s="86"/>
      <c r="CQ32" s="86"/>
      <c r="CR32" s="86"/>
      <c r="CS32" s="86"/>
      <c r="CT32" s="86"/>
      <c r="CU32" s="86"/>
      <c r="CV32" s="86"/>
      <c r="CW32" s="86"/>
      <c r="CX32" s="86"/>
      <c r="CY32" s="86"/>
      <c r="CZ32" s="86"/>
      <c r="DA32" s="86"/>
      <c r="DB32" s="86"/>
      <c r="DC32" s="86"/>
      <c r="DD32" s="86"/>
      <c r="DE32" s="86"/>
      <c r="DF32" s="86"/>
      <c r="DG32" s="86"/>
      <c r="DH32" s="86"/>
      <c r="DI32" s="86"/>
      <c r="DJ32" s="86"/>
      <c r="DK32" s="86"/>
      <c r="DL32" s="86"/>
      <c r="DM32" s="86"/>
      <c r="DN32" s="86"/>
      <c r="DO32" s="86"/>
      <c r="DP32" s="86"/>
      <c r="DQ32" s="86"/>
      <c r="DR32" s="86"/>
      <c r="DS32" s="86"/>
      <c r="DT32" s="86"/>
      <c r="DU32" s="86"/>
      <c r="DV32" s="86"/>
      <c r="DW32" s="86"/>
      <c r="DX32" s="86"/>
      <c r="DY32" s="86"/>
      <c r="DZ32" s="86"/>
      <c r="EA32" s="86"/>
      <c r="EB32" s="86"/>
      <c r="EC32" s="86"/>
      <c r="ED32" s="86"/>
      <c r="EE32" s="86"/>
      <c r="EF32" s="86"/>
      <c r="EG32" s="86"/>
      <c r="EH32" s="86"/>
      <c r="EI32" s="86"/>
      <c r="EJ32" s="86"/>
      <c r="EK32" s="86"/>
      <c r="EL32" s="86"/>
      <c r="EM32" s="86"/>
      <c r="EN32" s="86"/>
    </row>
    <row r="33" spans="1:144" s="99" customFormat="1" ht="9.75" customHeight="1">
      <c r="A33" s="108" t="s">
        <v>1684</v>
      </c>
      <c r="B33" s="119">
        <v>45.34</v>
      </c>
      <c r="C33" s="109">
        <v>79.8</v>
      </c>
      <c r="D33" s="110">
        <v>77.36666666666666</v>
      </c>
      <c r="E33" s="111">
        <v>74.900000000000006</v>
      </c>
      <c r="F33" s="110">
        <v>77.2</v>
      </c>
      <c r="G33" s="110">
        <v>78.099999999999994</v>
      </c>
      <c r="H33" s="110">
        <v>78.7</v>
      </c>
      <c r="I33" s="110">
        <v>79.400000000000006</v>
      </c>
      <c r="J33" s="113">
        <v>15.317919075144502</v>
      </c>
      <c r="K33" s="114">
        <v>-3.049289891395162</v>
      </c>
      <c r="L33" s="115">
        <v>-3.6036036036036023</v>
      </c>
      <c r="M33" s="116">
        <v>5.3206002728512942</v>
      </c>
      <c r="N33" s="116">
        <v>3.4437086092715248</v>
      </c>
      <c r="O33" s="116">
        <v>4.9333333333333513</v>
      </c>
      <c r="P33" s="120">
        <v>6.1497326203208615</v>
      </c>
      <c r="Q33" s="118">
        <v>0.88945362134688821</v>
      </c>
      <c r="R33" s="86"/>
      <c r="S33" s="86" t="s">
        <v>1515</v>
      </c>
      <c r="T33" s="86"/>
      <c r="U33" s="86"/>
      <c r="V33" s="86"/>
      <c r="W33" s="86"/>
      <c r="X33" s="86"/>
      <c r="Y33" s="86"/>
      <c r="Z33" s="86"/>
      <c r="AA33" s="86"/>
      <c r="AB33" s="86"/>
      <c r="AC33" s="86"/>
      <c r="AD33" s="86"/>
      <c r="AE33" s="86"/>
      <c r="AF33" s="86"/>
      <c r="AG33" s="86"/>
      <c r="AH33" s="86"/>
      <c r="AI33" s="86"/>
      <c r="AJ33" s="86"/>
      <c r="AK33" s="86"/>
      <c r="AL33" s="86"/>
      <c r="AM33" s="86"/>
      <c r="AN33" s="86"/>
      <c r="AO33" s="86"/>
      <c r="AP33" s="86"/>
      <c r="AQ33" s="86"/>
      <c r="AR33" s="86"/>
      <c r="AS33" s="86"/>
      <c r="AT33" s="86"/>
      <c r="AU33" s="86"/>
      <c r="AV33" s="86"/>
      <c r="AW33" s="86"/>
      <c r="AX33" s="86"/>
      <c r="AY33" s="86"/>
      <c r="AZ33" s="86"/>
      <c r="BA33" s="86"/>
      <c r="BB33" s="86"/>
      <c r="BC33" s="86"/>
      <c r="BD33" s="86"/>
      <c r="BE33" s="86"/>
      <c r="BF33" s="86"/>
      <c r="BG33" s="86"/>
      <c r="BH33" s="86"/>
      <c r="BI33" s="86"/>
      <c r="BJ33" s="86"/>
      <c r="BK33" s="86"/>
      <c r="BL33" s="86"/>
      <c r="BM33" s="86"/>
      <c r="BN33" s="86"/>
      <c r="BO33" s="86"/>
      <c r="BP33" s="86"/>
      <c r="BQ33" s="86"/>
      <c r="BR33" s="86"/>
      <c r="BS33" s="86"/>
      <c r="BT33" s="86"/>
      <c r="BU33" s="86"/>
      <c r="BV33" s="86"/>
      <c r="BW33" s="86"/>
      <c r="BX33" s="86"/>
      <c r="BY33" s="86"/>
      <c r="BZ33" s="86"/>
      <c r="CA33" s="86"/>
      <c r="CB33" s="86"/>
      <c r="CC33" s="86"/>
      <c r="CD33" s="86"/>
      <c r="CE33" s="86"/>
      <c r="CF33" s="86"/>
      <c r="CG33" s="86"/>
      <c r="CH33" s="86"/>
      <c r="CI33" s="86"/>
      <c r="CJ33" s="86"/>
      <c r="CK33" s="86"/>
      <c r="CL33" s="86"/>
      <c r="CM33" s="86"/>
      <c r="CN33" s="86"/>
      <c r="CO33" s="86"/>
      <c r="CP33" s="86"/>
      <c r="CQ33" s="86"/>
      <c r="CR33" s="86"/>
      <c r="CS33" s="86"/>
      <c r="CT33" s="86"/>
      <c r="CU33" s="86"/>
      <c r="CV33" s="86"/>
      <c r="CW33" s="86"/>
      <c r="CX33" s="86"/>
      <c r="CY33" s="86"/>
      <c r="CZ33" s="86"/>
      <c r="DA33" s="86"/>
      <c r="DB33" s="86"/>
      <c r="DC33" s="86"/>
      <c r="DD33" s="86"/>
      <c r="DE33" s="86"/>
      <c r="DF33" s="86"/>
      <c r="DG33" s="86"/>
      <c r="DH33" s="86"/>
      <c r="DI33" s="86"/>
      <c r="DJ33" s="86"/>
      <c r="DK33" s="86"/>
      <c r="DL33" s="86"/>
      <c r="DM33" s="86"/>
      <c r="DN33" s="86"/>
      <c r="DO33" s="86"/>
      <c r="DP33" s="86"/>
      <c r="DQ33" s="86"/>
      <c r="DR33" s="86"/>
      <c r="DS33" s="86"/>
      <c r="DT33" s="86"/>
      <c r="DU33" s="86"/>
      <c r="DV33" s="86"/>
      <c r="DW33" s="86"/>
      <c r="DX33" s="86"/>
      <c r="DY33" s="86"/>
      <c r="DZ33" s="86"/>
      <c r="EA33" s="86"/>
      <c r="EB33" s="86"/>
      <c r="EC33" s="86"/>
      <c r="ED33" s="86"/>
      <c r="EE33" s="86"/>
      <c r="EF33" s="86"/>
      <c r="EG33" s="86"/>
      <c r="EH33" s="86"/>
      <c r="EI33" s="86"/>
      <c r="EJ33" s="86"/>
      <c r="EK33" s="86"/>
      <c r="EL33" s="86"/>
      <c r="EM33" s="86"/>
      <c r="EN33" s="86"/>
    </row>
    <row r="34" spans="1:144" s="99" customFormat="1" ht="9.75" customHeight="1">
      <c r="A34" s="108" t="s">
        <v>1685</v>
      </c>
      <c r="B34" s="119">
        <v>28.84</v>
      </c>
      <c r="C34" s="109">
        <v>79.2</v>
      </c>
      <c r="D34" s="110">
        <v>76.841666666666669</v>
      </c>
      <c r="E34" s="111">
        <v>74</v>
      </c>
      <c r="F34" s="110">
        <v>76.099999999999994</v>
      </c>
      <c r="G34" s="110">
        <v>76.599999999999994</v>
      </c>
      <c r="H34" s="110">
        <v>76.7</v>
      </c>
      <c r="I34" s="110">
        <v>78</v>
      </c>
      <c r="J34" s="113">
        <v>18.562874251497007</v>
      </c>
      <c r="K34" s="114">
        <v>-2.9776936026936056</v>
      </c>
      <c r="L34" s="115">
        <v>-3.5202086049543766</v>
      </c>
      <c r="M34" s="116">
        <v>2.6990553306342804</v>
      </c>
      <c r="N34" s="116">
        <v>1.3227513227513299</v>
      </c>
      <c r="O34" s="116">
        <v>4.6384720327421718</v>
      </c>
      <c r="P34" s="120">
        <v>5.2631578947368638</v>
      </c>
      <c r="Q34" s="118">
        <v>1.6949152542372872</v>
      </c>
      <c r="R34" s="86"/>
      <c r="S34" s="86" t="s">
        <v>1515</v>
      </c>
      <c r="T34" s="86"/>
      <c r="U34" s="86"/>
      <c r="V34" s="86"/>
      <c r="W34" s="86"/>
      <c r="X34" s="86"/>
      <c r="Y34" s="86"/>
      <c r="Z34" s="86"/>
      <c r="AA34" s="86"/>
      <c r="AB34" s="86"/>
      <c r="AC34" s="86"/>
      <c r="AD34" s="86"/>
      <c r="AE34" s="86"/>
      <c r="AF34" s="86"/>
      <c r="AG34" s="86"/>
      <c r="AH34" s="86"/>
      <c r="AI34" s="86"/>
      <c r="AJ34" s="86"/>
      <c r="AK34" s="86"/>
      <c r="AL34" s="86"/>
      <c r="AM34" s="86"/>
      <c r="AN34" s="86"/>
      <c r="AO34" s="86"/>
      <c r="AP34" s="86"/>
      <c r="AQ34" s="86"/>
      <c r="AR34" s="86"/>
      <c r="AS34" s="86"/>
      <c r="AT34" s="86"/>
      <c r="AU34" s="86"/>
      <c r="AV34" s="86"/>
      <c r="AW34" s="86"/>
      <c r="AX34" s="86"/>
      <c r="AY34" s="86"/>
      <c r="AZ34" s="86"/>
      <c r="BA34" s="86"/>
      <c r="BB34" s="86"/>
      <c r="BC34" s="86"/>
      <c r="BD34" s="86"/>
      <c r="BE34" s="86"/>
      <c r="BF34" s="86"/>
      <c r="BG34" s="86"/>
      <c r="BH34" s="86"/>
      <c r="BI34" s="86"/>
      <c r="BJ34" s="86"/>
      <c r="BK34" s="86"/>
      <c r="BL34" s="86"/>
      <c r="BM34" s="86"/>
      <c r="BN34" s="86"/>
      <c r="BO34" s="86"/>
      <c r="BP34" s="86"/>
      <c r="BQ34" s="86"/>
      <c r="BR34" s="86"/>
      <c r="BS34" s="86"/>
      <c r="BT34" s="86"/>
      <c r="BU34" s="86"/>
      <c r="BV34" s="86"/>
      <c r="BW34" s="86"/>
      <c r="BX34" s="86"/>
      <c r="BY34" s="86"/>
      <c r="BZ34" s="86"/>
      <c r="CA34" s="86"/>
      <c r="CB34" s="86"/>
      <c r="CC34" s="86"/>
      <c r="CD34" s="86"/>
      <c r="CE34" s="86"/>
      <c r="CF34" s="86"/>
      <c r="CG34" s="86"/>
      <c r="CH34" s="86"/>
      <c r="CI34" s="86"/>
      <c r="CJ34" s="86"/>
      <c r="CK34" s="86"/>
      <c r="CL34" s="86"/>
      <c r="CM34" s="86"/>
      <c r="CN34" s="86"/>
      <c r="CO34" s="86"/>
      <c r="CP34" s="86"/>
      <c r="CQ34" s="86"/>
      <c r="CR34" s="86"/>
      <c r="CS34" s="86"/>
      <c r="CT34" s="86"/>
      <c r="CU34" s="86"/>
      <c r="CV34" s="86"/>
      <c r="CW34" s="86"/>
      <c r="CX34" s="86"/>
      <c r="CY34" s="86"/>
      <c r="CZ34" s="86"/>
      <c r="DA34" s="86"/>
      <c r="DB34" s="86"/>
      <c r="DC34" s="86"/>
      <c r="DD34" s="86"/>
      <c r="DE34" s="86"/>
      <c r="DF34" s="86"/>
      <c r="DG34" s="86"/>
      <c r="DH34" s="86"/>
      <c r="DI34" s="86"/>
      <c r="DJ34" s="86"/>
      <c r="DK34" s="86"/>
      <c r="DL34" s="86"/>
      <c r="DM34" s="86"/>
      <c r="DN34" s="86"/>
      <c r="DO34" s="86"/>
      <c r="DP34" s="86"/>
      <c r="DQ34" s="86"/>
      <c r="DR34" s="86"/>
      <c r="DS34" s="86"/>
      <c r="DT34" s="86"/>
      <c r="DU34" s="86"/>
      <c r="DV34" s="86"/>
      <c r="DW34" s="86"/>
      <c r="DX34" s="86"/>
      <c r="DY34" s="86"/>
      <c r="DZ34" s="86"/>
      <c r="EA34" s="86"/>
      <c r="EB34" s="86"/>
      <c r="EC34" s="86"/>
      <c r="ED34" s="86"/>
      <c r="EE34" s="86"/>
      <c r="EF34" s="86"/>
      <c r="EG34" s="86"/>
      <c r="EH34" s="86"/>
      <c r="EI34" s="86"/>
      <c r="EJ34" s="86"/>
      <c r="EK34" s="86"/>
      <c r="EL34" s="86"/>
      <c r="EM34" s="86"/>
      <c r="EN34" s="86"/>
    </row>
    <row r="35" spans="1:144" s="99" customFormat="1" ht="9.75" customHeight="1">
      <c r="A35" s="108" t="s">
        <v>1686</v>
      </c>
      <c r="B35" s="119">
        <v>7.74</v>
      </c>
      <c r="C35" s="109">
        <v>93</v>
      </c>
      <c r="D35" s="110">
        <v>90.25</v>
      </c>
      <c r="E35" s="111">
        <v>80.900000000000006</v>
      </c>
      <c r="F35" s="110">
        <v>86</v>
      </c>
      <c r="G35" s="110">
        <v>87.7</v>
      </c>
      <c r="H35" s="110">
        <v>86.2</v>
      </c>
      <c r="I35" s="110">
        <v>91.7</v>
      </c>
      <c r="J35" s="113">
        <v>15.671641791044763</v>
      </c>
      <c r="K35" s="114">
        <v>-2.9569892473118244</v>
      </c>
      <c r="L35" s="113">
        <v>-12.917115177610327</v>
      </c>
      <c r="M35" s="116">
        <v>1.415094339622641</v>
      </c>
      <c r="N35" s="116">
        <v>-2.4471635150166975</v>
      </c>
      <c r="O35" s="116">
        <v>-2.7088036117381478</v>
      </c>
      <c r="P35" s="120">
        <v>2.2296544035674373</v>
      </c>
      <c r="Q35" s="118">
        <v>6.3805104408352804</v>
      </c>
      <c r="R35" s="86"/>
      <c r="S35" s="86" t="s">
        <v>1515</v>
      </c>
      <c r="T35" s="86"/>
      <c r="U35" s="86"/>
      <c r="V35" s="86"/>
      <c r="W35" s="86"/>
      <c r="X35" s="86"/>
      <c r="Y35" s="86"/>
      <c r="Z35" s="86"/>
      <c r="AA35" s="86"/>
      <c r="AB35" s="86"/>
      <c r="AC35" s="86"/>
      <c r="AD35" s="86"/>
      <c r="AE35" s="86"/>
      <c r="AF35" s="86"/>
      <c r="AG35" s="86"/>
      <c r="AH35" s="86"/>
      <c r="AI35" s="86"/>
      <c r="AJ35" s="86"/>
      <c r="AK35" s="86"/>
      <c r="AL35" s="86"/>
      <c r="AM35" s="86"/>
      <c r="AN35" s="86"/>
      <c r="AO35" s="86"/>
      <c r="AP35" s="86"/>
      <c r="AQ35" s="86"/>
      <c r="AR35" s="86"/>
      <c r="AS35" s="86"/>
      <c r="AT35" s="86"/>
      <c r="AU35" s="86"/>
      <c r="AV35" s="86"/>
      <c r="AW35" s="86"/>
      <c r="AX35" s="86"/>
      <c r="AY35" s="86"/>
      <c r="AZ35" s="86"/>
      <c r="BA35" s="86"/>
      <c r="BB35" s="86"/>
      <c r="BC35" s="86"/>
      <c r="BD35" s="86"/>
      <c r="BE35" s="86"/>
      <c r="BF35" s="86"/>
      <c r="BG35" s="86"/>
      <c r="BH35" s="86"/>
      <c r="BI35" s="86"/>
      <c r="BJ35" s="86"/>
      <c r="BK35" s="86"/>
      <c r="BL35" s="86"/>
      <c r="BM35" s="86"/>
      <c r="BN35" s="86"/>
      <c r="BO35" s="86"/>
      <c r="BP35" s="86"/>
      <c r="BQ35" s="86"/>
      <c r="BR35" s="86"/>
      <c r="BS35" s="86"/>
      <c r="BT35" s="86"/>
      <c r="BU35" s="86"/>
      <c r="BV35" s="86"/>
      <c r="BW35" s="86"/>
      <c r="BX35" s="86"/>
      <c r="BY35" s="86"/>
      <c r="BZ35" s="86"/>
      <c r="CA35" s="86"/>
      <c r="CB35" s="86"/>
      <c r="CC35" s="86"/>
      <c r="CD35" s="86"/>
      <c r="CE35" s="86"/>
      <c r="CF35" s="86"/>
      <c r="CG35" s="86"/>
      <c r="CH35" s="86"/>
      <c r="CI35" s="86"/>
      <c r="CJ35" s="86"/>
      <c r="CK35" s="86"/>
      <c r="CL35" s="86"/>
      <c r="CM35" s="86"/>
      <c r="CN35" s="86"/>
      <c r="CO35" s="86"/>
      <c r="CP35" s="86"/>
      <c r="CQ35" s="86"/>
      <c r="CR35" s="86"/>
      <c r="CS35" s="86"/>
      <c r="CT35" s="86"/>
      <c r="CU35" s="86"/>
      <c r="CV35" s="86"/>
      <c r="CW35" s="86"/>
      <c r="CX35" s="86"/>
      <c r="CY35" s="86"/>
      <c r="CZ35" s="86"/>
      <c r="DA35" s="86"/>
      <c r="DB35" s="86"/>
      <c r="DC35" s="86"/>
      <c r="DD35" s="86"/>
      <c r="DE35" s="86"/>
      <c r="DF35" s="86"/>
      <c r="DG35" s="86"/>
      <c r="DH35" s="86"/>
      <c r="DI35" s="86"/>
      <c r="DJ35" s="86"/>
      <c r="DK35" s="86"/>
      <c r="DL35" s="86"/>
      <c r="DM35" s="86"/>
      <c r="DN35" s="86"/>
      <c r="DO35" s="86"/>
      <c r="DP35" s="86"/>
      <c r="DQ35" s="86"/>
      <c r="DR35" s="86"/>
      <c r="DS35" s="86"/>
      <c r="DT35" s="86"/>
      <c r="DU35" s="86"/>
      <c r="DV35" s="86"/>
      <c r="DW35" s="86"/>
      <c r="DX35" s="86"/>
      <c r="DY35" s="86"/>
      <c r="DZ35" s="86"/>
      <c r="EA35" s="86"/>
      <c r="EB35" s="86"/>
      <c r="EC35" s="86"/>
      <c r="ED35" s="86"/>
      <c r="EE35" s="86"/>
      <c r="EF35" s="86"/>
      <c r="EG35" s="86"/>
      <c r="EH35" s="86"/>
      <c r="EI35" s="86"/>
      <c r="EJ35" s="86"/>
      <c r="EK35" s="86"/>
      <c r="EL35" s="86"/>
      <c r="EM35" s="86"/>
      <c r="EN35" s="86"/>
    </row>
    <row r="36" spans="1:144" s="99" customFormat="1" ht="9.75" customHeight="1">
      <c r="A36" s="108" t="s">
        <v>1687</v>
      </c>
      <c r="B36" s="119">
        <v>5.73</v>
      </c>
      <c r="C36" s="109">
        <v>66.900000000000006</v>
      </c>
      <c r="D36" s="110">
        <v>67.127272727272725</v>
      </c>
      <c r="E36" s="111">
        <v>63.9</v>
      </c>
      <c r="F36" s="110">
        <v>67</v>
      </c>
      <c r="G36" s="110">
        <v>66.2</v>
      </c>
      <c r="H36" s="110">
        <v>65.2</v>
      </c>
      <c r="I36" s="110">
        <v>68.2</v>
      </c>
      <c r="J36" s="113">
        <v>14.948453608247434</v>
      </c>
      <c r="K36" s="114">
        <v>0.33972007066175536</v>
      </c>
      <c r="L36" s="113">
        <v>-1.0835913312693464</v>
      </c>
      <c r="M36" s="116">
        <v>2.4464831804281317</v>
      </c>
      <c r="N36" s="116">
        <v>-0.30120481927711751</v>
      </c>
      <c r="O36" s="116">
        <v>1.3996889580093494</v>
      </c>
      <c r="P36" s="120">
        <v>1.6393442622950829</v>
      </c>
      <c r="Q36" s="118">
        <v>4.6012269938650263</v>
      </c>
      <c r="R36" s="86"/>
      <c r="S36" s="86" t="s">
        <v>1515</v>
      </c>
      <c r="T36" s="86"/>
      <c r="U36" s="86"/>
      <c r="V36" s="86"/>
      <c r="W36" s="86"/>
      <c r="X36" s="86"/>
      <c r="Y36" s="86"/>
      <c r="Z36" s="86"/>
      <c r="AA36" s="86"/>
      <c r="AB36" s="86"/>
      <c r="AC36" s="86"/>
      <c r="AD36" s="86"/>
      <c r="AE36" s="86"/>
      <c r="AF36" s="86"/>
      <c r="AG36" s="86"/>
      <c r="AH36" s="86"/>
      <c r="AI36" s="86"/>
      <c r="AJ36" s="86"/>
      <c r="AK36" s="86"/>
      <c r="AL36" s="86"/>
      <c r="AM36" s="86"/>
      <c r="AN36" s="86"/>
      <c r="AO36" s="86"/>
      <c r="AP36" s="86"/>
      <c r="AQ36" s="86"/>
      <c r="AR36" s="86"/>
      <c r="AS36" s="86"/>
      <c r="AT36" s="86"/>
      <c r="AU36" s="86"/>
      <c r="AV36" s="86"/>
      <c r="AW36" s="86"/>
      <c r="AX36" s="86"/>
      <c r="AY36" s="86"/>
      <c r="AZ36" s="86"/>
      <c r="BA36" s="86"/>
      <c r="BB36" s="86"/>
      <c r="BC36" s="86"/>
      <c r="BD36" s="86"/>
      <c r="BE36" s="86"/>
      <c r="BF36" s="86"/>
      <c r="BG36" s="86"/>
      <c r="BH36" s="86"/>
      <c r="BI36" s="86"/>
      <c r="BJ36" s="86"/>
      <c r="BK36" s="86"/>
      <c r="BL36" s="86"/>
      <c r="BM36" s="86"/>
      <c r="BN36" s="86"/>
      <c r="BO36" s="86"/>
      <c r="BP36" s="86"/>
      <c r="BQ36" s="86"/>
      <c r="BR36" s="86"/>
      <c r="BS36" s="86"/>
      <c r="BT36" s="86"/>
      <c r="BU36" s="86"/>
      <c r="BV36" s="86"/>
      <c r="BW36" s="86"/>
      <c r="BX36" s="86"/>
      <c r="BY36" s="86"/>
      <c r="BZ36" s="86"/>
      <c r="CA36" s="86"/>
      <c r="CB36" s="86"/>
      <c r="CC36" s="86"/>
      <c r="CD36" s="86"/>
      <c r="CE36" s="86"/>
      <c r="CF36" s="86"/>
      <c r="CG36" s="86"/>
      <c r="CH36" s="86"/>
      <c r="CI36" s="86"/>
      <c r="CJ36" s="86"/>
      <c r="CK36" s="86"/>
      <c r="CL36" s="86"/>
      <c r="CM36" s="86"/>
      <c r="CN36" s="86"/>
      <c r="CO36" s="86"/>
      <c r="CP36" s="86"/>
      <c r="CQ36" s="86"/>
      <c r="CR36" s="86"/>
      <c r="CS36" s="86"/>
      <c r="CT36" s="86"/>
      <c r="CU36" s="86"/>
      <c r="CV36" s="86"/>
      <c r="CW36" s="86"/>
      <c r="CX36" s="86"/>
      <c r="CY36" s="86"/>
      <c r="CZ36" s="86"/>
      <c r="DA36" s="86"/>
      <c r="DB36" s="86"/>
      <c r="DC36" s="86"/>
      <c r="DD36" s="86"/>
      <c r="DE36" s="86"/>
      <c r="DF36" s="86"/>
      <c r="DG36" s="86"/>
      <c r="DH36" s="86"/>
      <c r="DI36" s="86"/>
      <c r="DJ36" s="86"/>
      <c r="DK36" s="86"/>
      <c r="DL36" s="86"/>
      <c r="DM36" s="86"/>
      <c r="DN36" s="86"/>
      <c r="DO36" s="86"/>
      <c r="DP36" s="86"/>
      <c r="DQ36" s="86"/>
      <c r="DR36" s="86"/>
      <c r="DS36" s="86"/>
      <c r="DT36" s="86"/>
      <c r="DU36" s="86"/>
      <c r="DV36" s="86"/>
      <c r="DW36" s="86"/>
      <c r="DX36" s="86"/>
      <c r="DY36" s="86"/>
      <c r="DZ36" s="86"/>
      <c r="EA36" s="86"/>
      <c r="EB36" s="86"/>
      <c r="EC36" s="86"/>
      <c r="ED36" s="86"/>
      <c r="EE36" s="86"/>
      <c r="EF36" s="86"/>
      <c r="EG36" s="86"/>
      <c r="EH36" s="86"/>
      <c r="EI36" s="86"/>
      <c r="EJ36" s="86"/>
      <c r="EK36" s="86"/>
      <c r="EL36" s="86"/>
      <c r="EM36" s="86"/>
      <c r="EN36" s="86"/>
    </row>
    <row r="37" spans="1:144" s="99" customFormat="1" ht="9.75" customHeight="1">
      <c r="A37" s="108" t="s">
        <v>1688</v>
      </c>
      <c r="B37" s="119">
        <v>15.37</v>
      </c>
      <c r="C37" s="109">
        <v>76.900000000000006</v>
      </c>
      <c r="D37" s="110">
        <v>73.783333333333317</v>
      </c>
      <c r="E37" s="111">
        <v>74.400000000000006</v>
      </c>
      <c r="F37" s="110">
        <v>74.5</v>
      </c>
      <c r="G37" s="110">
        <v>74.900000000000006</v>
      </c>
      <c r="H37" s="110">
        <v>76.099999999999994</v>
      </c>
      <c r="I37" s="110">
        <v>74.8</v>
      </c>
      <c r="J37" s="113">
        <v>21.870047543581634</v>
      </c>
      <c r="K37" s="114">
        <v>-4.0528825314261212</v>
      </c>
      <c r="L37" s="113">
        <v>1.7783857729138361</v>
      </c>
      <c r="M37" s="116">
        <v>3.616133518776067</v>
      </c>
      <c r="N37" s="116">
        <v>4.3175487465181135</v>
      </c>
      <c r="O37" s="116">
        <v>10.449927431059479</v>
      </c>
      <c r="P37" s="120">
        <v>8.5631349782293142</v>
      </c>
      <c r="Q37" s="118">
        <v>-1.7082785808147207</v>
      </c>
      <c r="R37" s="86"/>
      <c r="S37" s="86" t="s">
        <v>1515</v>
      </c>
      <c r="T37" s="86"/>
      <c r="U37" s="86"/>
      <c r="V37" s="86"/>
      <c r="W37" s="86"/>
      <c r="X37" s="86"/>
      <c r="Y37" s="86"/>
      <c r="Z37" s="86"/>
      <c r="AA37" s="86"/>
      <c r="AB37" s="86"/>
      <c r="AC37" s="86"/>
      <c r="AD37" s="86"/>
      <c r="AE37" s="86"/>
      <c r="AF37" s="86"/>
      <c r="AG37" s="86"/>
      <c r="AH37" s="86"/>
      <c r="AI37" s="86"/>
      <c r="AJ37" s="86"/>
      <c r="AK37" s="86"/>
      <c r="AL37" s="86"/>
      <c r="AM37" s="86"/>
      <c r="AN37" s="86"/>
      <c r="AO37" s="86"/>
      <c r="AP37" s="86"/>
      <c r="AQ37" s="86"/>
      <c r="AR37" s="86"/>
      <c r="AS37" s="86"/>
      <c r="AT37" s="86"/>
      <c r="AU37" s="86"/>
      <c r="AV37" s="86"/>
      <c r="AW37" s="86"/>
      <c r="AX37" s="86"/>
      <c r="AY37" s="86"/>
      <c r="AZ37" s="86"/>
      <c r="BA37" s="86"/>
      <c r="BB37" s="86"/>
      <c r="BC37" s="86"/>
      <c r="BD37" s="86"/>
      <c r="BE37" s="86"/>
      <c r="BF37" s="86"/>
      <c r="BG37" s="86"/>
      <c r="BH37" s="86"/>
      <c r="BI37" s="86"/>
      <c r="BJ37" s="86"/>
      <c r="BK37" s="86"/>
      <c r="BL37" s="86"/>
      <c r="BM37" s="86"/>
      <c r="BN37" s="86"/>
      <c r="BO37" s="86"/>
      <c r="BP37" s="86"/>
      <c r="BQ37" s="86"/>
      <c r="BR37" s="86"/>
      <c r="BS37" s="86"/>
      <c r="BT37" s="86"/>
      <c r="BU37" s="86"/>
      <c r="BV37" s="86"/>
      <c r="BW37" s="86"/>
      <c r="BX37" s="86"/>
      <c r="BY37" s="86"/>
      <c r="BZ37" s="86"/>
      <c r="CA37" s="86"/>
      <c r="CB37" s="86"/>
      <c r="CC37" s="86"/>
      <c r="CD37" s="86"/>
      <c r="CE37" s="86"/>
      <c r="CF37" s="86"/>
      <c r="CG37" s="86"/>
      <c r="CH37" s="86"/>
      <c r="CI37" s="86"/>
      <c r="CJ37" s="86"/>
      <c r="CK37" s="86"/>
      <c r="CL37" s="86"/>
      <c r="CM37" s="86"/>
      <c r="CN37" s="86"/>
      <c r="CO37" s="86"/>
      <c r="CP37" s="86"/>
      <c r="CQ37" s="86"/>
      <c r="CR37" s="86"/>
      <c r="CS37" s="86"/>
      <c r="CT37" s="86"/>
      <c r="CU37" s="86"/>
      <c r="CV37" s="86"/>
      <c r="CW37" s="86"/>
      <c r="CX37" s="86"/>
      <c r="CY37" s="86"/>
      <c r="CZ37" s="86"/>
      <c r="DA37" s="86"/>
      <c r="DB37" s="86"/>
      <c r="DC37" s="86"/>
      <c r="DD37" s="86"/>
      <c r="DE37" s="86"/>
      <c r="DF37" s="86"/>
      <c r="DG37" s="86"/>
      <c r="DH37" s="86"/>
      <c r="DI37" s="86"/>
      <c r="DJ37" s="86"/>
      <c r="DK37" s="86"/>
      <c r="DL37" s="86"/>
      <c r="DM37" s="86"/>
      <c r="DN37" s="86"/>
      <c r="DO37" s="86"/>
      <c r="DP37" s="86"/>
      <c r="DQ37" s="86"/>
      <c r="DR37" s="86"/>
      <c r="DS37" s="86"/>
      <c r="DT37" s="86"/>
      <c r="DU37" s="86"/>
      <c r="DV37" s="86"/>
      <c r="DW37" s="86"/>
      <c r="DX37" s="86"/>
      <c r="DY37" s="86"/>
      <c r="DZ37" s="86"/>
      <c r="EA37" s="86"/>
      <c r="EB37" s="86"/>
      <c r="EC37" s="86"/>
      <c r="ED37" s="86"/>
      <c r="EE37" s="86"/>
      <c r="EF37" s="86"/>
      <c r="EG37" s="86"/>
      <c r="EH37" s="86"/>
      <c r="EI37" s="86"/>
      <c r="EJ37" s="86"/>
      <c r="EK37" s="86"/>
      <c r="EL37" s="86"/>
      <c r="EM37" s="86"/>
      <c r="EN37" s="86"/>
    </row>
    <row r="38" spans="1:144" s="99" customFormat="1" ht="9.75" customHeight="1">
      <c r="A38" s="108" t="s">
        <v>1689</v>
      </c>
      <c r="B38" s="119">
        <v>16.5</v>
      </c>
      <c r="C38" s="109">
        <v>80.8</v>
      </c>
      <c r="D38" s="110">
        <v>78.283333333333331</v>
      </c>
      <c r="E38" s="111">
        <v>76.3</v>
      </c>
      <c r="F38" s="110">
        <v>79.099999999999994</v>
      </c>
      <c r="G38" s="110">
        <v>80.7</v>
      </c>
      <c r="H38" s="110">
        <v>82.2</v>
      </c>
      <c r="I38" s="110">
        <v>81.8</v>
      </c>
      <c r="J38" s="113">
        <v>10.231923601637106</v>
      </c>
      <c r="K38" s="114">
        <v>-3.114686468646866</v>
      </c>
      <c r="L38" s="113">
        <v>-3.9042821158690231</v>
      </c>
      <c r="M38" s="116">
        <v>9.8611111111111001</v>
      </c>
      <c r="N38" s="116">
        <v>7.1713147410358715</v>
      </c>
      <c r="O38" s="116">
        <v>5.5198973042361814</v>
      </c>
      <c r="P38" s="120">
        <v>7.4901445466491623</v>
      </c>
      <c r="Q38" s="114">
        <v>-0.48661800486618745</v>
      </c>
      <c r="R38" s="86"/>
      <c r="S38" s="86" t="s">
        <v>1515</v>
      </c>
      <c r="T38" s="86"/>
      <c r="U38" s="86"/>
      <c r="V38" s="86"/>
      <c r="W38" s="86"/>
      <c r="X38" s="86"/>
      <c r="Y38" s="86"/>
      <c r="Z38" s="86"/>
      <c r="AA38" s="86"/>
      <c r="AB38" s="86"/>
      <c r="AC38" s="86"/>
      <c r="AD38" s="86"/>
      <c r="AE38" s="86"/>
      <c r="AF38" s="86"/>
      <c r="AG38" s="86"/>
      <c r="AH38" s="86"/>
      <c r="AI38" s="86"/>
      <c r="AJ38" s="86"/>
      <c r="AK38" s="86"/>
      <c r="AL38" s="86"/>
      <c r="AM38" s="86"/>
      <c r="AN38" s="86"/>
      <c r="AO38" s="86"/>
      <c r="AP38" s="86"/>
      <c r="AQ38" s="86"/>
      <c r="AR38" s="86"/>
      <c r="AS38" s="86"/>
      <c r="AT38" s="86"/>
      <c r="AU38" s="86"/>
      <c r="AV38" s="86"/>
      <c r="AW38" s="86"/>
      <c r="AX38" s="86"/>
      <c r="AY38" s="86"/>
      <c r="AZ38" s="86"/>
      <c r="BA38" s="86"/>
      <c r="BB38" s="86"/>
      <c r="BC38" s="86"/>
      <c r="BD38" s="86"/>
      <c r="BE38" s="86"/>
      <c r="BF38" s="86"/>
      <c r="BG38" s="86"/>
      <c r="BH38" s="86"/>
      <c r="BI38" s="86"/>
      <c r="BJ38" s="86"/>
      <c r="BK38" s="86"/>
      <c r="BL38" s="86"/>
      <c r="BM38" s="86"/>
      <c r="BN38" s="86"/>
      <c r="BO38" s="86"/>
      <c r="BP38" s="86"/>
      <c r="BQ38" s="86"/>
      <c r="BR38" s="86"/>
      <c r="BS38" s="86"/>
      <c r="BT38" s="86"/>
      <c r="BU38" s="86"/>
      <c r="BV38" s="86"/>
      <c r="BW38" s="86"/>
      <c r="BX38" s="86"/>
      <c r="BY38" s="86"/>
      <c r="BZ38" s="86"/>
      <c r="CA38" s="86"/>
      <c r="CB38" s="86"/>
      <c r="CC38" s="86"/>
      <c r="CD38" s="86"/>
      <c r="CE38" s="86"/>
      <c r="CF38" s="86"/>
      <c r="CG38" s="86"/>
      <c r="CH38" s="86"/>
      <c r="CI38" s="86"/>
      <c r="CJ38" s="86"/>
      <c r="CK38" s="86"/>
      <c r="CL38" s="86"/>
      <c r="CM38" s="86"/>
      <c r="CN38" s="86"/>
      <c r="CO38" s="86"/>
      <c r="CP38" s="86"/>
      <c r="CQ38" s="86"/>
      <c r="CR38" s="86"/>
      <c r="CS38" s="86"/>
      <c r="CT38" s="86"/>
      <c r="CU38" s="86"/>
      <c r="CV38" s="86"/>
      <c r="CW38" s="86"/>
      <c r="CX38" s="86"/>
      <c r="CY38" s="86"/>
      <c r="CZ38" s="86"/>
      <c r="DA38" s="86"/>
      <c r="DB38" s="86"/>
      <c r="DC38" s="86"/>
      <c r="DD38" s="86"/>
      <c r="DE38" s="86"/>
      <c r="DF38" s="86"/>
      <c r="DG38" s="86"/>
      <c r="DH38" s="86"/>
      <c r="DI38" s="86"/>
      <c r="DJ38" s="86"/>
      <c r="DK38" s="86"/>
      <c r="DL38" s="86"/>
      <c r="DM38" s="86"/>
      <c r="DN38" s="86"/>
      <c r="DO38" s="86"/>
      <c r="DP38" s="86"/>
      <c r="DQ38" s="86"/>
      <c r="DR38" s="86"/>
      <c r="DS38" s="86"/>
      <c r="DT38" s="86"/>
      <c r="DU38" s="86"/>
      <c r="DV38" s="86"/>
      <c r="DW38" s="86"/>
      <c r="DX38" s="86"/>
      <c r="DY38" s="86"/>
      <c r="DZ38" s="86"/>
      <c r="EA38" s="86"/>
      <c r="EB38" s="86"/>
      <c r="EC38" s="86"/>
      <c r="ED38" s="86"/>
      <c r="EE38" s="86"/>
      <c r="EF38" s="86"/>
      <c r="EG38" s="86"/>
      <c r="EH38" s="86"/>
      <c r="EI38" s="86"/>
      <c r="EJ38" s="86"/>
      <c r="EK38" s="86"/>
      <c r="EL38" s="86"/>
      <c r="EM38" s="86"/>
      <c r="EN38" s="86"/>
    </row>
    <row r="39" spans="1:144" s="99" customFormat="1" ht="9.75" customHeight="1">
      <c r="A39" s="108" t="s">
        <v>1686</v>
      </c>
      <c r="B39" s="119">
        <v>4.5599999999999996</v>
      </c>
      <c r="C39" s="109">
        <v>85.5</v>
      </c>
      <c r="D39" s="110">
        <v>83</v>
      </c>
      <c r="E39" s="111" t="s">
        <v>7</v>
      </c>
      <c r="F39" s="110" t="s">
        <v>7</v>
      </c>
      <c r="G39" s="110" t="s">
        <v>7</v>
      </c>
      <c r="H39" s="110" t="s">
        <v>7</v>
      </c>
      <c r="I39" s="110" t="s">
        <v>7</v>
      </c>
      <c r="J39" s="113">
        <v>10.751295336787564</v>
      </c>
      <c r="K39" s="114">
        <v>-2.9239766081871323</v>
      </c>
      <c r="L39" s="113" t="s">
        <v>7</v>
      </c>
      <c r="M39" s="116" t="s">
        <v>7</v>
      </c>
      <c r="N39" s="116" t="s">
        <v>7</v>
      </c>
      <c r="O39" s="116" t="s">
        <v>7</v>
      </c>
      <c r="P39" s="116" t="s">
        <v>7</v>
      </c>
      <c r="Q39" s="122" t="s">
        <v>7</v>
      </c>
      <c r="R39" s="86"/>
      <c r="S39" s="86" t="s">
        <v>1515</v>
      </c>
      <c r="T39" s="86"/>
      <c r="U39" s="86"/>
      <c r="V39" s="86"/>
      <c r="W39" s="86"/>
      <c r="X39" s="86"/>
      <c r="Y39" s="86"/>
      <c r="Z39" s="86"/>
      <c r="AA39" s="86"/>
      <c r="AB39" s="86"/>
      <c r="AC39" s="86"/>
      <c r="AD39" s="86"/>
      <c r="AE39" s="86"/>
      <c r="AF39" s="86"/>
      <c r="AG39" s="86"/>
      <c r="AH39" s="86"/>
      <c r="AI39" s="86"/>
      <c r="AJ39" s="86"/>
      <c r="AK39" s="86"/>
      <c r="AL39" s="86"/>
      <c r="AM39" s="86"/>
      <c r="AN39" s="86"/>
      <c r="AO39" s="86"/>
      <c r="AP39" s="86"/>
      <c r="AQ39" s="86"/>
      <c r="AR39" s="86"/>
      <c r="AS39" s="86"/>
      <c r="AT39" s="86"/>
      <c r="AU39" s="86"/>
      <c r="AV39" s="86"/>
      <c r="AW39" s="86"/>
      <c r="AX39" s="86"/>
      <c r="AY39" s="86"/>
      <c r="AZ39" s="86"/>
      <c r="BA39" s="86"/>
      <c r="BB39" s="86"/>
      <c r="BC39" s="86"/>
      <c r="BD39" s="86"/>
      <c r="BE39" s="86"/>
      <c r="BF39" s="86"/>
      <c r="BG39" s="86"/>
      <c r="BH39" s="86"/>
      <c r="BI39" s="86"/>
      <c r="BJ39" s="86"/>
      <c r="BK39" s="86"/>
      <c r="BL39" s="86"/>
      <c r="BM39" s="86"/>
      <c r="BN39" s="86"/>
      <c r="BO39" s="86"/>
      <c r="BP39" s="86"/>
      <c r="BQ39" s="86"/>
      <c r="BR39" s="86"/>
      <c r="BS39" s="86"/>
      <c r="BT39" s="86"/>
      <c r="BU39" s="86"/>
      <c r="BV39" s="86"/>
      <c r="BW39" s="86"/>
      <c r="BX39" s="86"/>
      <c r="BY39" s="86"/>
      <c r="BZ39" s="86"/>
      <c r="CA39" s="86"/>
      <c r="CB39" s="86"/>
      <c r="CC39" s="86"/>
      <c r="CD39" s="86"/>
      <c r="CE39" s="86"/>
      <c r="CF39" s="86"/>
      <c r="CG39" s="86"/>
      <c r="CH39" s="86"/>
      <c r="CI39" s="86"/>
      <c r="CJ39" s="86"/>
      <c r="CK39" s="86"/>
      <c r="CL39" s="86"/>
      <c r="CM39" s="86"/>
      <c r="CN39" s="86"/>
      <c r="CO39" s="86"/>
      <c r="CP39" s="86"/>
      <c r="CQ39" s="86"/>
      <c r="CR39" s="86"/>
      <c r="CS39" s="86"/>
      <c r="CT39" s="86"/>
      <c r="CU39" s="86"/>
      <c r="CV39" s="86"/>
      <c r="CW39" s="86"/>
      <c r="CX39" s="86"/>
      <c r="CY39" s="86"/>
      <c r="CZ39" s="86"/>
      <c r="DA39" s="86"/>
      <c r="DB39" s="86"/>
      <c r="DC39" s="86"/>
      <c r="DD39" s="86"/>
      <c r="DE39" s="86"/>
      <c r="DF39" s="86"/>
      <c r="DG39" s="86"/>
      <c r="DH39" s="86"/>
      <c r="DI39" s="86"/>
      <c r="DJ39" s="86"/>
      <c r="DK39" s="86"/>
      <c r="DL39" s="86"/>
      <c r="DM39" s="86"/>
      <c r="DN39" s="86"/>
      <c r="DO39" s="86"/>
      <c r="DP39" s="86"/>
      <c r="DQ39" s="86"/>
      <c r="DR39" s="86"/>
      <c r="DS39" s="86"/>
      <c r="DT39" s="86"/>
      <c r="DU39" s="86"/>
      <c r="DV39" s="86"/>
      <c r="DW39" s="86"/>
      <c r="DX39" s="86"/>
      <c r="DY39" s="86"/>
      <c r="DZ39" s="86"/>
      <c r="EA39" s="86"/>
      <c r="EB39" s="86"/>
      <c r="EC39" s="86"/>
      <c r="ED39" s="86"/>
      <c r="EE39" s="86"/>
      <c r="EF39" s="86"/>
      <c r="EG39" s="86"/>
      <c r="EH39" s="86"/>
      <c r="EI39" s="86"/>
      <c r="EJ39" s="86"/>
      <c r="EK39" s="86"/>
      <c r="EL39" s="86"/>
      <c r="EM39" s="86"/>
      <c r="EN39" s="86"/>
    </row>
    <row r="40" spans="1:144" s="99" customFormat="1" ht="9.75" customHeight="1">
      <c r="A40" s="108" t="s">
        <v>1688</v>
      </c>
      <c r="B40" s="119">
        <v>11.94</v>
      </c>
      <c r="C40" s="109">
        <v>78.900000000000006</v>
      </c>
      <c r="D40" s="110">
        <v>75.791666666666671</v>
      </c>
      <c r="E40" s="111">
        <v>75.400000000000006</v>
      </c>
      <c r="F40" s="110">
        <v>76.900000000000006</v>
      </c>
      <c r="G40" s="110">
        <v>80</v>
      </c>
      <c r="H40" s="110">
        <v>80.599999999999994</v>
      </c>
      <c r="I40" s="110">
        <v>78.3</v>
      </c>
      <c r="J40" s="113">
        <v>9.7357440890125275</v>
      </c>
      <c r="K40" s="114">
        <v>-3.9395859738065155</v>
      </c>
      <c r="L40" s="113">
        <v>-3.3333333333333286</v>
      </c>
      <c r="M40" s="116">
        <v>10.80691642651297</v>
      </c>
      <c r="N40" s="116">
        <v>10.192837465564736</v>
      </c>
      <c r="O40" s="116">
        <v>8.0428954423592529</v>
      </c>
      <c r="P40" s="120">
        <v>7.7028885832187086</v>
      </c>
      <c r="Q40" s="114">
        <v>-2.853598014888334</v>
      </c>
      <c r="R40" s="86"/>
      <c r="S40" s="86" t="s">
        <v>1515</v>
      </c>
      <c r="T40" s="86"/>
      <c r="U40" s="86"/>
      <c r="V40" s="86"/>
      <c r="W40" s="86"/>
      <c r="X40" s="86"/>
      <c r="Y40" s="86"/>
      <c r="Z40" s="86"/>
      <c r="AA40" s="86"/>
      <c r="AB40" s="86"/>
      <c r="AC40" s="86"/>
      <c r="AD40" s="86"/>
      <c r="AE40" s="86"/>
      <c r="AF40" s="86"/>
      <c r="AG40" s="86"/>
      <c r="AH40" s="86"/>
      <c r="AI40" s="86"/>
      <c r="AJ40" s="86"/>
      <c r="AK40" s="86"/>
      <c r="AL40" s="86"/>
      <c r="AM40" s="86"/>
      <c r="AN40" s="86"/>
      <c r="AO40" s="86"/>
      <c r="AP40" s="86"/>
      <c r="AQ40" s="86"/>
      <c r="AR40" s="86"/>
      <c r="AS40" s="86"/>
      <c r="AT40" s="86"/>
      <c r="AU40" s="86"/>
      <c r="AV40" s="86"/>
      <c r="AW40" s="86"/>
      <c r="AX40" s="86"/>
      <c r="AY40" s="86"/>
      <c r="AZ40" s="86"/>
      <c r="BA40" s="86"/>
      <c r="BB40" s="86"/>
      <c r="BC40" s="86"/>
      <c r="BD40" s="86"/>
      <c r="BE40" s="86"/>
      <c r="BF40" s="86"/>
      <c r="BG40" s="86"/>
      <c r="BH40" s="86"/>
      <c r="BI40" s="86"/>
      <c r="BJ40" s="86"/>
      <c r="BK40" s="86"/>
      <c r="BL40" s="86"/>
      <c r="BM40" s="86"/>
      <c r="BN40" s="86"/>
      <c r="BO40" s="86"/>
      <c r="BP40" s="86"/>
      <c r="BQ40" s="86"/>
      <c r="BR40" s="86"/>
      <c r="BS40" s="86"/>
      <c r="BT40" s="86"/>
      <c r="BU40" s="86"/>
      <c r="BV40" s="86"/>
      <c r="BW40" s="86"/>
      <c r="BX40" s="86"/>
      <c r="BY40" s="86"/>
      <c r="BZ40" s="86"/>
      <c r="CA40" s="86"/>
      <c r="CB40" s="86"/>
      <c r="CC40" s="86"/>
      <c r="CD40" s="86"/>
      <c r="CE40" s="86"/>
      <c r="CF40" s="86"/>
      <c r="CG40" s="86"/>
      <c r="CH40" s="86"/>
      <c r="CI40" s="86"/>
      <c r="CJ40" s="86"/>
      <c r="CK40" s="86"/>
      <c r="CL40" s="86"/>
      <c r="CM40" s="86"/>
      <c r="CN40" s="86"/>
      <c r="CO40" s="86"/>
      <c r="CP40" s="86"/>
      <c r="CQ40" s="86"/>
      <c r="CR40" s="86"/>
      <c r="CS40" s="86"/>
      <c r="CT40" s="86"/>
      <c r="CU40" s="86"/>
      <c r="CV40" s="86"/>
      <c r="CW40" s="86"/>
      <c r="CX40" s="86"/>
      <c r="CY40" s="86"/>
      <c r="CZ40" s="86"/>
      <c r="DA40" s="86"/>
      <c r="DB40" s="86"/>
      <c r="DC40" s="86"/>
      <c r="DD40" s="86"/>
      <c r="DE40" s="86"/>
      <c r="DF40" s="86"/>
      <c r="DG40" s="86"/>
      <c r="DH40" s="86"/>
      <c r="DI40" s="86"/>
      <c r="DJ40" s="86"/>
      <c r="DK40" s="86"/>
      <c r="DL40" s="86"/>
      <c r="DM40" s="86"/>
      <c r="DN40" s="86"/>
      <c r="DO40" s="86"/>
      <c r="DP40" s="86"/>
      <c r="DQ40" s="86"/>
      <c r="DR40" s="86"/>
      <c r="DS40" s="86"/>
      <c r="DT40" s="86"/>
      <c r="DU40" s="86"/>
      <c r="DV40" s="86"/>
      <c r="DW40" s="86"/>
      <c r="DX40" s="86"/>
      <c r="DY40" s="86"/>
      <c r="DZ40" s="86"/>
      <c r="EA40" s="86"/>
      <c r="EB40" s="86"/>
      <c r="EC40" s="86"/>
      <c r="ED40" s="86"/>
      <c r="EE40" s="86"/>
      <c r="EF40" s="86"/>
      <c r="EG40" s="86"/>
      <c r="EH40" s="86"/>
      <c r="EI40" s="86"/>
      <c r="EJ40" s="86"/>
      <c r="EK40" s="86"/>
      <c r="EL40" s="86"/>
      <c r="EM40" s="86"/>
      <c r="EN40" s="86"/>
    </row>
    <row r="41" spans="1:144" s="99" customFormat="1" ht="9.75" customHeight="1">
      <c r="A41" s="108" t="s">
        <v>1690</v>
      </c>
      <c r="B41" s="119">
        <v>189.32</v>
      </c>
      <c r="C41" s="109">
        <v>99.2</v>
      </c>
      <c r="D41" s="110">
        <v>119.64166666666667</v>
      </c>
      <c r="E41" s="111">
        <v>108.2</v>
      </c>
      <c r="F41" s="110">
        <v>109</v>
      </c>
      <c r="G41" s="110">
        <v>107.5</v>
      </c>
      <c r="H41" s="110">
        <v>106.8</v>
      </c>
      <c r="I41" s="110">
        <v>107.4</v>
      </c>
      <c r="J41" s="113">
        <v>33.512786002691797</v>
      </c>
      <c r="K41" s="114">
        <v>20.606518817204289</v>
      </c>
      <c r="L41" s="113">
        <v>-12.175324675324674</v>
      </c>
      <c r="M41" s="121">
        <v>-7.8613693998309344</v>
      </c>
      <c r="N41" s="121">
        <v>-7.5666380051590636</v>
      </c>
      <c r="O41" s="121">
        <v>-7.0496083550913795</v>
      </c>
      <c r="P41" s="114">
        <v>-4.7027506654835776</v>
      </c>
      <c r="Q41" s="114">
        <v>0.56179775280899946</v>
      </c>
      <c r="R41" s="86"/>
      <c r="S41" s="86" t="s">
        <v>1515</v>
      </c>
      <c r="T41" s="86"/>
      <c r="U41" s="86"/>
      <c r="V41" s="86"/>
      <c r="W41" s="86"/>
      <c r="X41" s="86"/>
      <c r="Y41" s="86"/>
      <c r="Z41" s="86"/>
      <c r="AA41" s="86"/>
      <c r="AB41" s="86"/>
      <c r="AC41" s="86"/>
      <c r="AD41" s="86"/>
      <c r="AE41" s="86"/>
      <c r="AF41" s="86"/>
      <c r="AG41" s="86"/>
      <c r="AH41" s="86"/>
      <c r="AI41" s="86"/>
      <c r="AJ41" s="86"/>
      <c r="AK41" s="86"/>
      <c r="AL41" s="86"/>
      <c r="AM41" s="86"/>
      <c r="AN41" s="86"/>
      <c r="AO41" s="86"/>
      <c r="AP41" s="86"/>
      <c r="AQ41" s="86"/>
      <c r="AR41" s="86"/>
      <c r="AS41" s="86"/>
      <c r="AT41" s="86"/>
      <c r="AU41" s="86"/>
      <c r="AV41" s="86"/>
      <c r="AW41" s="86"/>
      <c r="AX41" s="86"/>
      <c r="AY41" s="86"/>
      <c r="AZ41" s="86"/>
      <c r="BA41" s="86"/>
      <c r="BB41" s="86"/>
      <c r="BC41" s="86"/>
      <c r="BD41" s="86"/>
      <c r="BE41" s="86"/>
      <c r="BF41" s="86"/>
      <c r="BG41" s="86"/>
      <c r="BH41" s="86"/>
      <c r="BI41" s="86"/>
      <c r="BJ41" s="86"/>
      <c r="BK41" s="86"/>
      <c r="BL41" s="86"/>
      <c r="BM41" s="86"/>
      <c r="BN41" s="86"/>
      <c r="BO41" s="86"/>
      <c r="BP41" s="86"/>
      <c r="BQ41" s="86"/>
      <c r="BR41" s="86"/>
      <c r="BS41" s="86"/>
      <c r="BT41" s="86"/>
      <c r="BU41" s="86"/>
      <c r="BV41" s="86"/>
      <c r="BW41" s="86"/>
      <c r="BX41" s="86"/>
      <c r="BY41" s="86"/>
      <c r="BZ41" s="86"/>
      <c r="CA41" s="86"/>
      <c r="CB41" s="86"/>
      <c r="CC41" s="86"/>
      <c r="CD41" s="86"/>
      <c r="CE41" s="86"/>
      <c r="CF41" s="86"/>
      <c r="CG41" s="86"/>
      <c r="CH41" s="86"/>
      <c r="CI41" s="86"/>
      <c r="CJ41" s="86"/>
      <c r="CK41" s="86"/>
      <c r="CL41" s="86"/>
      <c r="CM41" s="86"/>
      <c r="CN41" s="86"/>
      <c r="CO41" s="86"/>
      <c r="CP41" s="86"/>
      <c r="CQ41" s="86"/>
      <c r="CR41" s="86"/>
      <c r="CS41" s="86"/>
      <c r="CT41" s="86"/>
      <c r="CU41" s="86"/>
      <c r="CV41" s="86"/>
      <c r="CW41" s="86"/>
      <c r="CX41" s="86"/>
      <c r="CY41" s="86"/>
      <c r="CZ41" s="86"/>
      <c r="DA41" s="86"/>
      <c r="DB41" s="86"/>
      <c r="DC41" s="86"/>
      <c r="DD41" s="86"/>
      <c r="DE41" s="86"/>
      <c r="DF41" s="86"/>
      <c r="DG41" s="86"/>
      <c r="DH41" s="86"/>
      <c r="DI41" s="86"/>
      <c r="DJ41" s="86"/>
      <c r="DK41" s="86"/>
      <c r="DL41" s="86"/>
      <c r="DM41" s="86"/>
      <c r="DN41" s="86"/>
      <c r="DO41" s="86"/>
      <c r="DP41" s="86"/>
      <c r="DQ41" s="86"/>
      <c r="DR41" s="86"/>
      <c r="DS41" s="86"/>
      <c r="DT41" s="86"/>
      <c r="DU41" s="86"/>
      <c r="DV41" s="86"/>
      <c r="DW41" s="86"/>
      <c r="DX41" s="86"/>
      <c r="DY41" s="86"/>
      <c r="DZ41" s="86"/>
      <c r="EA41" s="86"/>
      <c r="EB41" s="86"/>
      <c r="EC41" s="86"/>
      <c r="ED41" s="86"/>
      <c r="EE41" s="86"/>
      <c r="EF41" s="86"/>
      <c r="EG41" s="86"/>
      <c r="EH41" s="86"/>
      <c r="EI41" s="86"/>
      <c r="EJ41" s="86"/>
      <c r="EK41" s="86"/>
      <c r="EL41" s="86"/>
      <c r="EM41" s="86"/>
      <c r="EN41" s="86"/>
    </row>
    <row r="42" spans="1:144" s="99" customFormat="1" ht="9.75" customHeight="1">
      <c r="A42" s="108" t="s">
        <v>1691</v>
      </c>
      <c r="B42" s="119">
        <v>74.849999999999994</v>
      </c>
      <c r="C42" s="109">
        <v>107.7</v>
      </c>
      <c r="D42" s="110">
        <v>130.91666666666666</v>
      </c>
      <c r="E42" s="111">
        <v>124.8</v>
      </c>
      <c r="F42" s="110">
        <v>124.4</v>
      </c>
      <c r="G42" s="110">
        <v>125.5</v>
      </c>
      <c r="H42" s="110">
        <v>122.9</v>
      </c>
      <c r="I42" s="110">
        <v>123.4</v>
      </c>
      <c r="J42" s="113">
        <v>15.434083601286176</v>
      </c>
      <c r="K42" s="114">
        <v>21.556793562364589</v>
      </c>
      <c r="L42" s="113">
        <v>-7.418397626112764</v>
      </c>
      <c r="M42" s="121">
        <v>-7.3715562174236879</v>
      </c>
      <c r="N42" s="121">
        <v>-6.8991097922848752</v>
      </c>
      <c r="O42" s="121">
        <v>-7.0347957639939409</v>
      </c>
      <c r="P42" s="114">
        <v>-5.513016845329247</v>
      </c>
      <c r="Q42" s="114">
        <v>0.40683482506102564</v>
      </c>
      <c r="R42" s="86"/>
      <c r="S42" s="86" t="s">
        <v>1515</v>
      </c>
      <c r="T42" s="86"/>
      <c r="U42" s="86"/>
      <c r="V42" s="86"/>
      <c r="W42" s="86"/>
      <c r="X42" s="86"/>
      <c r="Y42" s="86"/>
      <c r="Z42" s="86"/>
      <c r="AA42" s="86"/>
      <c r="AB42" s="86"/>
      <c r="AC42" s="86"/>
      <c r="AD42" s="86"/>
      <c r="AE42" s="86"/>
      <c r="AF42" s="86"/>
      <c r="AG42" s="86"/>
      <c r="AH42" s="86"/>
      <c r="AI42" s="86"/>
      <c r="AJ42" s="86"/>
      <c r="AK42" s="86"/>
      <c r="AL42" s="86"/>
      <c r="AM42" s="86"/>
      <c r="AN42" s="86"/>
      <c r="AO42" s="86"/>
      <c r="AP42" s="86"/>
      <c r="AQ42" s="86"/>
      <c r="AR42" s="86"/>
      <c r="AS42" s="86"/>
      <c r="AT42" s="86"/>
      <c r="AU42" s="86"/>
      <c r="AV42" s="86"/>
      <c r="AW42" s="86"/>
      <c r="AX42" s="86"/>
      <c r="AY42" s="86"/>
      <c r="AZ42" s="86"/>
      <c r="BA42" s="86"/>
      <c r="BB42" s="86"/>
      <c r="BC42" s="86"/>
      <c r="BD42" s="86"/>
      <c r="BE42" s="86"/>
      <c r="BF42" s="86"/>
      <c r="BG42" s="86"/>
      <c r="BH42" s="86"/>
      <c r="BI42" s="86"/>
      <c r="BJ42" s="86"/>
      <c r="BK42" s="86"/>
      <c r="BL42" s="86"/>
      <c r="BM42" s="86"/>
      <c r="BN42" s="86"/>
      <c r="BO42" s="86"/>
      <c r="BP42" s="86"/>
      <c r="BQ42" s="86"/>
      <c r="BR42" s="86"/>
      <c r="BS42" s="86"/>
      <c r="BT42" s="86"/>
      <c r="BU42" s="86"/>
      <c r="BV42" s="86"/>
      <c r="BW42" s="86"/>
      <c r="BX42" s="86"/>
      <c r="BY42" s="86"/>
      <c r="BZ42" s="86"/>
      <c r="CA42" s="86"/>
      <c r="CB42" s="86"/>
      <c r="CC42" s="86"/>
      <c r="CD42" s="86"/>
      <c r="CE42" s="86"/>
      <c r="CF42" s="86"/>
      <c r="CG42" s="86"/>
      <c r="CH42" s="86"/>
      <c r="CI42" s="86"/>
      <c r="CJ42" s="86"/>
      <c r="CK42" s="86"/>
      <c r="CL42" s="86"/>
      <c r="CM42" s="86"/>
      <c r="CN42" s="86"/>
      <c r="CO42" s="86"/>
      <c r="CP42" s="86"/>
      <c r="CQ42" s="86"/>
      <c r="CR42" s="86"/>
      <c r="CS42" s="86"/>
      <c r="CT42" s="86"/>
      <c r="CU42" s="86"/>
      <c r="CV42" s="86"/>
      <c r="CW42" s="86"/>
      <c r="CX42" s="86"/>
      <c r="CY42" s="86"/>
      <c r="CZ42" s="86"/>
      <c r="DA42" s="86"/>
      <c r="DB42" s="86"/>
      <c r="DC42" s="86"/>
      <c r="DD42" s="86"/>
      <c r="DE42" s="86"/>
      <c r="DF42" s="86"/>
      <c r="DG42" s="86"/>
      <c r="DH42" s="86"/>
      <c r="DI42" s="86"/>
      <c r="DJ42" s="86"/>
      <c r="DK42" s="86"/>
      <c r="DL42" s="86"/>
      <c r="DM42" s="86"/>
      <c r="DN42" s="86"/>
      <c r="DO42" s="86"/>
      <c r="DP42" s="86"/>
      <c r="DQ42" s="86"/>
      <c r="DR42" s="86"/>
      <c r="DS42" s="86"/>
      <c r="DT42" s="86"/>
      <c r="DU42" s="86"/>
      <c r="DV42" s="86"/>
      <c r="DW42" s="86"/>
      <c r="DX42" s="86"/>
      <c r="DY42" s="86"/>
      <c r="DZ42" s="86"/>
      <c r="EA42" s="86"/>
      <c r="EB42" s="86"/>
      <c r="EC42" s="86"/>
      <c r="ED42" s="86"/>
      <c r="EE42" s="86"/>
      <c r="EF42" s="86"/>
      <c r="EG42" s="86"/>
      <c r="EH42" s="86"/>
      <c r="EI42" s="86"/>
      <c r="EJ42" s="86"/>
      <c r="EK42" s="86"/>
      <c r="EL42" s="86"/>
      <c r="EM42" s="86"/>
      <c r="EN42" s="86"/>
    </row>
    <row r="43" spans="1:144" s="99" customFormat="1" ht="9.75" customHeight="1">
      <c r="A43" s="108" t="s">
        <v>1692</v>
      </c>
      <c r="B43" s="119">
        <v>11.32</v>
      </c>
      <c r="C43" s="109">
        <v>100.3</v>
      </c>
      <c r="D43" s="110">
        <v>112.29166666666669</v>
      </c>
      <c r="E43" s="111">
        <v>88.8</v>
      </c>
      <c r="F43" s="110">
        <v>89.4</v>
      </c>
      <c r="G43" s="110">
        <v>91.8</v>
      </c>
      <c r="H43" s="110">
        <v>87.5</v>
      </c>
      <c r="I43" s="110">
        <v>89.9</v>
      </c>
      <c r="J43" s="113">
        <v>20.119760479041915</v>
      </c>
      <c r="K43" s="114">
        <v>11.955799268860105</v>
      </c>
      <c r="L43" s="113">
        <v>-17.086834733893554</v>
      </c>
      <c r="M43" s="121">
        <v>-24.044180118946471</v>
      </c>
      <c r="N43" s="121">
        <v>-19.118942731277528</v>
      </c>
      <c r="O43" s="121">
        <v>-21.594982078853036</v>
      </c>
      <c r="P43" s="114">
        <v>-15.188679245283012</v>
      </c>
      <c r="Q43" s="114">
        <v>2.7428571428571615</v>
      </c>
      <c r="R43" s="86"/>
      <c r="S43" s="86" t="s">
        <v>1515</v>
      </c>
      <c r="T43" s="86"/>
      <c r="U43" s="86"/>
      <c r="V43" s="86"/>
      <c r="W43" s="86"/>
      <c r="X43" s="86"/>
      <c r="Y43" s="86"/>
      <c r="Z43" s="86"/>
      <c r="AA43" s="86"/>
      <c r="AB43" s="86"/>
      <c r="AC43" s="86"/>
      <c r="AD43" s="86"/>
      <c r="AE43" s="86"/>
      <c r="AF43" s="86"/>
      <c r="AG43" s="86"/>
      <c r="AH43" s="86"/>
      <c r="AI43" s="86"/>
      <c r="AJ43" s="86"/>
      <c r="AK43" s="86"/>
      <c r="AL43" s="86"/>
      <c r="AM43" s="86"/>
      <c r="AN43" s="86"/>
      <c r="AO43" s="86"/>
      <c r="AP43" s="86"/>
      <c r="AQ43" s="86"/>
      <c r="AR43" s="86"/>
      <c r="AS43" s="86"/>
      <c r="AT43" s="86"/>
      <c r="AU43" s="86"/>
      <c r="AV43" s="86"/>
      <c r="AW43" s="86"/>
      <c r="AX43" s="86"/>
      <c r="AY43" s="86"/>
      <c r="AZ43" s="86"/>
      <c r="BA43" s="86"/>
      <c r="BB43" s="86"/>
      <c r="BC43" s="86"/>
      <c r="BD43" s="86"/>
      <c r="BE43" s="86"/>
      <c r="BF43" s="86"/>
      <c r="BG43" s="86"/>
      <c r="BH43" s="86"/>
      <c r="BI43" s="86"/>
      <c r="BJ43" s="86"/>
      <c r="BK43" s="86"/>
      <c r="BL43" s="86"/>
      <c r="BM43" s="86"/>
      <c r="BN43" s="86"/>
      <c r="BO43" s="86"/>
      <c r="BP43" s="86"/>
      <c r="BQ43" s="86"/>
      <c r="BR43" s="86"/>
      <c r="BS43" s="86"/>
      <c r="BT43" s="86"/>
      <c r="BU43" s="86"/>
      <c r="BV43" s="86"/>
      <c r="BW43" s="86"/>
      <c r="BX43" s="86"/>
      <c r="BY43" s="86"/>
      <c r="BZ43" s="86"/>
      <c r="CA43" s="86"/>
      <c r="CB43" s="86"/>
      <c r="CC43" s="86"/>
      <c r="CD43" s="86"/>
      <c r="CE43" s="86"/>
      <c r="CF43" s="86"/>
      <c r="CG43" s="86"/>
      <c r="CH43" s="86"/>
      <c r="CI43" s="86"/>
      <c r="CJ43" s="86"/>
      <c r="CK43" s="86"/>
      <c r="CL43" s="86"/>
      <c r="CM43" s="86"/>
      <c r="CN43" s="86"/>
      <c r="CO43" s="86"/>
      <c r="CP43" s="86"/>
      <c r="CQ43" s="86"/>
      <c r="CR43" s="86"/>
      <c r="CS43" s="86"/>
      <c r="CT43" s="86"/>
      <c r="CU43" s="86"/>
      <c r="CV43" s="86"/>
      <c r="CW43" s="86"/>
      <c r="CX43" s="86"/>
      <c r="CY43" s="86"/>
      <c r="CZ43" s="86"/>
      <c r="DA43" s="86"/>
      <c r="DB43" s="86"/>
      <c r="DC43" s="86"/>
      <c r="DD43" s="86"/>
      <c r="DE43" s="86"/>
      <c r="DF43" s="86"/>
      <c r="DG43" s="86"/>
      <c r="DH43" s="86"/>
      <c r="DI43" s="86"/>
      <c r="DJ43" s="86"/>
      <c r="DK43" s="86"/>
      <c r="DL43" s="86"/>
      <c r="DM43" s="86"/>
      <c r="DN43" s="86"/>
      <c r="DO43" s="86"/>
      <c r="DP43" s="86"/>
      <c r="DQ43" s="86"/>
      <c r="DR43" s="86"/>
      <c r="DS43" s="86"/>
      <c r="DT43" s="86"/>
      <c r="DU43" s="86"/>
      <c r="DV43" s="86"/>
      <c r="DW43" s="86"/>
      <c r="DX43" s="86"/>
      <c r="DY43" s="86"/>
      <c r="DZ43" s="86"/>
      <c r="EA43" s="86"/>
      <c r="EB43" s="86"/>
      <c r="EC43" s="86"/>
      <c r="ED43" s="86"/>
      <c r="EE43" s="86"/>
      <c r="EF43" s="86"/>
      <c r="EG43" s="86"/>
      <c r="EH43" s="86"/>
      <c r="EI43" s="86"/>
      <c r="EJ43" s="86"/>
      <c r="EK43" s="86"/>
      <c r="EL43" s="86"/>
      <c r="EM43" s="86"/>
      <c r="EN43" s="86"/>
    </row>
    <row r="44" spans="1:144" s="99" customFormat="1" ht="9.75" customHeight="1">
      <c r="A44" s="108" t="s">
        <v>1693</v>
      </c>
      <c r="B44" s="119">
        <v>63.53</v>
      </c>
      <c r="C44" s="109">
        <v>109</v>
      </c>
      <c r="D44" s="110">
        <v>134.25</v>
      </c>
      <c r="E44" s="111">
        <v>131.19999999999999</v>
      </c>
      <c r="F44" s="110">
        <v>130.6</v>
      </c>
      <c r="G44" s="110">
        <v>131.5</v>
      </c>
      <c r="H44" s="110">
        <v>129.19999999999999</v>
      </c>
      <c r="I44" s="110">
        <v>129.4</v>
      </c>
      <c r="J44" s="113">
        <v>14.736842105263165</v>
      </c>
      <c r="K44" s="114">
        <v>23.165137614678898</v>
      </c>
      <c r="L44" s="113">
        <v>-6.084466714387986</v>
      </c>
      <c r="M44" s="121">
        <v>-4.8798252002913358</v>
      </c>
      <c r="N44" s="121">
        <v>-5.122655122655118</v>
      </c>
      <c r="O44" s="121">
        <v>-4.9300956585724975</v>
      </c>
      <c r="P44" s="114">
        <v>-4.0770941438102284</v>
      </c>
      <c r="Q44" s="114">
        <v>0.1547987616099249</v>
      </c>
      <c r="R44" s="86"/>
      <c r="S44" s="86" t="s">
        <v>1515</v>
      </c>
      <c r="T44" s="86"/>
      <c r="U44" s="86"/>
      <c r="V44" s="86"/>
      <c r="W44" s="86"/>
      <c r="X44" s="86"/>
      <c r="Y44" s="86"/>
      <c r="Z44" s="86"/>
      <c r="AA44" s="86"/>
      <c r="AB44" s="86"/>
      <c r="AC44" s="86"/>
      <c r="AD44" s="86"/>
      <c r="AE44" s="86"/>
      <c r="AF44" s="86"/>
      <c r="AG44" s="86"/>
      <c r="AH44" s="86"/>
      <c r="AI44" s="86"/>
      <c r="AJ44" s="86"/>
      <c r="AK44" s="86"/>
      <c r="AL44" s="86"/>
      <c r="AM44" s="86"/>
      <c r="AN44" s="86"/>
      <c r="AO44" s="86"/>
      <c r="AP44" s="86"/>
      <c r="AQ44" s="86"/>
      <c r="AR44" s="86"/>
      <c r="AS44" s="86"/>
      <c r="AT44" s="86"/>
      <c r="AU44" s="86"/>
      <c r="AV44" s="86"/>
      <c r="AW44" s="86"/>
      <c r="AX44" s="86"/>
      <c r="AY44" s="86"/>
      <c r="AZ44" s="86"/>
      <c r="BA44" s="86"/>
      <c r="BB44" s="86"/>
      <c r="BC44" s="86"/>
      <c r="BD44" s="86"/>
      <c r="BE44" s="86"/>
      <c r="BF44" s="86"/>
      <c r="BG44" s="86"/>
      <c r="BH44" s="86"/>
      <c r="BI44" s="86"/>
      <c r="BJ44" s="86"/>
      <c r="BK44" s="86"/>
      <c r="BL44" s="86"/>
      <c r="BM44" s="86"/>
      <c r="BN44" s="86"/>
      <c r="BO44" s="86"/>
      <c r="BP44" s="86"/>
      <c r="BQ44" s="86"/>
      <c r="BR44" s="86"/>
      <c r="BS44" s="86"/>
      <c r="BT44" s="86"/>
      <c r="BU44" s="86"/>
      <c r="BV44" s="86"/>
      <c r="BW44" s="86"/>
      <c r="BX44" s="86"/>
      <c r="BY44" s="86"/>
      <c r="BZ44" s="86"/>
      <c r="CA44" s="86"/>
      <c r="CB44" s="86"/>
      <c r="CC44" s="86"/>
      <c r="CD44" s="86"/>
      <c r="CE44" s="86"/>
      <c r="CF44" s="86"/>
      <c r="CG44" s="86"/>
      <c r="CH44" s="86"/>
      <c r="CI44" s="86"/>
      <c r="CJ44" s="86"/>
      <c r="CK44" s="86"/>
      <c r="CL44" s="86"/>
      <c r="CM44" s="86"/>
      <c r="CN44" s="86"/>
      <c r="CO44" s="86"/>
      <c r="CP44" s="86"/>
      <c r="CQ44" s="86"/>
      <c r="CR44" s="86"/>
      <c r="CS44" s="86"/>
      <c r="CT44" s="86"/>
      <c r="CU44" s="86"/>
      <c r="CV44" s="86"/>
      <c r="CW44" s="86"/>
      <c r="CX44" s="86"/>
      <c r="CY44" s="86"/>
      <c r="CZ44" s="86"/>
      <c r="DA44" s="86"/>
      <c r="DB44" s="86"/>
      <c r="DC44" s="86"/>
      <c r="DD44" s="86"/>
      <c r="DE44" s="86"/>
      <c r="DF44" s="86"/>
      <c r="DG44" s="86"/>
      <c r="DH44" s="86"/>
      <c r="DI44" s="86"/>
      <c r="DJ44" s="86"/>
      <c r="DK44" s="86"/>
      <c r="DL44" s="86"/>
      <c r="DM44" s="86"/>
      <c r="DN44" s="86"/>
      <c r="DO44" s="86"/>
      <c r="DP44" s="86"/>
      <c r="DQ44" s="86"/>
      <c r="DR44" s="86"/>
      <c r="DS44" s="86"/>
      <c r="DT44" s="86"/>
      <c r="DU44" s="86"/>
      <c r="DV44" s="86"/>
      <c r="DW44" s="86"/>
      <c r="DX44" s="86"/>
      <c r="DY44" s="86"/>
      <c r="DZ44" s="86"/>
      <c r="EA44" s="86"/>
      <c r="EB44" s="86"/>
      <c r="EC44" s="86"/>
      <c r="ED44" s="86"/>
      <c r="EE44" s="86"/>
      <c r="EF44" s="86"/>
      <c r="EG44" s="86"/>
      <c r="EH44" s="86"/>
      <c r="EI44" s="86"/>
      <c r="EJ44" s="86"/>
      <c r="EK44" s="86"/>
      <c r="EL44" s="86"/>
      <c r="EM44" s="86"/>
      <c r="EN44" s="86"/>
    </row>
    <row r="45" spans="1:144" s="99" customFormat="1" ht="9.75" customHeight="1">
      <c r="A45" s="108" t="s">
        <v>1694</v>
      </c>
      <c r="B45" s="119">
        <v>114.47</v>
      </c>
      <c r="C45" s="109">
        <v>93.6</v>
      </c>
      <c r="D45" s="110">
        <v>112.26666666666667</v>
      </c>
      <c r="E45" s="111">
        <v>97.4</v>
      </c>
      <c r="F45" s="110">
        <v>98.9</v>
      </c>
      <c r="G45" s="110">
        <v>95.8</v>
      </c>
      <c r="H45" s="110">
        <v>96.3</v>
      </c>
      <c r="I45" s="110">
        <v>96.9</v>
      </c>
      <c r="J45" s="113">
        <v>51.456310679611647</v>
      </c>
      <c r="K45" s="114">
        <v>19.943019943019948</v>
      </c>
      <c r="L45" s="113">
        <v>-15.816767502160758</v>
      </c>
      <c r="M45" s="121">
        <v>-8.256029684601117</v>
      </c>
      <c r="N45" s="121">
        <v>-8.061420345489438</v>
      </c>
      <c r="O45" s="121">
        <v>-7.0463320463320542</v>
      </c>
      <c r="P45" s="114">
        <v>-4.059405940594047</v>
      </c>
      <c r="Q45" s="114">
        <v>0.62305295950156392</v>
      </c>
      <c r="R45" s="86"/>
      <c r="S45" s="86" t="s">
        <v>1515</v>
      </c>
      <c r="T45" s="86"/>
      <c r="U45" s="86"/>
      <c r="V45" s="86"/>
      <c r="W45" s="86"/>
      <c r="X45" s="86"/>
      <c r="Y45" s="86"/>
      <c r="Z45" s="86"/>
      <c r="AA45" s="86"/>
      <c r="AB45" s="86"/>
      <c r="AC45" s="86"/>
      <c r="AD45" s="86"/>
      <c r="AE45" s="86"/>
      <c r="AF45" s="86"/>
      <c r="AG45" s="86"/>
      <c r="AH45" s="86"/>
      <c r="AI45" s="86"/>
      <c r="AJ45" s="86"/>
      <c r="AK45" s="86"/>
      <c r="AL45" s="86"/>
      <c r="AM45" s="86"/>
      <c r="AN45" s="86"/>
      <c r="AO45" s="86"/>
      <c r="AP45" s="86"/>
      <c r="AQ45" s="86"/>
      <c r="AR45" s="86"/>
      <c r="AS45" s="86"/>
      <c r="AT45" s="86"/>
      <c r="AU45" s="86"/>
      <c r="AV45" s="86"/>
      <c r="AW45" s="86"/>
      <c r="AX45" s="86"/>
      <c r="AY45" s="86"/>
      <c r="AZ45" s="86"/>
      <c r="BA45" s="86"/>
      <c r="BB45" s="86"/>
      <c r="BC45" s="86"/>
      <c r="BD45" s="86"/>
      <c r="BE45" s="86"/>
      <c r="BF45" s="86"/>
      <c r="BG45" s="86"/>
      <c r="BH45" s="86"/>
      <c r="BI45" s="86"/>
      <c r="BJ45" s="86"/>
      <c r="BK45" s="86"/>
      <c r="BL45" s="86"/>
      <c r="BM45" s="86"/>
      <c r="BN45" s="86"/>
      <c r="BO45" s="86"/>
      <c r="BP45" s="86"/>
      <c r="BQ45" s="86"/>
      <c r="BR45" s="86"/>
      <c r="BS45" s="86"/>
      <c r="BT45" s="86"/>
      <c r="BU45" s="86"/>
      <c r="BV45" s="86"/>
      <c r="BW45" s="86"/>
      <c r="BX45" s="86"/>
      <c r="BY45" s="86"/>
      <c r="BZ45" s="86"/>
      <c r="CA45" s="86"/>
      <c r="CB45" s="86"/>
      <c r="CC45" s="86"/>
      <c r="CD45" s="86"/>
      <c r="CE45" s="86"/>
      <c r="CF45" s="86"/>
      <c r="CG45" s="86"/>
      <c r="CH45" s="86"/>
      <c r="CI45" s="86"/>
      <c r="CJ45" s="86"/>
      <c r="CK45" s="86"/>
      <c r="CL45" s="86"/>
      <c r="CM45" s="86"/>
      <c r="CN45" s="86"/>
      <c r="CO45" s="86"/>
      <c r="CP45" s="86"/>
      <c r="CQ45" s="86"/>
      <c r="CR45" s="86"/>
      <c r="CS45" s="86"/>
      <c r="CT45" s="86"/>
      <c r="CU45" s="86"/>
      <c r="CV45" s="86"/>
      <c r="CW45" s="86"/>
      <c r="CX45" s="86"/>
      <c r="CY45" s="86"/>
      <c r="CZ45" s="86"/>
      <c r="DA45" s="86"/>
      <c r="DB45" s="86"/>
      <c r="DC45" s="86"/>
      <c r="DD45" s="86"/>
      <c r="DE45" s="86"/>
      <c r="DF45" s="86"/>
      <c r="DG45" s="86"/>
      <c r="DH45" s="86"/>
      <c r="DI45" s="86"/>
      <c r="DJ45" s="86"/>
      <c r="DK45" s="86"/>
      <c r="DL45" s="86"/>
      <c r="DM45" s="86"/>
      <c r="DN45" s="86"/>
      <c r="DO45" s="86"/>
      <c r="DP45" s="86"/>
      <c r="DQ45" s="86"/>
      <c r="DR45" s="86"/>
      <c r="DS45" s="86"/>
      <c r="DT45" s="86"/>
      <c r="DU45" s="86"/>
      <c r="DV45" s="86"/>
      <c r="DW45" s="86"/>
      <c r="DX45" s="86"/>
      <c r="DY45" s="86"/>
      <c r="DZ45" s="86"/>
      <c r="EA45" s="86"/>
      <c r="EB45" s="86"/>
      <c r="EC45" s="86"/>
      <c r="ED45" s="86"/>
      <c r="EE45" s="86"/>
      <c r="EF45" s="86"/>
      <c r="EG45" s="86"/>
      <c r="EH45" s="86"/>
      <c r="EI45" s="86"/>
      <c r="EJ45" s="86"/>
      <c r="EK45" s="86"/>
      <c r="EL45" s="86"/>
      <c r="EM45" s="86"/>
      <c r="EN45" s="86"/>
    </row>
    <row r="46" spans="1:144" s="99" customFormat="1" ht="9.75" customHeight="1">
      <c r="A46" s="108" t="s">
        <v>1695</v>
      </c>
      <c r="B46" s="119">
        <v>58.26</v>
      </c>
      <c r="C46" s="109">
        <v>96.3</v>
      </c>
      <c r="D46" s="110">
        <v>115.40833333333332</v>
      </c>
      <c r="E46" s="111">
        <v>97.8</v>
      </c>
      <c r="F46" s="110">
        <v>100.1</v>
      </c>
      <c r="G46" s="110">
        <v>97.2</v>
      </c>
      <c r="H46" s="110">
        <v>96.9</v>
      </c>
      <c r="I46" s="110">
        <v>99.1</v>
      </c>
      <c r="J46" s="113">
        <v>71.149289099526044</v>
      </c>
      <c r="K46" s="114">
        <v>19.842506057459318</v>
      </c>
      <c r="L46" s="113">
        <v>-17.884130982367751</v>
      </c>
      <c r="M46" s="121">
        <v>-8.5844748858447559</v>
      </c>
      <c r="N46" s="121">
        <v>-9.8330241187383933</v>
      </c>
      <c r="O46" s="121">
        <v>-7.8020932445290043</v>
      </c>
      <c r="P46" s="114">
        <v>-2.8431372549019613</v>
      </c>
      <c r="Q46" s="114">
        <v>2.2703818369453046</v>
      </c>
      <c r="R46" s="86"/>
      <c r="S46" s="86" t="s">
        <v>1515</v>
      </c>
      <c r="T46" s="86"/>
      <c r="U46" s="86"/>
      <c r="V46" s="86"/>
      <c r="W46" s="86"/>
      <c r="X46" s="86"/>
      <c r="Y46" s="86"/>
      <c r="Z46" s="86"/>
      <c r="AA46" s="86"/>
      <c r="AB46" s="86"/>
      <c r="AC46" s="86"/>
      <c r="AD46" s="86"/>
      <c r="AE46" s="86"/>
      <c r="AF46" s="86"/>
      <c r="AG46" s="86"/>
      <c r="AH46" s="86"/>
      <c r="AI46" s="86"/>
      <c r="AJ46" s="86"/>
      <c r="AK46" s="86"/>
      <c r="AL46" s="86"/>
      <c r="AM46" s="86"/>
      <c r="AN46" s="86"/>
      <c r="AO46" s="86"/>
      <c r="AP46" s="86"/>
      <c r="AQ46" s="86"/>
      <c r="AR46" s="86"/>
      <c r="AS46" s="86"/>
      <c r="AT46" s="86"/>
      <c r="AU46" s="86"/>
      <c r="AV46" s="86"/>
      <c r="AW46" s="86"/>
      <c r="AX46" s="86"/>
      <c r="AY46" s="86"/>
      <c r="AZ46" s="86"/>
      <c r="BA46" s="86"/>
      <c r="BB46" s="86"/>
      <c r="BC46" s="86"/>
      <c r="BD46" s="86"/>
      <c r="BE46" s="86"/>
      <c r="BF46" s="86"/>
      <c r="BG46" s="86"/>
      <c r="BH46" s="86"/>
      <c r="BI46" s="86"/>
      <c r="BJ46" s="86"/>
      <c r="BK46" s="86"/>
      <c r="BL46" s="86"/>
      <c r="BM46" s="86"/>
      <c r="BN46" s="86"/>
      <c r="BO46" s="86"/>
      <c r="BP46" s="86"/>
      <c r="BQ46" s="86"/>
      <c r="BR46" s="86"/>
      <c r="BS46" s="86"/>
      <c r="BT46" s="86"/>
      <c r="BU46" s="86"/>
      <c r="BV46" s="86"/>
      <c r="BW46" s="86"/>
      <c r="BX46" s="86"/>
      <c r="BY46" s="86"/>
      <c r="BZ46" s="86"/>
      <c r="CA46" s="86"/>
      <c r="CB46" s="86"/>
      <c r="CC46" s="86"/>
      <c r="CD46" s="86"/>
      <c r="CE46" s="86"/>
      <c r="CF46" s="86"/>
      <c r="CG46" s="86"/>
      <c r="CH46" s="86"/>
      <c r="CI46" s="86"/>
      <c r="CJ46" s="86"/>
      <c r="CK46" s="86"/>
      <c r="CL46" s="86"/>
      <c r="CM46" s="86"/>
      <c r="CN46" s="86"/>
      <c r="CO46" s="86"/>
      <c r="CP46" s="86"/>
      <c r="CQ46" s="86"/>
      <c r="CR46" s="86"/>
      <c r="CS46" s="86"/>
      <c r="CT46" s="86"/>
      <c r="CU46" s="86"/>
      <c r="CV46" s="86"/>
      <c r="CW46" s="86"/>
      <c r="CX46" s="86"/>
      <c r="CY46" s="86"/>
      <c r="CZ46" s="86"/>
      <c r="DA46" s="86"/>
      <c r="DB46" s="86"/>
      <c r="DC46" s="86"/>
      <c r="DD46" s="86"/>
      <c r="DE46" s="86"/>
      <c r="DF46" s="86"/>
      <c r="DG46" s="86"/>
      <c r="DH46" s="86"/>
      <c r="DI46" s="86"/>
      <c r="DJ46" s="86"/>
      <c r="DK46" s="86"/>
      <c r="DL46" s="86"/>
      <c r="DM46" s="86"/>
      <c r="DN46" s="86"/>
      <c r="DO46" s="86"/>
      <c r="DP46" s="86"/>
      <c r="DQ46" s="86"/>
      <c r="DR46" s="86"/>
      <c r="DS46" s="86"/>
      <c r="DT46" s="86"/>
      <c r="DU46" s="86"/>
      <c r="DV46" s="86"/>
      <c r="DW46" s="86"/>
      <c r="DX46" s="86"/>
      <c r="DY46" s="86"/>
      <c r="DZ46" s="86"/>
      <c r="EA46" s="86"/>
      <c r="EB46" s="86"/>
      <c r="EC46" s="86"/>
      <c r="ED46" s="86"/>
      <c r="EE46" s="86"/>
      <c r="EF46" s="86"/>
      <c r="EG46" s="86"/>
      <c r="EH46" s="86"/>
      <c r="EI46" s="86"/>
      <c r="EJ46" s="86"/>
      <c r="EK46" s="86"/>
      <c r="EL46" s="86"/>
      <c r="EM46" s="86"/>
      <c r="EN46" s="86"/>
    </row>
    <row r="47" spans="1:144" s="99" customFormat="1" ht="9.75" customHeight="1">
      <c r="A47" s="123" t="s">
        <v>1696</v>
      </c>
      <c r="B47" s="124">
        <v>47.35</v>
      </c>
      <c r="C47" s="109">
        <v>95</v>
      </c>
      <c r="D47" s="110">
        <v>114.64166666666667</v>
      </c>
      <c r="E47" s="111">
        <v>101.6</v>
      </c>
      <c r="F47" s="110">
        <v>101.8</v>
      </c>
      <c r="G47" s="110">
        <v>98.7</v>
      </c>
      <c r="H47" s="110">
        <v>101.2</v>
      </c>
      <c r="I47" s="110">
        <v>99.6</v>
      </c>
      <c r="J47" s="113">
        <v>35.327635327635335</v>
      </c>
      <c r="K47" s="114">
        <v>20.675438596491219</v>
      </c>
      <c r="L47" s="113">
        <v>-14.116652578191037</v>
      </c>
      <c r="M47" s="121">
        <v>-9.1071428571428612</v>
      </c>
      <c r="N47" s="121">
        <v>-6.8867924528301785</v>
      </c>
      <c r="O47" s="121">
        <v>-5.6849953401677595</v>
      </c>
      <c r="P47" s="114">
        <v>-4.961832061068705</v>
      </c>
      <c r="Q47" s="114">
        <v>-1.5810276679842019</v>
      </c>
      <c r="R47" s="86"/>
      <c r="S47" s="86" t="s">
        <v>1515</v>
      </c>
      <c r="T47" s="86"/>
      <c r="U47" s="86"/>
      <c r="V47" s="86"/>
      <c r="W47" s="86"/>
      <c r="X47" s="86"/>
      <c r="Y47" s="86"/>
      <c r="Z47" s="86"/>
      <c r="AA47" s="86"/>
      <c r="AB47" s="86"/>
      <c r="AC47" s="86"/>
      <c r="AD47" s="86"/>
      <c r="AE47" s="86"/>
      <c r="AF47" s="86"/>
      <c r="AG47" s="86"/>
      <c r="AH47" s="86"/>
      <c r="AI47" s="86"/>
      <c r="AJ47" s="86"/>
      <c r="AK47" s="86"/>
      <c r="AL47" s="86"/>
      <c r="AM47" s="86"/>
      <c r="AN47" s="86"/>
      <c r="AO47" s="86"/>
      <c r="AP47" s="86"/>
      <c r="AQ47" s="86"/>
      <c r="AR47" s="86"/>
      <c r="AS47" s="86"/>
      <c r="AT47" s="86"/>
      <c r="AU47" s="86"/>
      <c r="AV47" s="86"/>
      <c r="AW47" s="86"/>
      <c r="AX47" s="86"/>
      <c r="AY47" s="86"/>
      <c r="AZ47" s="86"/>
      <c r="BA47" s="86"/>
      <c r="BB47" s="86"/>
      <c r="BC47" s="86"/>
      <c r="BD47" s="86"/>
      <c r="BE47" s="86"/>
      <c r="BF47" s="86"/>
      <c r="BG47" s="86"/>
      <c r="BH47" s="86"/>
      <c r="BI47" s="86"/>
      <c r="BJ47" s="86"/>
      <c r="BK47" s="86"/>
      <c r="BL47" s="86"/>
      <c r="BM47" s="86"/>
      <c r="BN47" s="86"/>
      <c r="BO47" s="86"/>
      <c r="BP47" s="86"/>
      <c r="BQ47" s="86"/>
      <c r="BR47" s="86"/>
      <c r="BS47" s="86"/>
      <c r="BT47" s="86"/>
      <c r="BU47" s="86"/>
      <c r="BV47" s="86"/>
      <c r="BW47" s="86"/>
      <c r="BX47" s="86"/>
      <c r="BY47" s="86"/>
      <c r="BZ47" s="86"/>
      <c r="CA47" s="86"/>
      <c r="CB47" s="86"/>
      <c r="CC47" s="86"/>
      <c r="CD47" s="86"/>
      <c r="CE47" s="86"/>
      <c r="CF47" s="86"/>
      <c r="CG47" s="86"/>
      <c r="CH47" s="86"/>
      <c r="CI47" s="86"/>
      <c r="CJ47" s="86"/>
      <c r="CK47" s="86"/>
      <c r="CL47" s="86"/>
      <c r="CM47" s="86"/>
      <c r="CN47" s="86"/>
      <c r="CO47" s="86"/>
      <c r="CP47" s="86"/>
      <c r="CQ47" s="86"/>
      <c r="CR47" s="86"/>
      <c r="CS47" s="86"/>
      <c r="CT47" s="86"/>
      <c r="CU47" s="86"/>
      <c r="CV47" s="86"/>
      <c r="CW47" s="86"/>
      <c r="CX47" s="86"/>
      <c r="CY47" s="86"/>
      <c r="CZ47" s="86"/>
      <c r="DA47" s="86"/>
      <c r="DB47" s="86"/>
      <c r="DC47" s="86"/>
      <c r="DD47" s="86"/>
      <c r="DE47" s="86"/>
      <c r="DF47" s="86"/>
      <c r="DG47" s="86"/>
      <c r="DH47" s="86"/>
      <c r="DI47" s="86"/>
      <c r="DJ47" s="86"/>
      <c r="DK47" s="86"/>
      <c r="DL47" s="86"/>
      <c r="DM47" s="86"/>
      <c r="DN47" s="86"/>
      <c r="DO47" s="86"/>
      <c r="DP47" s="86"/>
      <c r="DQ47" s="86"/>
      <c r="DR47" s="86"/>
      <c r="DS47" s="86"/>
      <c r="DT47" s="86"/>
      <c r="DU47" s="86"/>
      <c r="DV47" s="86"/>
      <c r="DW47" s="86"/>
      <c r="DX47" s="86"/>
      <c r="DY47" s="86"/>
      <c r="DZ47" s="86"/>
      <c r="EA47" s="86"/>
      <c r="EB47" s="86"/>
      <c r="EC47" s="86"/>
      <c r="ED47" s="86"/>
      <c r="EE47" s="86"/>
      <c r="EF47" s="86"/>
      <c r="EG47" s="86"/>
      <c r="EH47" s="86"/>
      <c r="EI47" s="86"/>
      <c r="EJ47" s="86"/>
      <c r="EK47" s="86"/>
      <c r="EL47" s="86"/>
      <c r="EM47" s="86"/>
      <c r="EN47" s="86"/>
    </row>
    <row r="48" spans="1:144" s="99" customFormat="1" ht="9.75" customHeight="1">
      <c r="A48" s="108" t="s">
        <v>1697</v>
      </c>
      <c r="B48" s="119">
        <v>8.86</v>
      </c>
      <c r="C48" s="109">
        <v>68.3</v>
      </c>
      <c r="D48" s="110">
        <v>78.899999999999991</v>
      </c>
      <c r="E48" s="111">
        <v>71.900000000000006</v>
      </c>
      <c r="F48" s="110">
        <v>75.400000000000006</v>
      </c>
      <c r="G48" s="110">
        <v>70.599999999999994</v>
      </c>
      <c r="H48" s="110">
        <v>66.400000000000006</v>
      </c>
      <c r="I48" s="110">
        <v>67.900000000000006</v>
      </c>
      <c r="J48" s="113">
        <v>26.481481481481481</v>
      </c>
      <c r="K48" s="114">
        <v>15.519765739385051</v>
      </c>
      <c r="L48" s="113">
        <v>-9.4458438287153541</v>
      </c>
      <c r="M48" s="121">
        <v>2.1680216802168246</v>
      </c>
      <c r="N48" s="121">
        <v>0</v>
      </c>
      <c r="O48" s="121">
        <v>-9.9050203527815484</v>
      </c>
      <c r="P48" s="114">
        <v>-8.3670715249662493</v>
      </c>
      <c r="Q48" s="114">
        <v>2.2590361445783174</v>
      </c>
      <c r="R48" s="86"/>
      <c r="S48" s="86" t="s">
        <v>1515</v>
      </c>
      <c r="T48" s="86"/>
      <c r="U48" s="86"/>
      <c r="V48" s="86"/>
      <c r="W48" s="86"/>
      <c r="X48" s="86"/>
      <c r="Y48" s="86"/>
      <c r="Z48" s="86"/>
      <c r="AA48" s="86"/>
      <c r="AB48" s="86"/>
      <c r="AC48" s="86"/>
      <c r="AD48" s="86"/>
      <c r="AE48" s="86"/>
      <c r="AF48" s="86"/>
      <c r="AG48" s="86"/>
      <c r="AH48" s="86"/>
      <c r="AI48" s="86"/>
      <c r="AJ48" s="86"/>
      <c r="AK48" s="86"/>
      <c r="AL48" s="86"/>
      <c r="AM48" s="86"/>
      <c r="AN48" s="86"/>
      <c r="AO48" s="86"/>
      <c r="AP48" s="86"/>
      <c r="AQ48" s="86"/>
      <c r="AR48" s="86"/>
      <c r="AS48" s="86"/>
      <c r="AT48" s="86"/>
      <c r="AU48" s="86"/>
      <c r="AV48" s="86"/>
      <c r="AW48" s="86"/>
      <c r="AX48" s="86"/>
      <c r="AY48" s="86"/>
      <c r="AZ48" s="86"/>
      <c r="BA48" s="86"/>
      <c r="BB48" s="86"/>
      <c r="BC48" s="86"/>
      <c r="BD48" s="86"/>
      <c r="BE48" s="86"/>
      <c r="BF48" s="86"/>
      <c r="BG48" s="86"/>
      <c r="BH48" s="86"/>
      <c r="BI48" s="86"/>
      <c r="BJ48" s="86"/>
      <c r="BK48" s="86"/>
      <c r="BL48" s="86"/>
      <c r="BM48" s="86"/>
      <c r="BN48" s="86"/>
      <c r="BO48" s="86"/>
      <c r="BP48" s="86"/>
      <c r="BQ48" s="86"/>
      <c r="BR48" s="86"/>
      <c r="BS48" s="86"/>
      <c r="BT48" s="86"/>
      <c r="BU48" s="86"/>
      <c r="BV48" s="86"/>
      <c r="BW48" s="86"/>
      <c r="BX48" s="86"/>
      <c r="BY48" s="86"/>
      <c r="BZ48" s="86"/>
      <c r="CA48" s="86"/>
      <c r="CB48" s="86"/>
      <c r="CC48" s="86"/>
      <c r="CD48" s="86"/>
      <c r="CE48" s="86"/>
      <c r="CF48" s="86"/>
      <c r="CG48" s="86"/>
      <c r="CH48" s="86"/>
      <c r="CI48" s="86"/>
      <c r="CJ48" s="86"/>
      <c r="CK48" s="86"/>
      <c r="CL48" s="86"/>
      <c r="CM48" s="86"/>
      <c r="CN48" s="86"/>
      <c r="CO48" s="86"/>
      <c r="CP48" s="86"/>
      <c r="CQ48" s="86"/>
      <c r="CR48" s="86"/>
      <c r="CS48" s="86"/>
      <c r="CT48" s="86"/>
      <c r="CU48" s="86"/>
      <c r="CV48" s="86"/>
      <c r="CW48" s="86"/>
      <c r="CX48" s="86"/>
      <c r="CY48" s="86"/>
      <c r="CZ48" s="86"/>
      <c r="DA48" s="86"/>
      <c r="DB48" s="86"/>
      <c r="DC48" s="86"/>
      <c r="DD48" s="86"/>
      <c r="DE48" s="86"/>
      <c r="DF48" s="86"/>
      <c r="DG48" s="86"/>
      <c r="DH48" s="86"/>
      <c r="DI48" s="86"/>
      <c r="DJ48" s="86"/>
      <c r="DK48" s="86"/>
      <c r="DL48" s="86"/>
      <c r="DM48" s="86"/>
      <c r="DN48" s="86"/>
      <c r="DO48" s="86"/>
      <c r="DP48" s="86"/>
      <c r="DQ48" s="86"/>
      <c r="DR48" s="86"/>
      <c r="DS48" s="86"/>
      <c r="DT48" s="86"/>
      <c r="DU48" s="86"/>
      <c r="DV48" s="86"/>
      <c r="DW48" s="86"/>
      <c r="DX48" s="86"/>
      <c r="DY48" s="86"/>
      <c r="DZ48" s="86"/>
      <c r="EA48" s="86"/>
      <c r="EB48" s="86"/>
      <c r="EC48" s="86"/>
      <c r="ED48" s="86"/>
      <c r="EE48" s="86"/>
      <c r="EF48" s="86"/>
      <c r="EG48" s="86"/>
      <c r="EH48" s="86"/>
      <c r="EI48" s="86"/>
      <c r="EJ48" s="86"/>
      <c r="EK48" s="86"/>
      <c r="EL48" s="86"/>
      <c r="EM48" s="86"/>
      <c r="EN48" s="86"/>
    </row>
    <row r="49" spans="1:144" s="99" customFormat="1" ht="9.75" customHeight="1">
      <c r="A49" s="2239" t="s">
        <v>2278</v>
      </c>
      <c r="B49" s="119">
        <v>42.34</v>
      </c>
      <c r="C49" s="109">
        <v>115.9</v>
      </c>
      <c r="D49" s="110">
        <v>139.55000000000001</v>
      </c>
      <c r="E49" s="111">
        <v>136.1</v>
      </c>
      <c r="F49" s="110">
        <v>130.4</v>
      </c>
      <c r="G49" s="110">
        <v>135.9</v>
      </c>
      <c r="H49" s="110">
        <v>134.6</v>
      </c>
      <c r="I49" s="110">
        <v>137.19999999999999</v>
      </c>
      <c r="J49" s="113">
        <v>20.729166666666671</v>
      </c>
      <c r="K49" s="114">
        <v>20.405522001725629</v>
      </c>
      <c r="L49" s="113">
        <v>0.29476787030215235</v>
      </c>
      <c r="M49" s="121">
        <v>-4.7479912344777233</v>
      </c>
      <c r="N49" s="121">
        <v>-2.0187454938716485</v>
      </c>
      <c r="O49" s="121">
        <v>-1.8950437317784292</v>
      </c>
      <c r="P49" s="114">
        <v>-3.5839775122979773</v>
      </c>
      <c r="Q49" s="114">
        <v>1.9316493313521477</v>
      </c>
      <c r="R49" s="86"/>
      <c r="S49" s="86" t="s">
        <v>1515</v>
      </c>
      <c r="T49" s="86"/>
      <c r="U49" s="86"/>
      <c r="V49" s="86"/>
      <c r="W49" s="86"/>
      <c r="X49" s="86"/>
      <c r="Y49" s="86"/>
      <c r="Z49" s="86"/>
      <c r="AA49" s="86"/>
      <c r="AB49" s="86"/>
      <c r="AC49" s="86"/>
      <c r="AD49" s="86"/>
      <c r="AE49" s="86"/>
      <c r="AF49" s="86"/>
      <c r="AG49" s="86"/>
      <c r="AH49" s="86"/>
      <c r="AI49" s="86"/>
      <c r="AJ49" s="86"/>
      <c r="AK49" s="86"/>
      <c r="AL49" s="86"/>
      <c r="AM49" s="86"/>
      <c r="AN49" s="86"/>
      <c r="AO49" s="86"/>
      <c r="AP49" s="86"/>
      <c r="AQ49" s="86"/>
      <c r="AR49" s="86"/>
      <c r="AS49" s="86"/>
      <c r="AT49" s="86"/>
      <c r="AU49" s="86"/>
      <c r="AV49" s="86"/>
      <c r="AW49" s="86"/>
      <c r="AX49" s="86"/>
      <c r="AY49" s="86"/>
      <c r="AZ49" s="86"/>
      <c r="BA49" s="86"/>
      <c r="BB49" s="86"/>
      <c r="BC49" s="86"/>
      <c r="BD49" s="86"/>
      <c r="BE49" s="86"/>
      <c r="BF49" s="86"/>
      <c r="BG49" s="86"/>
      <c r="BH49" s="86"/>
      <c r="BI49" s="86"/>
      <c r="BJ49" s="86"/>
      <c r="BK49" s="86"/>
      <c r="BL49" s="86"/>
      <c r="BM49" s="86"/>
      <c r="BN49" s="86"/>
      <c r="BO49" s="86"/>
      <c r="BP49" s="86"/>
      <c r="BQ49" s="86"/>
      <c r="BR49" s="86"/>
      <c r="BS49" s="86"/>
      <c r="BT49" s="86"/>
      <c r="BU49" s="86"/>
      <c r="BV49" s="86"/>
      <c r="BW49" s="86"/>
      <c r="BX49" s="86"/>
      <c r="BY49" s="86"/>
      <c r="BZ49" s="86"/>
      <c r="CA49" s="86"/>
      <c r="CB49" s="86"/>
      <c r="CC49" s="86"/>
      <c r="CD49" s="86"/>
      <c r="CE49" s="86"/>
      <c r="CF49" s="86"/>
      <c r="CG49" s="86"/>
      <c r="CH49" s="86"/>
      <c r="CI49" s="86"/>
      <c r="CJ49" s="86"/>
      <c r="CK49" s="86"/>
      <c r="CL49" s="86"/>
      <c r="CM49" s="86"/>
      <c r="CN49" s="86"/>
      <c r="CO49" s="86"/>
      <c r="CP49" s="86"/>
      <c r="CQ49" s="86"/>
      <c r="CR49" s="86"/>
      <c r="CS49" s="86"/>
      <c r="CT49" s="86"/>
      <c r="CU49" s="86"/>
      <c r="CV49" s="86"/>
      <c r="CW49" s="86"/>
      <c r="CX49" s="86"/>
      <c r="CY49" s="86"/>
      <c r="CZ49" s="86"/>
      <c r="DA49" s="86"/>
      <c r="DB49" s="86"/>
      <c r="DC49" s="86"/>
      <c r="DD49" s="86"/>
      <c r="DE49" s="86"/>
      <c r="DF49" s="86"/>
      <c r="DG49" s="86"/>
      <c r="DH49" s="86"/>
      <c r="DI49" s="86"/>
      <c r="DJ49" s="86"/>
      <c r="DK49" s="86"/>
      <c r="DL49" s="86"/>
      <c r="DM49" s="86"/>
      <c r="DN49" s="86"/>
      <c r="DO49" s="86"/>
      <c r="DP49" s="86"/>
      <c r="DQ49" s="86"/>
      <c r="DR49" s="86"/>
      <c r="DS49" s="86"/>
      <c r="DT49" s="86"/>
      <c r="DU49" s="86"/>
      <c r="DV49" s="86"/>
      <c r="DW49" s="86"/>
      <c r="DX49" s="86"/>
      <c r="DY49" s="86"/>
      <c r="DZ49" s="86"/>
      <c r="EA49" s="86"/>
      <c r="EB49" s="86"/>
      <c r="EC49" s="86"/>
      <c r="ED49" s="86"/>
      <c r="EE49" s="86"/>
      <c r="EF49" s="86"/>
      <c r="EG49" s="86"/>
      <c r="EH49" s="86"/>
      <c r="EI49" s="86"/>
      <c r="EJ49" s="86"/>
      <c r="EK49" s="86"/>
      <c r="EL49" s="86"/>
      <c r="EM49" s="86"/>
      <c r="EN49" s="86"/>
    </row>
    <row r="50" spans="1:144" s="99" customFormat="1" ht="9.75" customHeight="1">
      <c r="A50" s="108" t="s">
        <v>1691</v>
      </c>
      <c r="B50" s="119">
        <v>40.19</v>
      </c>
      <c r="C50" s="109">
        <v>116.3</v>
      </c>
      <c r="D50" s="110">
        <v>139.9083333333333</v>
      </c>
      <c r="E50" s="111">
        <v>136.9</v>
      </c>
      <c r="F50" s="110">
        <v>131.4</v>
      </c>
      <c r="G50" s="110">
        <v>136.80000000000001</v>
      </c>
      <c r="H50" s="110">
        <v>135.19999999999999</v>
      </c>
      <c r="I50" s="110">
        <v>137.6</v>
      </c>
      <c r="J50" s="113">
        <v>19.896907216494839</v>
      </c>
      <c r="K50" s="114">
        <v>20.299512754370852</v>
      </c>
      <c r="L50" s="113">
        <v>0.81001472754049075</v>
      </c>
      <c r="M50" s="121">
        <v>-4.4363636363636374</v>
      </c>
      <c r="N50" s="121">
        <v>-2.0057306590257724</v>
      </c>
      <c r="O50" s="121">
        <v>-1.7441860465116292</v>
      </c>
      <c r="P50" s="120">
        <v>-3.8434661076170613</v>
      </c>
      <c r="Q50" s="114">
        <v>1.7751479289940875</v>
      </c>
      <c r="R50" s="86"/>
      <c r="S50" s="86" t="s">
        <v>1515</v>
      </c>
      <c r="T50" s="86"/>
      <c r="U50" s="86"/>
      <c r="V50" s="86"/>
      <c r="W50" s="86"/>
      <c r="X50" s="86"/>
      <c r="Y50" s="86"/>
      <c r="Z50" s="86"/>
      <c r="AA50" s="86"/>
      <c r="AB50" s="86"/>
      <c r="AC50" s="86"/>
      <c r="AD50" s="86"/>
      <c r="AE50" s="86"/>
      <c r="AF50" s="86"/>
      <c r="AG50" s="86"/>
      <c r="AH50" s="86"/>
      <c r="AI50" s="86"/>
      <c r="AJ50" s="86"/>
      <c r="AK50" s="86"/>
      <c r="AL50" s="86"/>
      <c r="AM50" s="86"/>
      <c r="AN50" s="86"/>
      <c r="AO50" s="86"/>
      <c r="AP50" s="86"/>
      <c r="AQ50" s="86"/>
      <c r="AR50" s="86"/>
      <c r="AS50" s="86"/>
      <c r="AT50" s="86"/>
      <c r="AU50" s="86"/>
      <c r="AV50" s="86"/>
      <c r="AW50" s="86"/>
      <c r="AX50" s="86"/>
      <c r="AY50" s="86"/>
      <c r="AZ50" s="86"/>
      <c r="BA50" s="86"/>
      <c r="BB50" s="86"/>
      <c r="BC50" s="86"/>
      <c r="BD50" s="86"/>
      <c r="BE50" s="86"/>
      <c r="BF50" s="86"/>
      <c r="BG50" s="86"/>
      <c r="BH50" s="86"/>
      <c r="BI50" s="86"/>
      <c r="BJ50" s="86"/>
      <c r="BK50" s="86"/>
      <c r="BL50" s="86"/>
      <c r="BM50" s="86"/>
      <c r="BN50" s="86"/>
      <c r="BO50" s="86"/>
      <c r="BP50" s="86"/>
      <c r="BQ50" s="86"/>
      <c r="BR50" s="86"/>
      <c r="BS50" s="86"/>
      <c r="BT50" s="86"/>
      <c r="BU50" s="86"/>
      <c r="BV50" s="86"/>
      <c r="BW50" s="86"/>
      <c r="BX50" s="86"/>
      <c r="BY50" s="86"/>
      <c r="BZ50" s="86"/>
      <c r="CA50" s="86"/>
      <c r="CB50" s="86"/>
      <c r="CC50" s="86"/>
      <c r="CD50" s="86"/>
      <c r="CE50" s="86"/>
      <c r="CF50" s="86"/>
      <c r="CG50" s="86"/>
      <c r="CH50" s="86"/>
      <c r="CI50" s="86"/>
      <c r="CJ50" s="86"/>
      <c r="CK50" s="86"/>
      <c r="CL50" s="86"/>
      <c r="CM50" s="86"/>
      <c r="CN50" s="86"/>
      <c r="CO50" s="86"/>
      <c r="CP50" s="86"/>
      <c r="CQ50" s="86"/>
      <c r="CR50" s="86"/>
      <c r="CS50" s="86"/>
      <c r="CT50" s="86"/>
      <c r="CU50" s="86"/>
      <c r="CV50" s="86"/>
      <c r="CW50" s="86"/>
      <c r="CX50" s="86"/>
      <c r="CY50" s="86"/>
      <c r="CZ50" s="86"/>
      <c r="DA50" s="86"/>
      <c r="DB50" s="86"/>
      <c r="DC50" s="86"/>
      <c r="DD50" s="86"/>
      <c r="DE50" s="86"/>
      <c r="DF50" s="86"/>
      <c r="DG50" s="86"/>
      <c r="DH50" s="86"/>
      <c r="DI50" s="86"/>
      <c r="DJ50" s="86"/>
      <c r="DK50" s="86"/>
      <c r="DL50" s="86"/>
      <c r="DM50" s="86"/>
      <c r="DN50" s="86"/>
      <c r="DO50" s="86"/>
      <c r="DP50" s="86"/>
      <c r="DQ50" s="86"/>
      <c r="DR50" s="86"/>
      <c r="DS50" s="86"/>
      <c r="DT50" s="86"/>
      <c r="DU50" s="86"/>
      <c r="DV50" s="86"/>
      <c r="DW50" s="86"/>
      <c r="DX50" s="86"/>
      <c r="DY50" s="86"/>
      <c r="DZ50" s="86"/>
      <c r="EA50" s="86"/>
      <c r="EB50" s="86"/>
      <c r="EC50" s="86"/>
      <c r="ED50" s="86"/>
      <c r="EE50" s="86"/>
      <c r="EF50" s="86"/>
      <c r="EG50" s="86"/>
      <c r="EH50" s="86"/>
      <c r="EI50" s="86"/>
      <c r="EJ50" s="86"/>
      <c r="EK50" s="86"/>
      <c r="EL50" s="86"/>
      <c r="EM50" s="86"/>
      <c r="EN50" s="86"/>
    </row>
    <row r="51" spans="1:144" s="99" customFormat="1" ht="9.75" customHeight="1">
      <c r="A51" s="108" t="s">
        <v>1694</v>
      </c>
      <c r="B51" s="119">
        <v>2.15</v>
      </c>
      <c r="C51" s="109">
        <v>108.3</v>
      </c>
      <c r="D51" s="110">
        <v>132.70833333333334</v>
      </c>
      <c r="E51" s="111">
        <v>119.7</v>
      </c>
      <c r="F51" s="110">
        <v>111.6</v>
      </c>
      <c r="G51" s="110">
        <v>118.3</v>
      </c>
      <c r="H51" s="110">
        <v>122.7</v>
      </c>
      <c r="I51" s="110">
        <v>129.19999999999999</v>
      </c>
      <c r="J51" s="113">
        <v>42.125984251968504</v>
      </c>
      <c r="K51" s="114">
        <v>22.537703908895054</v>
      </c>
      <c r="L51" s="113">
        <v>-9.9322799097065513</v>
      </c>
      <c r="M51" s="121">
        <v>-10.57692307692308</v>
      </c>
      <c r="N51" s="121">
        <v>-3.1914893617021249</v>
      </c>
      <c r="O51" s="121">
        <v>-4.8837209302325562</v>
      </c>
      <c r="P51" s="120">
        <v>1.4128728414442406</v>
      </c>
      <c r="Q51" s="114">
        <v>5.2974735126324362</v>
      </c>
      <c r="R51" s="86"/>
      <c r="S51" s="86" t="s">
        <v>1515</v>
      </c>
      <c r="T51" s="86"/>
      <c r="U51" s="86"/>
      <c r="V51" s="86"/>
      <c r="W51" s="86"/>
      <c r="X51" s="86"/>
      <c r="Y51" s="86"/>
      <c r="Z51" s="86"/>
      <c r="AA51" s="86"/>
      <c r="AB51" s="86"/>
      <c r="AC51" s="86"/>
      <c r="AD51" s="86"/>
      <c r="AE51" s="86"/>
      <c r="AF51" s="86"/>
      <c r="AG51" s="86"/>
      <c r="AH51" s="86"/>
      <c r="AI51" s="86"/>
      <c r="AJ51" s="86"/>
      <c r="AK51" s="86"/>
      <c r="AL51" s="86"/>
      <c r="AM51" s="86"/>
      <c r="AN51" s="86"/>
      <c r="AO51" s="86"/>
      <c r="AP51" s="86"/>
      <c r="AQ51" s="86"/>
      <c r="AR51" s="86"/>
      <c r="AS51" s="86"/>
      <c r="AT51" s="86"/>
      <c r="AU51" s="86"/>
      <c r="AV51" s="86"/>
      <c r="AW51" s="86"/>
      <c r="AX51" s="86"/>
      <c r="AY51" s="86"/>
      <c r="AZ51" s="86"/>
      <c r="BA51" s="86"/>
      <c r="BB51" s="86"/>
      <c r="BC51" s="86"/>
      <c r="BD51" s="86"/>
      <c r="BE51" s="86"/>
      <c r="BF51" s="86"/>
      <c r="BG51" s="86"/>
      <c r="BH51" s="86"/>
      <c r="BI51" s="86"/>
      <c r="BJ51" s="86"/>
      <c r="BK51" s="86"/>
      <c r="BL51" s="86"/>
      <c r="BM51" s="86"/>
      <c r="BN51" s="86"/>
      <c r="BO51" s="86"/>
      <c r="BP51" s="86"/>
      <c r="BQ51" s="86"/>
      <c r="BR51" s="86"/>
      <c r="BS51" s="86"/>
      <c r="BT51" s="86"/>
      <c r="BU51" s="86"/>
      <c r="BV51" s="86"/>
      <c r="BW51" s="86"/>
      <c r="BX51" s="86"/>
      <c r="BY51" s="86"/>
      <c r="BZ51" s="86"/>
      <c r="CA51" s="86"/>
      <c r="CB51" s="86"/>
      <c r="CC51" s="86"/>
      <c r="CD51" s="86"/>
      <c r="CE51" s="86"/>
      <c r="CF51" s="86"/>
      <c r="CG51" s="86"/>
      <c r="CH51" s="86"/>
      <c r="CI51" s="86"/>
      <c r="CJ51" s="86"/>
      <c r="CK51" s="86"/>
      <c r="CL51" s="86"/>
      <c r="CM51" s="86"/>
      <c r="CN51" s="86"/>
      <c r="CO51" s="86"/>
      <c r="CP51" s="86"/>
      <c r="CQ51" s="86"/>
      <c r="CR51" s="86"/>
      <c r="CS51" s="86"/>
      <c r="CT51" s="86"/>
      <c r="CU51" s="86"/>
      <c r="CV51" s="86"/>
      <c r="CW51" s="86"/>
      <c r="CX51" s="86"/>
      <c r="CY51" s="86"/>
      <c r="CZ51" s="86"/>
      <c r="DA51" s="86"/>
      <c r="DB51" s="86"/>
      <c r="DC51" s="86"/>
      <c r="DD51" s="86"/>
      <c r="DE51" s="86"/>
      <c r="DF51" s="86"/>
      <c r="DG51" s="86"/>
      <c r="DH51" s="86"/>
      <c r="DI51" s="86"/>
      <c r="DJ51" s="86"/>
      <c r="DK51" s="86"/>
      <c r="DL51" s="86"/>
      <c r="DM51" s="86"/>
      <c r="DN51" s="86"/>
      <c r="DO51" s="86"/>
      <c r="DP51" s="86"/>
      <c r="DQ51" s="86"/>
      <c r="DR51" s="86"/>
      <c r="DS51" s="86"/>
      <c r="DT51" s="86"/>
      <c r="DU51" s="86"/>
      <c r="DV51" s="86"/>
      <c r="DW51" s="86"/>
      <c r="DX51" s="86"/>
      <c r="DY51" s="86"/>
      <c r="DZ51" s="86"/>
      <c r="EA51" s="86"/>
      <c r="EB51" s="86"/>
      <c r="EC51" s="86"/>
      <c r="ED51" s="86"/>
      <c r="EE51" s="86"/>
      <c r="EF51" s="86"/>
      <c r="EG51" s="86"/>
      <c r="EH51" s="86"/>
      <c r="EI51" s="86"/>
      <c r="EJ51" s="86"/>
      <c r="EK51" s="86"/>
      <c r="EL51" s="86"/>
      <c r="EM51" s="86"/>
      <c r="EN51" s="86"/>
    </row>
    <row r="52" spans="1:144" s="99" customFormat="1" ht="9.75" customHeight="1">
      <c r="A52" s="125" t="s">
        <v>1698</v>
      </c>
      <c r="B52" s="119">
        <v>22.23</v>
      </c>
      <c r="C52" s="109">
        <v>104.3</v>
      </c>
      <c r="D52" s="110">
        <v>126.90833333333335</v>
      </c>
      <c r="E52" s="111">
        <v>104.8</v>
      </c>
      <c r="F52" s="110">
        <v>106.1</v>
      </c>
      <c r="G52" s="110">
        <v>106.3</v>
      </c>
      <c r="H52" s="110">
        <v>118.8</v>
      </c>
      <c r="I52" s="110">
        <v>119.5</v>
      </c>
      <c r="J52" s="113">
        <v>19.473081328751434</v>
      </c>
      <c r="K52" s="114">
        <v>21.676254394375206</v>
      </c>
      <c r="L52" s="113">
        <v>-14.16871416871416</v>
      </c>
      <c r="M52" s="121">
        <v>-14.64199517296862</v>
      </c>
      <c r="N52" s="121">
        <v>-10.896898575020955</v>
      </c>
      <c r="O52" s="121">
        <v>0.3378378378378244</v>
      </c>
      <c r="P52" s="114">
        <v>0.75885328836425003</v>
      </c>
      <c r="Q52" s="114">
        <v>0.58922558922557755</v>
      </c>
      <c r="R52" s="86"/>
      <c r="S52" s="86" t="s">
        <v>1515</v>
      </c>
      <c r="T52" s="86"/>
      <c r="U52" s="86"/>
      <c r="V52" s="86"/>
      <c r="W52" s="86"/>
      <c r="X52" s="86"/>
      <c r="Y52" s="86"/>
      <c r="Z52" s="86"/>
      <c r="AA52" s="86"/>
      <c r="AB52" s="86"/>
      <c r="AC52" s="86"/>
      <c r="AD52" s="86"/>
      <c r="AE52" s="86"/>
      <c r="AF52" s="86"/>
      <c r="AG52" s="86"/>
      <c r="AH52" s="86"/>
      <c r="AI52" s="86"/>
      <c r="AJ52" s="86"/>
      <c r="AK52" s="86"/>
      <c r="AL52" s="86"/>
      <c r="AM52" s="86"/>
      <c r="AN52" s="86"/>
      <c r="AO52" s="86"/>
      <c r="AP52" s="86"/>
      <c r="AQ52" s="86"/>
      <c r="AR52" s="86"/>
      <c r="AS52" s="86"/>
      <c r="AT52" s="86"/>
      <c r="AU52" s="86"/>
      <c r="AV52" s="86"/>
      <c r="AW52" s="86"/>
      <c r="AX52" s="86"/>
      <c r="AY52" s="86"/>
      <c r="AZ52" s="86"/>
      <c r="BA52" s="86"/>
      <c r="BB52" s="86"/>
      <c r="BC52" s="86"/>
      <c r="BD52" s="86"/>
      <c r="BE52" s="86"/>
      <c r="BF52" s="86"/>
      <c r="BG52" s="86"/>
      <c r="BH52" s="86"/>
      <c r="BI52" s="86"/>
      <c r="BJ52" s="86"/>
      <c r="BK52" s="86"/>
      <c r="BL52" s="86"/>
      <c r="BM52" s="86"/>
      <c r="BN52" s="86"/>
      <c r="BO52" s="86"/>
      <c r="BP52" s="86"/>
      <c r="BQ52" s="86"/>
      <c r="BR52" s="86"/>
      <c r="BS52" s="86"/>
      <c r="BT52" s="86"/>
      <c r="BU52" s="86"/>
      <c r="BV52" s="86"/>
      <c r="BW52" s="86"/>
      <c r="BX52" s="86"/>
      <c r="BY52" s="86"/>
      <c r="BZ52" s="86"/>
      <c r="CA52" s="86"/>
      <c r="CB52" s="86"/>
      <c r="CC52" s="86"/>
      <c r="CD52" s="86"/>
      <c r="CE52" s="86"/>
      <c r="CF52" s="86"/>
      <c r="CG52" s="86"/>
      <c r="CH52" s="86"/>
      <c r="CI52" s="86"/>
      <c r="CJ52" s="86"/>
      <c r="CK52" s="86"/>
      <c r="CL52" s="86"/>
      <c r="CM52" s="86"/>
      <c r="CN52" s="86"/>
      <c r="CO52" s="86"/>
      <c r="CP52" s="86"/>
      <c r="CQ52" s="86"/>
      <c r="CR52" s="86"/>
      <c r="CS52" s="86"/>
      <c r="CT52" s="86"/>
      <c r="CU52" s="86"/>
      <c r="CV52" s="86"/>
      <c r="CW52" s="86"/>
      <c r="CX52" s="86"/>
      <c r="CY52" s="86"/>
      <c r="CZ52" s="86"/>
      <c r="DA52" s="86"/>
      <c r="DB52" s="86"/>
      <c r="DC52" s="86"/>
      <c r="DD52" s="86"/>
      <c r="DE52" s="86"/>
      <c r="DF52" s="86"/>
      <c r="DG52" s="86"/>
      <c r="DH52" s="86"/>
      <c r="DI52" s="86"/>
      <c r="DJ52" s="86"/>
      <c r="DK52" s="86"/>
      <c r="DL52" s="86"/>
      <c r="DM52" s="86"/>
      <c r="DN52" s="86"/>
      <c r="DO52" s="86"/>
      <c r="DP52" s="86"/>
      <c r="DQ52" s="86"/>
      <c r="DR52" s="86"/>
      <c r="DS52" s="86"/>
      <c r="DT52" s="86"/>
      <c r="DU52" s="86"/>
      <c r="DV52" s="86"/>
      <c r="DW52" s="86"/>
      <c r="DX52" s="86"/>
      <c r="DY52" s="86"/>
      <c r="DZ52" s="86"/>
      <c r="EA52" s="86"/>
      <c r="EB52" s="86"/>
      <c r="EC52" s="86"/>
      <c r="ED52" s="86"/>
      <c r="EE52" s="86"/>
      <c r="EF52" s="86"/>
      <c r="EG52" s="86"/>
      <c r="EH52" s="86"/>
      <c r="EI52" s="86"/>
      <c r="EJ52" s="86"/>
      <c r="EK52" s="86"/>
      <c r="EL52" s="86"/>
      <c r="EM52" s="86"/>
      <c r="EN52" s="86"/>
    </row>
    <row r="53" spans="1:144" s="99" customFormat="1" ht="9.75" customHeight="1">
      <c r="A53" s="108" t="s">
        <v>1691</v>
      </c>
      <c r="B53" s="119">
        <v>8.08</v>
      </c>
      <c r="C53" s="109">
        <v>106.7</v>
      </c>
      <c r="D53" s="110">
        <v>127.91666666666669</v>
      </c>
      <c r="E53" s="111">
        <v>121.2</v>
      </c>
      <c r="F53" s="110">
        <v>117.5</v>
      </c>
      <c r="G53" s="110">
        <v>111.8</v>
      </c>
      <c r="H53" s="110">
        <v>143.30000000000001</v>
      </c>
      <c r="I53" s="110">
        <v>129.5</v>
      </c>
      <c r="J53" s="113">
        <v>11.962224554039878</v>
      </c>
      <c r="K53" s="114">
        <v>19.884411121524536</v>
      </c>
      <c r="L53" s="113">
        <v>-8.9406461307287657</v>
      </c>
      <c r="M53" s="121">
        <v>-11.919040479760127</v>
      </c>
      <c r="N53" s="121">
        <v>-12.724434035909454</v>
      </c>
      <c r="O53" s="116">
        <v>14.274322169059019</v>
      </c>
      <c r="P53" s="120">
        <v>5.1136363636363598</v>
      </c>
      <c r="Q53" s="114">
        <v>-9.6301465457082998</v>
      </c>
      <c r="R53" s="86"/>
      <c r="S53" s="86" t="s">
        <v>1515</v>
      </c>
      <c r="T53" s="86"/>
      <c r="U53" s="86"/>
      <c r="V53" s="86"/>
      <c r="W53" s="86"/>
      <c r="X53" s="86"/>
      <c r="Y53" s="86"/>
      <c r="Z53" s="86"/>
      <c r="AA53" s="86"/>
      <c r="AB53" s="86"/>
      <c r="AC53" s="86"/>
      <c r="AD53" s="86"/>
      <c r="AE53" s="86"/>
      <c r="AF53" s="86"/>
      <c r="AG53" s="86"/>
      <c r="AH53" s="86"/>
      <c r="AI53" s="86"/>
      <c r="AJ53" s="86"/>
      <c r="AK53" s="86"/>
      <c r="AL53" s="86"/>
      <c r="AM53" s="86"/>
      <c r="AN53" s="86"/>
      <c r="AO53" s="86"/>
      <c r="AP53" s="86"/>
      <c r="AQ53" s="86"/>
      <c r="AR53" s="86"/>
      <c r="AS53" s="86"/>
      <c r="AT53" s="86"/>
      <c r="AU53" s="86"/>
      <c r="AV53" s="86"/>
      <c r="AW53" s="86"/>
      <c r="AX53" s="86"/>
      <c r="AY53" s="86"/>
      <c r="AZ53" s="86"/>
      <c r="BA53" s="86"/>
      <c r="BB53" s="86"/>
      <c r="BC53" s="86"/>
      <c r="BD53" s="86"/>
      <c r="BE53" s="86"/>
      <c r="BF53" s="86"/>
      <c r="BG53" s="86"/>
      <c r="BH53" s="86"/>
      <c r="BI53" s="86"/>
      <c r="BJ53" s="86"/>
      <c r="BK53" s="86"/>
      <c r="BL53" s="86"/>
      <c r="BM53" s="86"/>
      <c r="BN53" s="86"/>
      <c r="BO53" s="86"/>
      <c r="BP53" s="86"/>
      <c r="BQ53" s="86"/>
      <c r="BR53" s="86"/>
      <c r="BS53" s="86"/>
      <c r="BT53" s="86"/>
      <c r="BU53" s="86"/>
      <c r="BV53" s="86"/>
      <c r="BW53" s="86"/>
      <c r="BX53" s="86"/>
      <c r="BY53" s="86"/>
      <c r="BZ53" s="86"/>
      <c r="CA53" s="86"/>
      <c r="CB53" s="86"/>
      <c r="CC53" s="86"/>
      <c r="CD53" s="86"/>
      <c r="CE53" s="86"/>
      <c r="CF53" s="86"/>
      <c r="CG53" s="86"/>
      <c r="CH53" s="86"/>
      <c r="CI53" s="86"/>
      <c r="CJ53" s="86"/>
      <c r="CK53" s="86"/>
      <c r="CL53" s="86"/>
      <c r="CM53" s="86"/>
      <c r="CN53" s="86"/>
      <c r="CO53" s="86"/>
      <c r="CP53" s="86"/>
      <c r="CQ53" s="86"/>
      <c r="CR53" s="86"/>
      <c r="CS53" s="86"/>
      <c r="CT53" s="86"/>
      <c r="CU53" s="86"/>
      <c r="CV53" s="86"/>
      <c r="CW53" s="86"/>
      <c r="CX53" s="86"/>
      <c r="CY53" s="86"/>
      <c r="CZ53" s="86"/>
      <c r="DA53" s="86"/>
      <c r="DB53" s="86"/>
      <c r="DC53" s="86"/>
      <c r="DD53" s="86"/>
      <c r="DE53" s="86"/>
      <c r="DF53" s="86"/>
      <c r="DG53" s="86"/>
      <c r="DH53" s="86"/>
      <c r="DI53" s="86"/>
      <c r="DJ53" s="86"/>
      <c r="DK53" s="86"/>
      <c r="DL53" s="86"/>
      <c r="DM53" s="86"/>
      <c r="DN53" s="86"/>
      <c r="DO53" s="86"/>
      <c r="DP53" s="86"/>
      <c r="DQ53" s="86"/>
      <c r="DR53" s="86"/>
      <c r="DS53" s="86"/>
      <c r="DT53" s="86"/>
      <c r="DU53" s="86"/>
      <c r="DV53" s="86"/>
      <c r="DW53" s="86"/>
      <c r="DX53" s="86"/>
      <c r="DY53" s="86"/>
      <c r="DZ53" s="86"/>
      <c r="EA53" s="86"/>
      <c r="EB53" s="86"/>
      <c r="EC53" s="86"/>
      <c r="ED53" s="86"/>
      <c r="EE53" s="86"/>
      <c r="EF53" s="86"/>
      <c r="EG53" s="86"/>
      <c r="EH53" s="86"/>
      <c r="EI53" s="86"/>
      <c r="EJ53" s="86"/>
      <c r="EK53" s="86"/>
      <c r="EL53" s="86"/>
      <c r="EM53" s="86"/>
      <c r="EN53" s="86"/>
    </row>
    <row r="54" spans="1:144" s="99" customFormat="1" ht="9.75" customHeight="1">
      <c r="A54" s="108" t="s">
        <v>1694</v>
      </c>
      <c r="B54" s="119">
        <v>14.15</v>
      </c>
      <c r="C54" s="109">
        <v>102.9</v>
      </c>
      <c r="D54" s="110">
        <v>126.30833333333334</v>
      </c>
      <c r="E54" s="111">
        <v>95.4</v>
      </c>
      <c r="F54" s="110">
        <v>99.6</v>
      </c>
      <c r="G54" s="110">
        <v>103.2</v>
      </c>
      <c r="H54" s="110">
        <v>104.8</v>
      </c>
      <c r="I54" s="110">
        <v>113.9</v>
      </c>
      <c r="J54" s="113">
        <v>24.425634824667469</v>
      </c>
      <c r="K54" s="114">
        <v>22.748623258827337</v>
      </c>
      <c r="L54" s="113">
        <v>-17.616580310880821</v>
      </c>
      <c r="M54" s="121">
        <v>-16.372795969773293</v>
      </c>
      <c r="N54" s="121">
        <v>-9.6322241681260863</v>
      </c>
      <c r="O54" s="116">
        <v>-8.3916083916084006</v>
      </c>
      <c r="P54" s="120">
        <v>-1.725625539257976</v>
      </c>
      <c r="Q54" s="114">
        <v>8.6832061068702302</v>
      </c>
      <c r="R54" s="86"/>
      <c r="S54" s="86" t="s">
        <v>1515</v>
      </c>
      <c r="T54" s="86"/>
      <c r="U54" s="86"/>
      <c r="V54" s="86"/>
      <c r="W54" s="86"/>
      <c r="X54" s="86"/>
      <c r="Y54" s="86"/>
      <c r="Z54" s="86"/>
      <c r="AA54" s="86"/>
      <c r="AB54" s="86"/>
      <c r="AC54" s="86"/>
      <c r="AD54" s="86"/>
      <c r="AE54" s="86"/>
      <c r="AF54" s="86"/>
      <c r="AG54" s="86"/>
      <c r="AH54" s="86"/>
      <c r="AI54" s="86"/>
      <c r="AJ54" s="86"/>
      <c r="AK54" s="86"/>
      <c r="AL54" s="86"/>
      <c r="AM54" s="86"/>
      <c r="AN54" s="86"/>
      <c r="AO54" s="86"/>
      <c r="AP54" s="86"/>
      <c r="AQ54" s="86"/>
      <c r="AR54" s="86"/>
      <c r="AS54" s="86"/>
      <c r="AT54" s="86"/>
      <c r="AU54" s="86"/>
      <c r="AV54" s="86"/>
      <c r="AW54" s="86"/>
      <c r="AX54" s="86"/>
      <c r="AY54" s="86"/>
      <c r="AZ54" s="86"/>
      <c r="BA54" s="86"/>
      <c r="BB54" s="86"/>
      <c r="BC54" s="86"/>
      <c r="BD54" s="86"/>
      <c r="BE54" s="86"/>
      <c r="BF54" s="86"/>
      <c r="BG54" s="86"/>
      <c r="BH54" s="86"/>
      <c r="BI54" s="86"/>
      <c r="BJ54" s="86"/>
      <c r="BK54" s="86"/>
      <c r="BL54" s="86"/>
      <c r="BM54" s="86"/>
      <c r="BN54" s="86"/>
      <c r="BO54" s="86"/>
      <c r="BP54" s="86"/>
      <c r="BQ54" s="86"/>
      <c r="BR54" s="86"/>
      <c r="BS54" s="86"/>
      <c r="BT54" s="86"/>
      <c r="BU54" s="86"/>
      <c r="BV54" s="86"/>
      <c r="BW54" s="86"/>
      <c r="BX54" s="86"/>
      <c r="BY54" s="86"/>
      <c r="BZ54" s="86"/>
      <c r="CA54" s="86"/>
      <c r="CB54" s="86"/>
      <c r="CC54" s="86"/>
      <c r="CD54" s="86"/>
      <c r="CE54" s="86"/>
      <c r="CF54" s="86"/>
      <c r="CG54" s="86"/>
      <c r="CH54" s="86"/>
      <c r="CI54" s="86"/>
      <c r="CJ54" s="86"/>
      <c r="CK54" s="86"/>
      <c r="CL54" s="86"/>
      <c r="CM54" s="86"/>
      <c r="CN54" s="86"/>
      <c r="CO54" s="86"/>
      <c r="CP54" s="86"/>
      <c r="CQ54" s="86"/>
      <c r="CR54" s="86"/>
      <c r="CS54" s="86"/>
      <c r="CT54" s="86"/>
      <c r="CU54" s="86"/>
      <c r="CV54" s="86"/>
      <c r="CW54" s="86"/>
      <c r="CX54" s="86"/>
      <c r="CY54" s="86"/>
      <c r="CZ54" s="86"/>
      <c r="DA54" s="86"/>
      <c r="DB54" s="86"/>
      <c r="DC54" s="86"/>
      <c r="DD54" s="86"/>
      <c r="DE54" s="86"/>
      <c r="DF54" s="86"/>
      <c r="DG54" s="86"/>
      <c r="DH54" s="86"/>
      <c r="DI54" s="86"/>
      <c r="DJ54" s="86"/>
      <c r="DK54" s="86"/>
      <c r="DL54" s="86"/>
      <c r="DM54" s="86"/>
      <c r="DN54" s="86"/>
      <c r="DO54" s="86"/>
      <c r="DP54" s="86"/>
      <c r="DQ54" s="86"/>
      <c r="DR54" s="86"/>
      <c r="DS54" s="86"/>
      <c r="DT54" s="86"/>
      <c r="DU54" s="86"/>
      <c r="DV54" s="86"/>
      <c r="DW54" s="86"/>
      <c r="DX54" s="86"/>
      <c r="DY54" s="86"/>
      <c r="DZ54" s="86"/>
      <c r="EA54" s="86"/>
      <c r="EB54" s="86"/>
      <c r="EC54" s="86"/>
      <c r="ED54" s="86"/>
      <c r="EE54" s="86"/>
      <c r="EF54" s="86"/>
      <c r="EG54" s="86"/>
      <c r="EH54" s="86"/>
      <c r="EI54" s="86"/>
      <c r="EJ54" s="86"/>
      <c r="EK54" s="86"/>
      <c r="EL54" s="86"/>
      <c r="EM54" s="86"/>
      <c r="EN54" s="86"/>
    </row>
    <row r="55" spans="1:144" s="99" customFormat="1" ht="9.75" customHeight="1">
      <c r="A55" s="108" t="s">
        <v>1699</v>
      </c>
      <c r="B55" s="119"/>
      <c r="C55" s="109"/>
      <c r="D55" s="110"/>
      <c r="E55" s="111"/>
      <c r="F55" s="110"/>
      <c r="G55" s="110"/>
      <c r="H55" s="110"/>
      <c r="I55" s="110"/>
      <c r="J55" s="113"/>
      <c r="K55" s="126"/>
      <c r="L55" s="115"/>
      <c r="M55" s="116"/>
      <c r="N55" s="116"/>
      <c r="O55" s="116"/>
      <c r="P55" s="120"/>
      <c r="Q55" s="118"/>
      <c r="R55" s="86"/>
      <c r="S55" s="86" t="s">
        <v>1515</v>
      </c>
      <c r="T55" s="86"/>
      <c r="U55" s="86"/>
      <c r="V55" s="86"/>
      <c r="W55" s="86"/>
      <c r="X55" s="86"/>
      <c r="Y55" s="86"/>
      <c r="Z55" s="86"/>
      <c r="AA55" s="86"/>
      <c r="AB55" s="86"/>
      <c r="AC55" s="86"/>
      <c r="AD55" s="86"/>
      <c r="AE55" s="86"/>
      <c r="AF55" s="86"/>
      <c r="AG55" s="86"/>
      <c r="AH55" s="86"/>
      <c r="AI55" s="86"/>
      <c r="AJ55" s="86"/>
      <c r="AK55" s="86"/>
      <c r="AL55" s="86"/>
      <c r="AM55" s="86"/>
      <c r="AN55" s="86"/>
      <c r="AO55" s="86"/>
      <c r="AP55" s="86"/>
      <c r="AQ55" s="86"/>
      <c r="AR55" s="86"/>
      <c r="AS55" s="86"/>
      <c r="AT55" s="86"/>
      <c r="AU55" s="86"/>
      <c r="AV55" s="86"/>
      <c r="AW55" s="86"/>
      <c r="AX55" s="86"/>
      <c r="AY55" s="86"/>
      <c r="AZ55" s="86"/>
      <c r="BA55" s="86"/>
      <c r="BB55" s="86"/>
      <c r="BC55" s="86"/>
      <c r="BD55" s="86"/>
      <c r="BE55" s="86"/>
      <c r="BF55" s="86"/>
      <c r="BG55" s="86"/>
      <c r="BH55" s="86"/>
      <c r="BI55" s="86"/>
      <c r="BJ55" s="86"/>
      <c r="BK55" s="86"/>
      <c r="BL55" s="86"/>
      <c r="BM55" s="86"/>
      <c r="BN55" s="86"/>
      <c r="BO55" s="86"/>
      <c r="BP55" s="86"/>
      <c r="BQ55" s="86"/>
      <c r="BR55" s="86"/>
      <c r="BS55" s="86"/>
      <c r="BT55" s="86"/>
      <c r="BU55" s="86"/>
      <c r="BV55" s="86"/>
      <c r="BW55" s="86"/>
      <c r="BX55" s="86"/>
      <c r="BY55" s="86"/>
      <c r="BZ55" s="86"/>
      <c r="CA55" s="86"/>
      <c r="CB55" s="86"/>
      <c r="CC55" s="86"/>
      <c r="CD55" s="86"/>
      <c r="CE55" s="86"/>
      <c r="CF55" s="86"/>
      <c r="CG55" s="86"/>
      <c r="CH55" s="86"/>
      <c r="CI55" s="86"/>
      <c r="CJ55" s="86"/>
      <c r="CK55" s="86"/>
      <c r="CL55" s="86"/>
      <c r="CM55" s="86"/>
      <c r="CN55" s="86"/>
      <c r="CO55" s="86"/>
      <c r="CP55" s="86"/>
      <c r="CQ55" s="86"/>
      <c r="CR55" s="86"/>
      <c r="CS55" s="86"/>
      <c r="CT55" s="86"/>
      <c r="CU55" s="86"/>
      <c r="CV55" s="86"/>
      <c r="CW55" s="86"/>
      <c r="CX55" s="86"/>
      <c r="CY55" s="86"/>
      <c r="CZ55" s="86"/>
      <c r="DA55" s="86"/>
      <c r="DB55" s="86"/>
      <c r="DC55" s="86"/>
      <c r="DD55" s="86"/>
      <c r="DE55" s="86"/>
      <c r="DF55" s="86"/>
      <c r="DG55" s="86"/>
      <c r="DH55" s="86"/>
      <c r="DI55" s="86"/>
      <c r="DJ55" s="86"/>
      <c r="DK55" s="86"/>
      <c r="DL55" s="86"/>
      <c r="DM55" s="86"/>
      <c r="DN55" s="86"/>
      <c r="DO55" s="86"/>
      <c r="DP55" s="86"/>
      <c r="DQ55" s="86"/>
      <c r="DR55" s="86"/>
      <c r="DS55" s="86"/>
      <c r="DT55" s="86"/>
      <c r="DU55" s="86"/>
      <c r="DV55" s="86"/>
      <c r="DW55" s="86"/>
      <c r="DX55" s="86"/>
      <c r="DY55" s="86"/>
      <c r="DZ55" s="86"/>
      <c r="EA55" s="86"/>
      <c r="EB55" s="86"/>
      <c r="EC55" s="86"/>
      <c r="ED55" s="86"/>
      <c r="EE55" s="86"/>
      <c r="EF55" s="86"/>
      <c r="EG55" s="86"/>
      <c r="EH55" s="86"/>
      <c r="EI55" s="86"/>
      <c r="EJ55" s="86"/>
      <c r="EK55" s="86"/>
      <c r="EL55" s="86"/>
      <c r="EM55" s="86"/>
      <c r="EN55" s="86"/>
    </row>
    <row r="56" spans="1:144" s="99" customFormat="1" ht="9.75" customHeight="1">
      <c r="A56" s="2238" t="s">
        <v>2277</v>
      </c>
      <c r="B56" s="119">
        <v>1000</v>
      </c>
      <c r="C56" s="109">
        <v>136.01666666666665</v>
      </c>
      <c r="D56" s="110">
        <v>135.04166666666669</v>
      </c>
      <c r="E56" s="111">
        <v>110.6</v>
      </c>
      <c r="F56" s="110">
        <v>110.9</v>
      </c>
      <c r="G56" s="110">
        <v>110.3</v>
      </c>
      <c r="H56" s="110">
        <v>112</v>
      </c>
      <c r="I56" s="110">
        <v>112.4</v>
      </c>
      <c r="J56" s="113">
        <v>70.251382079899827</v>
      </c>
      <c r="K56" s="114">
        <v>-0.71682391863740236</v>
      </c>
      <c r="L56" s="113">
        <v>-18.55670103092784</v>
      </c>
      <c r="M56" s="116">
        <v>-18.094534711964556</v>
      </c>
      <c r="N56" s="121">
        <v>-16.376042456406367</v>
      </c>
      <c r="O56" s="121">
        <v>-13.245546088303641</v>
      </c>
      <c r="P56" s="114">
        <v>-11.075949367088612</v>
      </c>
      <c r="Q56" s="114">
        <v>0.3571428571428612</v>
      </c>
      <c r="R56" s="86"/>
      <c r="S56" s="86" t="s">
        <v>1515</v>
      </c>
      <c r="T56" s="86"/>
      <c r="U56" s="86"/>
      <c r="V56" s="86"/>
      <c r="W56" s="86"/>
      <c r="X56" s="86"/>
      <c r="Y56" s="86"/>
      <c r="Z56" s="86"/>
      <c r="AA56" s="86"/>
      <c r="AB56" s="86"/>
      <c r="AC56" s="86"/>
      <c r="AD56" s="86"/>
      <c r="AE56" s="86"/>
      <c r="AF56" s="86"/>
      <c r="AG56" s="86"/>
      <c r="AH56" s="86"/>
      <c r="AI56" s="86"/>
      <c r="AJ56" s="86"/>
      <c r="AK56" s="86"/>
      <c r="AL56" s="86"/>
      <c r="AM56" s="86"/>
      <c r="AN56" s="86"/>
      <c r="AO56" s="86"/>
      <c r="AP56" s="86"/>
      <c r="AQ56" s="86"/>
      <c r="AR56" s="86"/>
      <c r="AS56" s="86"/>
      <c r="AT56" s="86"/>
      <c r="AU56" s="86"/>
      <c r="AV56" s="86"/>
      <c r="AW56" s="86"/>
      <c r="AX56" s="86"/>
      <c r="AY56" s="86"/>
      <c r="AZ56" s="86"/>
      <c r="BA56" s="86"/>
      <c r="BB56" s="86"/>
      <c r="BC56" s="86"/>
      <c r="BD56" s="86"/>
      <c r="BE56" s="86"/>
      <c r="BF56" s="86"/>
      <c r="BG56" s="86"/>
      <c r="BH56" s="86"/>
      <c r="BI56" s="86"/>
      <c r="BJ56" s="86"/>
      <c r="BK56" s="86"/>
      <c r="BL56" s="86"/>
      <c r="BM56" s="86"/>
      <c r="BN56" s="86"/>
      <c r="BO56" s="86"/>
      <c r="BP56" s="86"/>
      <c r="BQ56" s="86"/>
      <c r="BR56" s="86"/>
      <c r="BS56" s="86"/>
      <c r="BT56" s="86"/>
      <c r="BU56" s="86"/>
      <c r="BV56" s="86"/>
      <c r="BW56" s="86"/>
      <c r="BX56" s="86"/>
      <c r="BY56" s="86"/>
      <c r="BZ56" s="86"/>
      <c r="CA56" s="86"/>
      <c r="CB56" s="86"/>
      <c r="CC56" s="86"/>
      <c r="CD56" s="86"/>
      <c r="CE56" s="86"/>
      <c r="CF56" s="86"/>
      <c r="CG56" s="86"/>
      <c r="CH56" s="86"/>
      <c r="CI56" s="86"/>
      <c r="CJ56" s="86"/>
      <c r="CK56" s="86"/>
      <c r="CL56" s="86"/>
      <c r="CM56" s="86"/>
      <c r="CN56" s="86"/>
      <c r="CO56" s="86"/>
      <c r="CP56" s="86"/>
      <c r="CQ56" s="86"/>
      <c r="CR56" s="86"/>
      <c r="CS56" s="86"/>
      <c r="CT56" s="86"/>
      <c r="CU56" s="86"/>
      <c r="CV56" s="86"/>
      <c r="CW56" s="86"/>
      <c r="CX56" s="86"/>
      <c r="CY56" s="86"/>
      <c r="CZ56" s="86"/>
      <c r="DA56" s="86"/>
      <c r="DB56" s="86"/>
      <c r="DC56" s="86"/>
      <c r="DD56" s="86"/>
      <c r="DE56" s="86"/>
      <c r="DF56" s="86"/>
      <c r="DG56" s="86"/>
      <c r="DH56" s="86"/>
      <c r="DI56" s="86"/>
      <c r="DJ56" s="86"/>
      <c r="DK56" s="86"/>
      <c r="DL56" s="86"/>
      <c r="DM56" s="86"/>
      <c r="DN56" s="86"/>
      <c r="DO56" s="86"/>
      <c r="DP56" s="86"/>
      <c r="DQ56" s="86"/>
      <c r="DR56" s="86"/>
      <c r="DS56" s="86"/>
      <c r="DT56" s="86"/>
      <c r="DU56" s="86"/>
      <c r="DV56" s="86"/>
      <c r="DW56" s="86"/>
      <c r="DX56" s="86"/>
      <c r="DY56" s="86"/>
      <c r="DZ56" s="86"/>
      <c r="EA56" s="86"/>
      <c r="EB56" s="86"/>
      <c r="EC56" s="86"/>
      <c r="ED56" s="86"/>
      <c r="EE56" s="86"/>
      <c r="EF56" s="86"/>
      <c r="EG56" s="86"/>
      <c r="EH56" s="86"/>
      <c r="EI56" s="86"/>
      <c r="EJ56" s="86"/>
      <c r="EK56" s="86"/>
      <c r="EL56" s="86"/>
      <c r="EM56" s="86"/>
      <c r="EN56" s="86"/>
    </row>
    <row r="57" spans="1:144" s="99" customFormat="1" ht="9.75" customHeight="1">
      <c r="A57" s="2238" t="s">
        <v>2276</v>
      </c>
      <c r="B57" s="119">
        <v>274.57</v>
      </c>
      <c r="C57" s="109">
        <v>130.30000000000001</v>
      </c>
      <c r="D57" s="110">
        <v>128.59166666666667</v>
      </c>
      <c r="E57" s="111">
        <v>192.9</v>
      </c>
      <c r="F57" s="110">
        <v>192.2</v>
      </c>
      <c r="G57" s="110">
        <v>190.6</v>
      </c>
      <c r="H57" s="110">
        <v>191.1</v>
      </c>
      <c r="I57" s="110">
        <v>191</v>
      </c>
      <c r="J57" s="113">
        <v>124.3896341971502</v>
      </c>
      <c r="K57" s="114">
        <v>-3.9399903449812115</v>
      </c>
      <c r="L57" s="113">
        <v>-4.4103072348860337</v>
      </c>
      <c r="M57" s="116">
        <v>-9.7652582159624473</v>
      </c>
      <c r="N57" s="121">
        <v>-10.851262862488312</v>
      </c>
      <c r="O57" s="121">
        <v>-6.5982404692082213</v>
      </c>
      <c r="P57" s="114">
        <v>-5.3518334985133862</v>
      </c>
      <c r="Q57" s="114">
        <v>-5.232862375719094E-2</v>
      </c>
      <c r="R57" s="86"/>
      <c r="S57" s="86" t="s">
        <v>1515</v>
      </c>
      <c r="T57" s="86"/>
      <c r="U57" s="86"/>
      <c r="V57" s="86"/>
      <c r="W57" s="86"/>
      <c r="X57" s="86"/>
      <c r="Y57" s="86"/>
      <c r="Z57" s="86"/>
      <c r="AA57" s="86"/>
      <c r="AB57" s="86"/>
      <c r="AC57" s="86"/>
      <c r="AD57" s="86"/>
      <c r="AE57" s="86"/>
      <c r="AF57" s="86"/>
      <c r="AG57" s="86"/>
      <c r="AH57" s="86"/>
      <c r="AI57" s="86"/>
      <c r="AJ57" s="86"/>
      <c r="AK57" s="86"/>
      <c r="AL57" s="86"/>
      <c r="AM57" s="86"/>
      <c r="AN57" s="86"/>
      <c r="AO57" s="86"/>
      <c r="AP57" s="86"/>
      <c r="AQ57" s="86"/>
      <c r="AR57" s="86"/>
      <c r="AS57" s="86"/>
      <c r="AT57" s="86"/>
      <c r="AU57" s="86"/>
      <c r="AV57" s="86"/>
      <c r="AW57" s="86"/>
      <c r="AX57" s="86"/>
      <c r="AY57" s="86"/>
      <c r="AZ57" s="86"/>
      <c r="BA57" s="86"/>
      <c r="BB57" s="86"/>
      <c r="BC57" s="86"/>
      <c r="BD57" s="86"/>
      <c r="BE57" s="86"/>
      <c r="BF57" s="86"/>
      <c r="BG57" s="86"/>
      <c r="BH57" s="86"/>
      <c r="BI57" s="86"/>
      <c r="BJ57" s="86"/>
      <c r="BK57" s="86"/>
      <c r="BL57" s="86"/>
      <c r="BM57" s="86"/>
      <c r="BN57" s="86"/>
      <c r="BO57" s="86"/>
      <c r="BP57" s="86"/>
      <c r="BQ57" s="86"/>
      <c r="BR57" s="86"/>
      <c r="BS57" s="86"/>
      <c r="BT57" s="86"/>
      <c r="BU57" s="86"/>
      <c r="BV57" s="86"/>
      <c r="BW57" s="86"/>
      <c r="BX57" s="86"/>
      <c r="BY57" s="86"/>
      <c r="BZ57" s="86"/>
      <c r="CA57" s="86"/>
      <c r="CB57" s="86"/>
      <c r="CC57" s="86"/>
      <c r="CD57" s="86"/>
      <c r="CE57" s="86"/>
      <c r="CF57" s="86"/>
      <c r="CG57" s="86"/>
      <c r="CH57" s="86"/>
      <c r="CI57" s="86"/>
      <c r="CJ57" s="86"/>
      <c r="CK57" s="86"/>
      <c r="CL57" s="86"/>
      <c r="CM57" s="86"/>
      <c r="CN57" s="86"/>
      <c r="CO57" s="86"/>
      <c r="CP57" s="86"/>
      <c r="CQ57" s="86"/>
      <c r="CR57" s="86"/>
      <c r="CS57" s="86"/>
      <c r="CT57" s="86"/>
      <c r="CU57" s="86"/>
      <c r="CV57" s="86"/>
      <c r="CW57" s="86"/>
      <c r="CX57" s="86"/>
      <c r="CY57" s="86"/>
      <c r="CZ57" s="86"/>
      <c r="DA57" s="86"/>
      <c r="DB57" s="86"/>
      <c r="DC57" s="86"/>
      <c r="DD57" s="86"/>
      <c r="DE57" s="86"/>
      <c r="DF57" s="86"/>
      <c r="DG57" s="86"/>
      <c r="DH57" s="86"/>
      <c r="DI57" s="86"/>
      <c r="DJ57" s="86"/>
      <c r="DK57" s="86"/>
      <c r="DL57" s="86"/>
      <c r="DM57" s="86"/>
      <c r="DN57" s="86"/>
      <c r="DO57" s="86"/>
      <c r="DP57" s="86"/>
      <c r="DQ57" s="86"/>
      <c r="DR57" s="86"/>
      <c r="DS57" s="86"/>
      <c r="DT57" s="86"/>
      <c r="DU57" s="86"/>
      <c r="DV57" s="86"/>
      <c r="DW57" s="86"/>
      <c r="DX57" s="86"/>
      <c r="DY57" s="86"/>
      <c r="DZ57" s="86"/>
      <c r="EA57" s="86"/>
      <c r="EB57" s="86"/>
      <c r="EC57" s="86"/>
      <c r="ED57" s="86"/>
      <c r="EE57" s="86"/>
      <c r="EF57" s="86"/>
      <c r="EG57" s="86"/>
      <c r="EH57" s="86"/>
      <c r="EI57" s="86"/>
      <c r="EJ57" s="86"/>
      <c r="EK57" s="86"/>
      <c r="EL57" s="86"/>
      <c r="EM57" s="86"/>
      <c r="EN57" s="86"/>
    </row>
    <row r="58" spans="1:144" s="99" customFormat="1" ht="9.75" customHeight="1">
      <c r="A58" s="2240" t="s">
        <v>1700</v>
      </c>
      <c r="B58" s="119">
        <v>286.48</v>
      </c>
      <c r="C58" s="109">
        <v>195.7</v>
      </c>
      <c r="D58" s="110">
        <v>161.66666666666663</v>
      </c>
      <c r="E58" s="111">
        <v>121.3</v>
      </c>
      <c r="F58" s="110">
        <v>121.2</v>
      </c>
      <c r="G58" s="110">
        <v>122</v>
      </c>
      <c r="H58" s="110">
        <v>123.1</v>
      </c>
      <c r="I58" s="110">
        <v>123.4</v>
      </c>
      <c r="J58" s="113">
        <v>121.28155987001082</v>
      </c>
      <c r="K58" s="114">
        <v>-18.86955866847417</v>
      </c>
      <c r="L58" s="113">
        <v>-37.538619979402675</v>
      </c>
      <c r="M58" s="116">
        <v>-36.210526315789473</v>
      </c>
      <c r="N58" s="121">
        <v>-31.306306306306311</v>
      </c>
      <c r="O58" s="121">
        <v>-29.008073817762408</v>
      </c>
      <c r="P58" s="114">
        <v>-25.438066465256796</v>
      </c>
      <c r="Q58" s="114">
        <v>0.24370430544273347</v>
      </c>
      <c r="R58" s="86"/>
      <c r="S58" s="86" t="s">
        <v>1515</v>
      </c>
      <c r="T58" s="86"/>
      <c r="U58" s="86"/>
      <c r="V58" s="86"/>
      <c r="W58" s="86"/>
      <c r="X58" s="86"/>
      <c r="Y58" s="86"/>
      <c r="Z58" s="86"/>
      <c r="AA58" s="86"/>
      <c r="AB58" s="86"/>
      <c r="AC58" s="86"/>
      <c r="AD58" s="86"/>
      <c r="AE58" s="86"/>
      <c r="AF58" s="86"/>
      <c r="AG58" s="86"/>
      <c r="AH58" s="86"/>
      <c r="AI58" s="86"/>
      <c r="AJ58" s="86"/>
      <c r="AK58" s="86"/>
      <c r="AL58" s="86"/>
      <c r="AM58" s="86"/>
      <c r="AN58" s="86"/>
      <c r="AO58" s="86"/>
      <c r="AP58" s="86"/>
      <c r="AQ58" s="86"/>
      <c r="AR58" s="86"/>
      <c r="AS58" s="86"/>
      <c r="AT58" s="86"/>
      <c r="AU58" s="86"/>
      <c r="AV58" s="86"/>
      <c r="AW58" s="86"/>
      <c r="AX58" s="86"/>
      <c r="AY58" s="86"/>
      <c r="AZ58" s="86"/>
      <c r="BA58" s="86"/>
      <c r="BB58" s="86"/>
      <c r="BC58" s="86"/>
      <c r="BD58" s="86"/>
      <c r="BE58" s="86"/>
      <c r="BF58" s="86"/>
      <c r="BG58" s="86"/>
      <c r="BH58" s="86"/>
      <c r="BI58" s="86"/>
      <c r="BJ58" s="86"/>
      <c r="BK58" s="86"/>
      <c r="BL58" s="86"/>
      <c r="BM58" s="86"/>
      <c r="BN58" s="86"/>
      <c r="BO58" s="86"/>
      <c r="BP58" s="86"/>
      <c r="BQ58" s="86"/>
      <c r="BR58" s="86"/>
      <c r="BS58" s="86"/>
      <c r="BT58" s="86"/>
      <c r="BU58" s="86"/>
      <c r="BV58" s="86"/>
      <c r="BW58" s="86"/>
      <c r="BX58" s="86"/>
      <c r="BY58" s="86"/>
      <c r="BZ58" s="86"/>
      <c r="CA58" s="86"/>
      <c r="CB58" s="86"/>
      <c r="CC58" s="86"/>
      <c r="CD58" s="86"/>
      <c r="CE58" s="86"/>
      <c r="CF58" s="86"/>
      <c r="CG58" s="86"/>
      <c r="CH58" s="86"/>
      <c r="CI58" s="86"/>
      <c r="CJ58" s="86"/>
      <c r="CK58" s="86"/>
      <c r="CL58" s="86"/>
      <c r="CM58" s="86"/>
      <c r="CN58" s="86"/>
      <c r="CO58" s="86"/>
      <c r="CP58" s="86"/>
      <c r="CQ58" s="86"/>
      <c r="CR58" s="86"/>
      <c r="CS58" s="86"/>
      <c r="CT58" s="86"/>
      <c r="CU58" s="86"/>
      <c r="CV58" s="86"/>
      <c r="CW58" s="86"/>
      <c r="CX58" s="86"/>
      <c r="CY58" s="86"/>
      <c r="CZ58" s="86"/>
      <c r="DA58" s="86"/>
      <c r="DB58" s="86"/>
      <c r="DC58" s="86"/>
      <c r="DD58" s="86"/>
      <c r="DE58" s="86"/>
      <c r="DF58" s="86"/>
      <c r="DG58" s="86"/>
      <c r="DH58" s="86"/>
      <c r="DI58" s="86"/>
      <c r="DJ58" s="86"/>
      <c r="DK58" s="86"/>
      <c r="DL58" s="86"/>
      <c r="DM58" s="86"/>
      <c r="DN58" s="86"/>
      <c r="DO58" s="86"/>
      <c r="DP58" s="86"/>
      <c r="DQ58" s="86"/>
      <c r="DR58" s="86"/>
      <c r="DS58" s="86"/>
      <c r="DT58" s="86"/>
      <c r="DU58" s="86"/>
      <c r="DV58" s="86"/>
      <c r="DW58" s="86"/>
      <c r="DX58" s="86"/>
      <c r="DY58" s="86"/>
      <c r="DZ58" s="86"/>
      <c r="EA58" s="86"/>
      <c r="EB58" s="86"/>
      <c r="EC58" s="86"/>
      <c r="ED58" s="86"/>
      <c r="EE58" s="86"/>
      <c r="EF58" s="86"/>
      <c r="EG58" s="86"/>
      <c r="EH58" s="86"/>
      <c r="EI58" s="86"/>
      <c r="EJ58" s="86"/>
      <c r="EK58" s="86"/>
      <c r="EL58" s="86"/>
      <c r="EM58" s="86"/>
      <c r="EN58" s="86"/>
    </row>
    <row r="59" spans="1:144" s="99" customFormat="1" ht="9.75" customHeight="1">
      <c r="A59" s="108" t="s">
        <v>1701</v>
      </c>
      <c r="B59" s="119">
        <v>316.06</v>
      </c>
      <c r="C59" s="109">
        <v>99.191666666666663</v>
      </c>
      <c r="D59" s="110">
        <v>120.24545454545455</v>
      </c>
      <c r="E59" s="111">
        <v>108.2</v>
      </c>
      <c r="F59" s="110">
        <v>109</v>
      </c>
      <c r="G59" s="110">
        <v>107.5</v>
      </c>
      <c r="H59" s="110">
        <v>106.8</v>
      </c>
      <c r="I59" s="110">
        <v>107.4</v>
      </c>
      <c r="J59" s="113">
        <v>33.501570210856897</v>
      </c>
      <c r="K59" s="110">
        <v>20.61665126438713</v>
      </c>
      <c r="L59" s="113">
        <v>-12.175324675324674</v>
      </c>
      <c r="M59" s="116">
        <v>-7.8613693998309344</v>
      </c>
      <c r="N59" s="121">
        <v>-7.5666380051590636</v>
      </c>
      <c r="O59" s="121">
        <v>-7.0496083550913795</v>
      </c>
      <c r="P59" s="110">
        <v>-4.7027506654835776</v>
      </c>
      <c r="Q59" s="127">
        <v>0.56179775280899946</v>
      </c>
      <c r="R59" s="86"/>
      <c r="S59" s="86" t="s">
        <v>1515</v>
      </c>
      <c r="T59" s="86"/>
      <c r="U59" s="86"/>
      <c r="V59" s="86"/>
      <c r="W59" s="86"/>
      <c r="X59" s="86"/>
      <c r="Y59" s="86"/>
      <c r="Z59" s="86"/>
      <c r="AA59" s="86"/>
      <c r="AB59" s="86"/>
      <c r="AC59" s="86"/>
      <c r="AD59" s="86"/>
      <c r="AE59" s="86"/>
      <c r="AF59" s="86"/>
      <c r="AG59" s="86"/>
      <c r="AH59" s="86"/>
      <c r="AI59" s="86"/>
      <c r="AJ59" s="86"/>
      <c r="AK59" s="86"/>
      <c r="AL59" s="86"/>
      <c r="AM59" s="86"/>
      <c r="AN59" s="86"/>
      <c r="AO59" s="86"/>
      <c r="AP59" s="86"/>
      <c r="AQ59" s="86"/>
      <c r="AR59" s="86"/>
      <c r="AS59" s="86"/>
      <c r="AT59" s="86"/>
      <c r="AU59" s="86"/>
      <c r="AV59" s="86"/>
      <c r="AW59" s="86"/>
      <c r="AX59" s="86"/>
      <c r="AY59" s="86"/>
      <c r="AZ59" s="86"/>
      <c r="BA59" s="86"/>
      <c r="BB59" s="86"/>
      <c r="BC59" s="86"/>
      <c r="BD59" s="86"/>
      <c r="BE59" s="86"/>
      <c r="BF59" s="86"/>
      <c r="BG59" s="86"/>
      <c r="BH59" s="86"/>
      <c r="BI59" s="86"/>
      <c r="BJ59" s="86"/>
      <c r="BK59" s="86"/>
      <c r="BL59" s="86"/>
      <c r="BM59" s="86"/>
      <c r="BN59" s="86"/>
      <c r="BO59" s="86"/>
      <c r="BP59" s="86"/>
      <c r="BQ59" s="86"/>
      <c r="BR59" s="86"/>
      <c r="BS59" s="86"/>
      <c r="BT59" s="86"/>
      <c r="BU59" s="86"/>
      <c r="BV59" s="86"/>
      <c r="BW59" s="86"/>
      <c r="BX59" s="86"/>
      <c r="BY59" s="86"/>
      <c r="BZ59" s="86"/>
      <c r="CA59" s="86"/>
      <c r="CB59" s="86"/>
      <c r="CC59" s="86"/>
      <c r="CD59" s="86"/>
      <c r="CE59" s="86"/>
      <c r="CF59" s="86"/>
      <c r="CG59" s="86"/>
      <c r="CH59" s="86"/>
      <c r="CI59" s="86"/>
      <c r="CJ59" s="86"/>
      <c r="CK59" s="86"/>
      <c r="CL59" s="86"/>
      <c r="CM59" s="86"/>
      <c r="CN59" s="86"/>
      <c r="CO59" s="86"/>
      <c r="CP59" s="86"/>
      <c r="CQ59" s="86"/>
      <c r="CR59" s="86"/>
      <c r="CS59" s="86"/>
      <c r="CT59" s="86"/>
      <c r="CU59" s="86"/>
      <c r="CV59" s="86"/>
      <c r="CW59" s="86"/>
      <c r="CX59" s="86"/>
      <c r="CY59" s="86"/>
      <c r="CZ59" s="86"/>
      <c r="DA59" s="86"/>
      <c r="DB59" s="86"/>
      <c r="DC59" s="86"/>
      <c r="DD59" s="86"/>
      <c r="DE59" s="86"/>
      <c r="DF59" s="86"/>
      <c r="DG59" s="86"/>
      <c r="DH59" s="86"/>
      <c r="DI59" s="86"/>
      <c r="DJ59" s="86"/>
      <c r="DK59" s="86"/>
      <c r="DL59" s="86"/>
      <c r="DM59" s="86"/>
      <c r="DN59" s="86"/>
      <c r="DO59" s="86"/>
      <c r="DP59" s="86"/>
      <c r="DQ59" s="86"/>
      <c r="DR59" s="86"/>
      <c r="DS59" s="86"/>
      <c r="DT59" s="86"/>
      <c r="DU59" s="86"/>
      <c r="DV59" s="86"/>
      <c r="DW59" s="86"/>
      <c r="DX59" s="86"/>
      <c r="DY59" s="86"/>
      <c r="DZ59" s="86"/>
      <c r="EA59" s="86"/>
      <c r="EB59" s="86"/>
      <c r="EC59" s="86"/>
      <c r="ED59" s="86"/>
      <c r="EE59" s="86"/>
      <c r="EF59" s="86"/>
      <c r="EG59" s="86"/>
      <c r="EH59" s="86"/>
      <c r="EI59" s="86"/>
      <c r="EJ59" s="86"/>
      <c r="EK59" s="86"/>
      <c r="EL59" s="86"/>
      <c r="EM59" s="86"/>
      <c r="EN59" s="86"/>
    </row>
    <row r="60" spans="1:144" s="140" customFormat="1" ht="9.75" customHeight="1">
      <c r="A60" s="128" t="s">
        <v>1702</v>
      </c>
      <c r="B60" s="129">
        <v>122.89</v>
      </c>
      <c r="C60" s="130">
        <v>104.30833333333335</v>
      </c>
      <c r="D60" s="131">
        <v>127.51818181818182</v>
      </c>
      <c r="E60" s="132">
        <v>104.8</v>
      </c>
      <c r="F60" s="131">
        <v>106.1</v>
      </c>
      <c r="G60" s="131">
        <v>106.3</v>
      </c>
      <c r="H60" s="131">
        <v>118.8</v>
      </c>
      <c r="I60" s="133">
        <v>119.5</v>
      </c>
      <c r="J60" s="134">
        <v>19.528265851795297</v>
      </c>
      <c r="K60" s="131">
        <v>21.666533514420379</v>
      </c>
      <c r="L60" s="135">
        <v>-14.16871416871416</v>
      </c>
      <c r="M60" s="136">
        <v>-14.64199517296862</v>
      </c>
      <c r="N60" s="137">
        <v>-10.896898575020955</v>
      </c>
      <c r="O60" s="137">
        <v>0.3378378378378244</v>
      </c>
      <c r="P60" s="133">
        <v>0.75885328836425003</v>
      </c>
      <c r="Q60" s="138">
        <v>0.58922558922557755</v>
      </c>
      <c r="R60" s="139"/>
      <c r="S60" s="139" t="s">
        <v>1515</v>
      </c>
      <c r="T60" s="139"/>
      <c r="U60" s="139"/>
      <c r="V60" s="139"/>
      <c r="W60" s="139"/>
      <c r="X60" s="139"/>
      <c r="Y60" s="139"/>
      <c r="Z60" s="139"/>
      <c r="AA60" s="139"/>
      <c r="AB60" s="139"/>
      <c r="AC60" s="139"/>
      <c r="AD60" s="139"/>
      <c r="AE60" s="139"/>
      <c r="AF60" s="139"/>
      <c r="AG60" s="139"/>
      <c r="AH60" s="139"/>
      <c r="AI60" s="139"/>
      <c r="AJ60" s="139"/>
      <c r="AK60" s="139"/>
      <c r="AL60" s="139"/>
      <c r="AM60" s="139"/>
      <c r="AN60" s="139"/>
      <c r="AO60" s="139"/>
      <c r="AP60" s="139"/>
      <c r="AQ60" s="139"/>
      <c r="AR60" s="139"/>
      <c r="AS60" s="139"/>
      <c r="AT60" s="139"/>
      <c r="AU60" s="139"/>
      <c r="AV60" s="139"/>
      <c r="AW60" s="139"/>
      <c r="AX60" s="139"/>
      <c r="AY60" s="139"/>
      <c r="AZ60" s="139"/>
      <c r="BA60" s="139"/>
      <c r="BB60" s="139"/>
      <c r="BC60" s="139"/>
      <c r="BD60" s="139"/>
      <c r="BE60" s="139"/>
      <c r="BF60" s="139"/>
      <c r="BG60" s="139"/>
      <c r="BH60" s="139"/>
      <c r="BI60" s="139"/>
      <c r="BJ60" s="139"/>
      <c r="BK60" s="139"/>
      <c r="BL60" s="139"/>
      <c r="BM60" s="139"/>
      <c r="BN60" s="139"/>
      <c r="BO60" s="139"/>
      <c r="BP60" s="139"/>
      <c r="BQ60" s="139"/>
      <c r="BR60" s="139"/>
      <c r="BS60" s="139"/>
      <c r="BT60" s="139"/>
      <c r="BU60" s="139"/>
      <c r="BV60" s="139"/>
      <c r="BW60" s="139"/>
      <c r="BX60" s="139"/>
      <c r="BY60" s="139"/>
      <c r="BZ60" s="139"/>
      <c r="CA60" s="139"/>
      <c r="CB60" s="139"/>
      <c r="CC60" s="139"/>
      <c r="CD60" s="139"/>
      <c r="CE60" s="139"/>
      <c r="CF60" s="139"/>
      <c r="CG60" s="139"/>
      <c r="CH60" s="139"/>
      <c r="CI60" s="139"/>
      <c r="CJ60" s="139"/>
      <c r="CK60" s="139"/>
      <c r="CL60" s="139"/>
      <c r="CM60" s="139"/>
      <c r="CN60" s="139"/>
      <c r="CO60" s="139"/>
      <c r="CP60" s="139"/>
      <c r="CQ60" s="139"/>
      <c r="CR60" s="139"/>
      <c r="CS60" s="139"/>
      <c r="CT60" s="139"/>
      <c r="CU60" s="139"/>
      <c r="CV60" s="139"/>
      <c r="CW60" s="139"/>
      <c r="CX60" s="139"/>
      <c r="CY60" s="139"/>
      <c r="CZ60" s="139"/>
      <c r="DA60" s="139"/>
      <c r="DB60" s="139"/>
      <c r="DC60" s="139"/>
      <c r="DD60" s="139"/>
      <c r="DE60" s="139"/>
      <c r="DF60" s="139"/>
      <c r="DG60" s="139"/>
      <c r="DH60" s="139"/>
      <c r="DI60" s="139"/>
      <c r="DJ60" s="139"/>
      <c r="DK60" s="139"/>
      <c r="DL60" s="139"/>
      <c r="DM60" s="139"/>
      <c r="DN60" s="139"/>
      <c r="DO60" s="139"/>
      <c r="DP60" s="139"/>
      <c r="DQ60" s="139"/>
      <c r="DR60" s="139"/>
      <c r="DS60" s="139"/>
      <c r="DT60" s="139"/>
      <c r="DU60" s="139"/>
      <c r="DV60" s="139"/>
      <c r="DW60" s="139"/>
      <c r="DX60" s="139"/>
      <c r="DY60" s="139"/>
      <c r="DZ60" s="139"/>
      <c r="EA60" s="139"/>
      <c r="EB60" s="139"/>
      <c r="EC60" s="139"/>
      <c r="ED60" s="139"/>
      <c r="EE60" s="139"/>
      <c r="EF60" s="139"/>
      <c r="EG60" s="139"/>
      <c r="EH60" s="139"/>
      <c r="EI60" s="139"/>
      <c r="EJ60" s="139"/>
      <c r="EK60" s="139"/>
      <c r="EL60" s="139"/>
      <c r="EM60" s="139"/>
      <c r="EN60" s="139"/>
    </row>
    <row r="61" spans="1:144" s="140" customFormat="1" ht="12.75" customHeight="1">
      <c r="A61" s="2241" t="s">
        <v>1535</v>
      </c>
      <c r="J61" s="2242"/>
      <c r="K61" s="2242"/>
      <c r="L61" s="139"/>
      <c r="M61" s="2242"/>
      <c r="N61" s="2242"/>
      <c r="O61" s="2242"/>
      <c r="P61" s="2242"/>
      <c r="R61" s="139"/>
      <c r="S61" s="139"/>
      <c r="T61" s="139"/>
      <c r="U61" s="139"/>
      <c r="V61" s="139"/>
      <c r="W61" s="139"/>
      <c r="X61" s="139"/>
      <c r="Y61" s="139"/>
      <c r="Z61" s="139"/>
      <c r="AA61" s="139"/>
      <c r="AB61" s="139"/>
      <c r="AC61" s="139"/>
      <c r="AD61" s="139"/>
      <c r="AE61" s="139"/>
      <c r="AF61" s="139"/>
      <c r="AG61" s="139"/>
      <c r="AH61" s="139"/>
      <c r="AI61" s="139"/>
      <c r="AJ61" s="139"/>
      <c r="AK61" s="139"/>
      <c r="AL61" s="139"/>
      <c r="AM61" s="139"/>
      <c r="AN61" s="139"/>
      <c r="AO61" s="139"/>
      <c r="AP61" s="139"/>
      <c r="AQ61" s="139"/>
      <c r="AR61" s="139"/>
      <c r="AS61" s="139"/>
      <c r="AT61" s="139"/>
      <c r="AU61" s="139"/>
      <c r="AV61" s="139"/>
      <c r="AW61" s="139"/>
      <c r="AX61" s="139"/>
      <c r="AY61" s="139"/>
      <c r="AZ61" s="139"/>
      <c r="BA61" s="139"/>
      <c r="BB61" s="139"/>
      <c r="BC61" s="139"/>
      <c r="BD61" s="139"/>
      <c r="BE61" s="139"/>
      <c r="BF61" s="139"/>
      <c r="BG61" s="139"/>
      <c r="BH61" s="139"/>
      <c r="BI61" s="139"/>
      <c r="BJ61" s="139"/>
      <c r="BK61" s="139"/>
      <c r="BL61" s="139"/>
      <c r="BM61" s="139"/>
      <c r="BN61" s="139"/>
      <c r="BO61" s="139"/>
      <c r="BP61" s="139"/>
      <c r="BQ61" s="139"/>
      <c r="BR61" s="139"/>
      <c r="BS61" s="139"/>
      <c r="BT61" s="139"/>
      <c r="BU61" s="139"/>
      <c r="BV61" s="139"/>
      <c r="BW61" s="139"/>
      <c r="BX61" s="139"/>
      <c r="BY61" s="139"/>
      <c r="BZ61" s="139"/>
      <c r="CA61" s="139"/>
      <c r="CB61" s="139"/>
      <c r="CC61" s="139"/>
      <c r="CD61" s="139"/>
      <c r="CE61" s="139"/>
      <c r="CF61" s="139"/>
      <c r="CG61" s="139"/>
      <c r="CH61" s="139"/>
      <c r="CI61" s="139"/>
      <c r="CJ61" s="139"/>
      <c r="CK61" s="139"/>
      <c r="CL61" s="139"/>
      <c r="CM61" s="139"/>
      <c r="CN61" s="139"/>
      <c r="CO61" s="139"/>
      <c r="CP61" s="139"/>
      <c r="CQ61" s="139"/>
      <c r="CR61" s="139"/>
      <c r="CS61" s="139"/>
      <c r="CT61" s="139"/>
      <c r="CU61" s="139"/>
      <c r="CV61" s="139"/>
      <c r="CW61" s="139"/>
      <c r="CX61" s="139"/>
      <c r="CY61" s="139"/>
      <c r="CZ61" s="139"/>
      <c r="DA61" s="139"/>
      <c r="DB61" s="139"/>
      <c r="DC61" s="139"/>
      <c r="DD61" s="139"/>
      <c r="DE61" s="139"/>
      <c r="DF61" s="139"/>
      <c r="DG61" s="139"/>
      <c r="DH61" s="139"/>
      <c r="DI61" s="139"/>
      <c r="DJ61" s="139"/>
      <c r="DK61" s="139"/>
      <c r="DL61" s="139"/>
      <c r="DM61" s="139"/>
      <c r="DN61" s="139"/>
      <c r="DO61" s="139"/>
      <c r="DP61" s="139"/>
      <c r="DQ61" s="139"/>
      <c r="DR61" s="139"/>
      <c r="DS61" s="139"/>
      <c r="DT61" s="139"/>
      <c r="DU61" s="139"/>
      <c r="DV61" s="139"/>
      <c r="DW61" s="139"/>
      <c r="DX61" s="139"/>
      <c r="DY61" s="139"/>
      <c r="DZ61" s="139"/>
      <c r="EA61" s="139"/>
      <c r="EB61" s="139"/>
      <c r="EC61" s="139"/>
      <c r="ED61" s="139"/>
      <c r="EE61" s="139"/>
      <c r="EF61" s="139"/>
      <c r="EG61" s="139"/>
      <c r="EH61" s="139"/>
      <c r="EI61" s="139"/>
      <c r="EJ61" s="139"/>
      <c r="EK61" s="139"/>
      <c r="EL61" s="139"/>
      <c r="EM61" s="139"/>
      <c r="EN61" s="139"/>
    </row>
    <row r="62" spans="1:144" s="140" customFormat="1" ht="12.75" customHeight="1">
      <c r="A62" s="2241" t="s">
        <v>2383</v>
      </c>
      <c r="R62" s="139"/>
      <c r="S62" s="139"/>
      <c r="T62" s="139"/>
      <c r="U62" s="139"/>
      <c r="V62" s="139"/>
      <c r="W62" s="139"/>
      <c r="X62" s="139"/>
      <c r="Y62" s="139"/>
      <c r="Z62" s="139"/>
      <c r="AA62" s="139"/>
      <c r="AB62" s="139"/>
      <c r="AC62" s="139"/>
      <c r="AD62" s="139"/>
      <c r="AE62" s="139"/>
      <c r="AF62" s="139"/>
      <c r="AG62" s="139"/>
      <c r="AH62" s="139"/>
      <c r="AI62" s="139"/>
      <c r="AJ62" s="139"/>
      <c r="AK62" s="139"/>
      <c r="AL62" s="139"/>
      <c r="AM62" s="139"/>
      <c r="AN62" s="139"/>
      <c r="AO62" s="139"/>
      <c r="AP62" s="139"/>
      <c r="AQ62" s="139"/>
      <c r="AR62" s="139"/>
      <c r="AS62" s="139"/>
      <c r="AT62" s="139"/>
      <c r="AU62" s="139"/>
      <c r="AV62" s="139"/>
      <c r="AW62" s="139"/>
      <c r="AX62" s="139"/>
      <c r="AY62" s="139"/>
      <c r="AZ62" s="139"/>
      <c r="BA62" s="139"/>
      <c r="BB62" s="139"/>
      <c r="BC62" s="139"/>
      <c r="BD62" s="139"/>
      <c r="BE62" s="139"/>
      <c r="BF62" s="139"/>
      <c r="BG62" s="139"/>
      <c r="BH62" s="139"/>
      <c r="BI62" s="139"/>
      <c r="BJ62" s="139"/>
      <c r="BK62" s="139"/>
      <c r="BL62" s="139"/>
      <c r="BM62" s="139"/>
      <c r="BN62" s="139"/>
      <c r="BO62" s="139"/>
      <c r="BP62" s="139"/>
      <c r="BQ62" s="139"/>
      <c r="BR62" s="139"/>
      <c r="BS62" s="139"/>
      <c r="BT62" s="139"/>
      <c r="BU62" s="139"/>
      <c r="BV62" s="139"/>
      <c r="BW62" s="139"/>
      <c r="BX62" s="139"/>
      <c r="BY62" s="139"/>
      <c r="BZ62" s="139"/>
      <c r="CA62" s="139"/>
      <c r="CB62" s="139"/>
      <c r="CC62" s="139"/>
      <c r="CD62" s="139"/>
      <c r="CE62" s="139"/>
      <c r="CF62" s="139"/>
      <c r="CG62" s="139"/>
      <c r="CH62" s="139"/>
      <c r="CI62" s="139"/>
      <c r="CJ62" s="139"/>
      <c r="CK62" s="139"/>
      <c r="CL62" s="139"/>
      <c r="CM62" s="139"/>
      <c r="CN62" s="139"/>
      <c r="CO62" s="139"/>
      <c r="CP62" s="139"/>
      <c r="CQ62" s="139"/>
      <c r="CR62" s="139"/>
      <c r="CS62" s="139"/>
      <c r="CT62" s="139"/>
      <c r="CU62" s="139"/>
      <c r="CV62" s="139"/>
      <c r="CW62" s="139"/>
      <c r="CX62" s="139"/>
      <c r="CY62" s="139"/>
      <c r="CZ62" s="139"/>
      <c r="DA62" s="139"/>
      <c r="DB62" s="139"/>
      <c r="DC62" s="139"/>
      <c r="DD62" s="139"/>
      <c r="DE62" s="139"/>
      <c r="DF62" s="139"/>
      <c r="DG62" s="139"/>
      <c r="DH62" s="139"/>
      <c r="DI62" s="139"/>
      <c r="DJ62" s="139"/>
      <c r="DK62" s="139"/>
      <c r="DL62" s="139"/>
      <c r="DM62" s="139"/>
      <c r="DN62" s="139"/>
      <c r="DO62" s="139"/>
      <c r="DP62" s="139"/>
      <c r="DQ62" s="139"/>
      <c r="DR62" s="139"/>
      <c r="DS62" s="139"/>
      <c r="DT62" s="139"/>
      <c r="DU62" s="139"/>
      <c r="DV62" s="139"/>
      <c r="DW62" s="139"/>
      <c r="DX62" s="139"/>
      <c r="DY62" s="139"/>
      <c r="DZ62" s="139"/>
      <c r="EA62" s="139"/>
      <c r="EB62" s="139"/>
      <c r="EC62" s="139"/>
      <c r="ED62" s="139"/>
      <c r="EE62" s="139"/>
      <c r="EF62" s="139"/>
      <c r="EG62" s="139"/>
      <c r="EH62" s="139"/>
      <c r="EI62" s="139"/>
      <c r="EJ62" s="139"/>
      <c r="EK62" s="139"/>
      <c r="EL62" s="139"/>
      <c r="EM62" s="139"/>
      <c r="EN62" s="139"/>
    </row>
    <row r="63" spans="1:144" s="140" customFormat="1" ht="12.75" customHeight="1">
      <c r="A63" s="2241" t="s">
        <v>2384</v>
      </c>
      <c r="L63" s="139"/>
      <c r="M63" s="2242"/>
      <c r="N63" s="2242"/>
      <c r="O63" s="2242"/>
      <c r="P63" s="2242"/>
      <c r="Q63" s="139"/>
      <c r="R63" s="139"/>
      <c r="S63" s="139"/>
      <c r="T63" s="139"/>
      <c r="U63" s="139"/>
      <c r="V63" s="139"/>
      <c r="W63" s="139"/>
      <c r="X63" s="139"/>
      <c r="Y63" s="139"/>
      <c r="Z63" s="139"/>
      <c r="AA63" s="139"/>
      <c r="AB63" s="139"/>
      <c r="AC63" s="139"/>
      <c r="AD63" s="139"/>
      <c r="AE63" s="139"/>
      <c r="AF63" s="139"/>
      <c r="AG63" s="139"/>
      <c r="AH63" s="139"/>
      <c r="AI63" s="139"/>
      <c r="AJ63" s="139"/>
      <c r="AK63" s="139"/>
      <c r="AL63" s="139"/>
      <c r="AM63" s="139"/>
      <c r="AN63" s="139"/>
      <c r="AO63" s="139"/>
      <c r="AP63" s="139"/>
      <c r="AQ63" s="139"/>
      <c r="AR63" s="139"/>
      <c r="AS63" s="139"/>
      <c r="AT63" s="139"/>
      <c r="AU63" s="139"/>
      <c r="AV63" s="139"/>
      <c r="AW63" s="139"/>
      <c r="AX63" s="139"/>
      <c r="AY63" s="139"/>
      <c r="AZ63" s="139"/>
      <c r="BA63" s="139"/>
      <c r="BB63" s="139"/>
      <c r="BC63" s="139"/>
      <c r="BD63" s="139"/>
      <c r="BE63" s="139"/>
      <c r="BF63" s="139"/>
      <c r="BG63" s="139"/>
      <c r="BH63" s="139"/>
      <c r="BI63" s="139"/>
      <c r="BJ63" s="139"/>
      <c r="BK63" s="139"/>
      <c r="BL63" s="139"/>
      <c r="BM63" s="139"/>
      <c r="BN63" s="139"/>
      <c r="BO63" s="139"/>
      <c r="BP63" s="139"/>
      <c r="BQ63" s="139"/>
      <c r="BR63" s="139"/>
      <c r="BS63" s="139"/>
      <c r="BT63" s="139"/>
      <c r="BU63" s="139"/>
      <c r="BV63" s="139"/>
      <c r="BW63" s="139"/>
      <c r="BX63" s="139"/>
      <c r="BY63" s="139"/>
      <c r="BZ63" s="139"/>
      <c r="CA63" s="139"/>
      <c r="CB63" s="139"/>
      <c r="CC63" s="139"/>
      <c r="CD63" s="139"/>
      <c r="CE63" s="139"/>
      <c r="CF63" s="139"/>
      <c r="CG63" s="139"/>
      <c r="CH63" s="139"/>
      <c r="CI63" s="139"/>
      <c r="CJ63" s="139"/>
      <c r="CK63" s="139"/>
      <c r="CL63" s="139"/>
      <c r="CM63" s="139"/>
      <c r="CN63" s="139"/>
      <c r="CO63" s="139"/>
      <c r="CP63" s="139"/>
      <c r="CQ63" s="139"/>
      <c r="CR63" s="139"/>
      <c r="CS63" s="139"/>
      <c r="CT63" s="139"/>
      <c r="CU63" s="139"/>
      <c r="CV63" s="139"/>
      <c r="CW63" s="139"/>
      <c r="CX63" s="139"/>
      <c r="CY63" s="139"/>
      <c r="CZ63" s="139"/>
      <c r="DA63" s="139"/>
      <c r="DB63" s="139"/>
      <c r="DC63" s="139"/>
      <c r="DD63" s="139"/>
      <c r="DE63" s="139"/>
      <c r="DF63" s="139"/>
      <c r="DG63" s="139"/>
      <c r="DH63" s="139"/>
      <c r="DI63" s="139"/>
      <c r="DJ63" s="139"/>
      <c r="DK63" s="139"/>
      <c r="DL63" s="139"/>
      <c r="DM63" s="139"/>
      <c r="DN63" s="139"/>
      <c r="DO63" s="139"/>
      <c r="DP63" s="139"/>
      <c r="DQ63" s="139"/>
      <c r="DR63" s="139"/>
      <c r="DS63" s="139"/>
      <c r="DT63" s="139"/>
      <c r="DU63" s="139"/>
      <c r="DV63" s="139"/>
      <c r="DW63" s="139"/>
      <c r="DX63" s="139"/>
      <c r="DY63" s="139"/>
      <c r="DZ63" s="139"/>
      <c r="EA63" s="139"/>
      <c r="EB63" s="139"/>
      <c r="EC63" s="139"/>
      <c r="ED63" s="139"/>
      <c r="EE63" s="139"/>
      <c r="EF63" s="139"/>
      <c r="EG63" s="139"/>
      <c r="EH63" s="139"/>
      <c r="EI63" s="139"/>
      <c r="EJ63" s="139"/>
      <c r="EK63" s="139"/>
      <c r="EL63" s="139"/>
      <c r="EM63" s="139"/>
      <c r="EN63" s="139"/>
    </row>
    <row r="64" spans="1:144" s="139" customFormat="1" ht="12.75" customHeight="1">
      <c r="A64" s="2241" t="s">
        <v>2274</v>
      </c>
      <c r="B64" s="92"/>
      <c r="C64" s="92"/>
      <c r="D64" s="92"/>
      <c r="E64" s="92"/>
      <c r="F64" s="92"/>
      <c r="G64" s="92"/>
      <c r="H64" s="92"/>
      <c r="I64" s="92"/>
      <c r="J64" s="92"/>
      <c r="K64" s="92"/>
      <c r="L64" s="92"/>
      <c r="M64" s="92"/>
      <c r="N64" s="92"/>
      <c r="O64" s="92"/>
      <c r="P64" s="92"/>
      <c r="Q64" s="92"/>
    </row>
    <row r="65" spans="1:1">
      <c r="A65" s="2243" t="s">
        <v>2275</v>
      </c>
    </row>
    <row r="66" spans="1:1" ht="17.25">
      <c r="A66" s="318" t="s">
        <v>1363</v>
      </c>
    </row>
  </sheetData>
  <mergeCells count="3">
    <mergeCell ref="Q4:Q6"/>
    <mergeCell ref="B4:B6"/>
    <mergeCell ref="A4:A6"/>
  </mergeCells>
  <hyperlinks>
    <hyperlink ref="A66" location="Inhaltsverzeichnis!A1" display="Zurück zum Inhaltsverzeichnis"/>
  </hyperlinks>
  <printOptions gridLinesSet="0"/>
  <pageMargins left="0.78740157480314965" right="0.78740157480314965" top="0.19685039370078741" bottom="0.19685039370078741" header="0.19685039370078741" footer="0.19685039370078741"/>
  <pageSetup paperSize="9" scale="28" orientation="portrait" horizontalDpi="1200" verticalDpi="1200" r:id="rId1"/>
  <headerFooter alignWithMargins="0">
    <oddFooter>&amp;R&amp;F</odd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0">
    <tabColor rgb="FFCD3363"/>
  </sheetPr>
  <dimension ref="A1:V248"/>
  <sheetViews>
    <sheetView showGridLines="0" zoomScale="110" zoomScaleNormal="110" workbookViewId="0">
      <pane ySplit="4" topLeftCell="A5" activePane="bottomLeft" state="frozen"/>
      <selection pane="bottomLeft" activeCell="A2" sqref="A2"/>
    </sheetView>
  </sheetViews>
  <sheetFormatPr baseColWidth="10" defaultColWidth="11.42578125" defaultRowHeight="17.25"/>
  <cols>
    <col min="1" max="1" width="13.42578125" style="83" customWidth="1"/>
    <col min="2" max="2" width="8" style="83" customWidth="1"/>
    <col min="3" max="15" width="8.85546875" style="83" customWidth="1"/>
    <col min="16" max="16" width="8.85546875" style="84" customWidth="1"/>
    <col min="17" max="21" width="11.42578125" style="20"/>
    <col min="22" max="22" width="22.28515625" style="20" customWidth="1"/>
    <col min="23" max="16384" width="11.42578125" style="20"/>
  </cols>
  <sheetData>
    <row r="1" spans="1:22" ht="27" customHeight="1">
      <c r="A1" s="15" t="s">
        <v>1794</v>
      </c>
      <c r="B1" s="16"/>
      <c r="C1" s="17"/>
      <c r="D1" s="17"/>
      <c r="E1" s="17"/>
      <c r="F1" s="17"/>
      <c r="G1" s="17"/>
      <c r="H1" s="17"/>
      <c r="I1" s="17"/>
      <c r="J1" s="17"/>
      <c r="K1" s="17"/>
      <c r="L1" s="17"/>
      <c r="M1" s="17"/>
      <c r="N1" s="17"/>
      <c r="O1" s="17"/>
      <c r="P1" s="18"/>
      <c r="Q1" s="19"/>
      <c r="T1" s="21">
        <f>COUNT(C7:N7)</f>
        <v>5</v>
      </c>
      <c r="U1" s="21">
        <v>1</v>
      </c>
      <c r="V1" s="21" t="s">
        <v>1815</v>
      </c>
    </row>
    <row r="2" spans="1:22" ht="16.5" customHeight="1">
      <c r="A2" s="17" t="s">
        <v>1800</v>
      </c>
      <c r="B2" s="22"/>
      <c r="C2" s="23"/>
      <c r="D2" s="23"/>
      <c r="E2" s="23"/>
      <c r="F2" s="23"/>
      <c r="G2" s="23"/>
      <c r="H2" s="23"/>
      <c r="I2" s="23"/>
      <c r="J2" s="23"/>
      <c r="K2" s="23"/>
      <c r="L2" s="23"/>
      <c r="M2" s="23"/>
      <c r="N2" s="23"/>
      <c r="O2" s="23"/>
      <c r="P2" s="24"/>
      <c r="Q2" s="19"/>
      <c r="T2" s="21"/>
      <c r="U2" s="21">
        <v>2</v>
      </c>
      <c r="V2" s="21" t="s">
        <v>1816</v>
      </c>
    </row>
    <row r="3" spans="1:22" ht="48.75" customHeight="1">
      <c r="A3" s="2629" t="s">
        <v>1807</v>
      </c>
      <c r="B3" s="2631" t="s">
        <v>1723</v>
      </c>
      <c r="C3" s="25" t="s">
        <v>22</v>
      </c>
      <c r="D3" s="25" t="s">
        <v>197</v>
      </c>
      <c r="E3" s="25" t="s">
        <v>3</v>
      </c>
      <c r="F3" s="25" t="s">
        <v>196</v>
      </c>
      <c r="G3" s="25" t="s">
        <v>195</v>
      </c>
      <c r="H3" s="25" t="s">
        <v>2</v>
      </c>
      <c r="I3" s="25" t="s">
        <v>222</v>
      </c>
      <c r="J3" s="25" t="s">
        <v>193</v>
      </c>
      <c r="K3" s="25" t="s">
        <v>1</v>
      </c>
      <c r="L3" s="25" t="s">
        <v>14</v>
      </c>
      <c r="M3" s="25" t="s">
        <v>13</v>
      </c>
      <c r="N3" s="25" t="s">
        <v>4</v>
      </c>
      <c r="O3" s="25" t="s">
        <v>1836</v>
      </c>
      <c r="P3" s="26" t="str">
        <f>VLOOKUP(T1,U:V,2,FALSE)</f>
        <v>Juli bis November</v>
      </c>
      <c r="Q3" s="19"/>
      <c r="T3" s="21"/>
      <c r="U3" s="21">
        <v>3</v>
      </c>
      <c r="V3" s="21" t="s">
        <v>1817</v>
      </c>
    </row>
    <row r="4" spans="1:22" ht="40.5" customHeight="1">
      <c r="A4" s="2630"/>
      <c r="B4" s="2632"/>
      <c r="C4" s="27" t="s">
        <v>1990</v>
      </c>
      <c r="D4" s="27"/>
      <c r="E4" s="27"/>
      <c r="F4" s="27"/>
      <c r="G4" s="27"/>
      <c r="H4" s="27"/>
      <c r="I4" s="27" t="s">
        <v>1991</v>
      </c>
      <c r="J4" s="28"/>
      <c r="K4" s="28"/>
      <c r="L4" s="28"/>
      <c r="M4" s="28"/>
      <c r="N4" s="28"/>
      <c r="O4" s="27" t="s">
        <v>1992</v>
      </c>
      <c r="P4" s="29"/>
      <c r="Q4" s="30"/>
      <c r="T4" s="21"/>
      <c r="U4" s="21">
        <v>4</v>
      </c>
      <c r="V4" s="21" t="s">
        <v>1818</v>
      </c>
    </row>
    <row r="5" spans="1:22" ht="16.5" customHeight="1">
      <c r="A5" s="31" t="s">
        <v>1837</v>
      </c>
      <c r="B5" s="32"/>
      <c r="C5" s="32"/>
      <c r="D5" s="32"/>
      <c r="E5" s="32"/>
      <c r="F5" s="32"/>
      <c r="G5" s="32"/>
      <c r="H5" s="32"/>
      <c r="I5" s="32"/>
      <c r="J5" s="32"/>
      <c r="K5" s="32"/>
      <c r="L5" s="32"/>
      <c r="M5" s="32"/>
      <c r="N5" s="32"/>
      <c r="O5" s="32"/>
      <c r="P5" s="33"/>
      <c r="Q5" s="34"/>
      <c r="T5" s="35"/>
      <c r="U5" s="35">
        <v>5</v>
      </c>
      <c r="V5" s="35" t="s">
        <v>1819</v>
      </c>
    </row>
    <row r="6" spans="1:22" ht="16.5" customHeight="1">
      <c r="A6" s="36" t="s">
        <v>34</v>
      </c>
      <c r="B6" s="37" t="s">
        <v>1793</v>
      </c>
      <c r="C6" s="38">
        <v>8810.1630000000005</v>
      </c>
      <c r="D6" s="38">
        <v>9272.31</v>
      </c>
      <c r="E6" s="38">
        <v>8849.4240000000009</v>
      </c>
      <c r="F6" s="38">
        <v>9414.2540000000008</v>
      </c>
      <c r="G6" s="38">
        <v>9936.08</v>
      </c>
      <c r="H6" s="38">
        <v>8672.3649999999998</v>
      </c>
      <c r="I6" s="39">
        <v>9648.9470000000001</v>
      </c>
      <c r="J6" s="38">
        <v>9435.36</v>
      </c>
      <c r="K6" s="40">
        <v>9653.6980000000003</v>
      </c>
      <c r="L6" s="41">
        <v>9965.5570000000007</v>
      </c>
      <c r="M6" s="41">
        <v>9562.2559999999994</v>
      </c>
      <c r="N6" s="42">
        <v>9059.9989999999998</v>
      </c>
      <c r="O6" s="43">
        <f>IF(N6="","",SUM(C6:N6))</f>
        <v>112280.41299999999</v>
      </c>
      <c r="P6" s="44">
        <f>SUM(C6:INDEX(C6:N6,$T$1))</f>
        <v>46282.231</v>
      </c>
      <c r="Q6" s="19"/>
      <c r="T6" s="35"/>
      <c r="U6" s="35">
        <v>6</v>
      </c>
      <c r="V6" s="35" t="s">
        <v>1820</v>
      </c>
    </row>
    <row r="7" spans="1:22" ht="16.5" customHeight="1">
      <c r="A7" s="45" t="s">
        <v>34</v>
      </c>
      <c r="B7" s="46" t="s">
        <v>1793</v>
      </c>
      <c r="C7" s="38">
        <v>10033.001</v>
      </c>
      <c r="D7" s="38">
        <v>9122.7009999999991</v>
      </c>
      <c r="E7" s="38">
        <v>9417.3459999999995</v>
      </c>
      <c r="F7" s="38">
        <v>9756.3269999999993</v>
      </c>
      <c r="G7" s="38">
        <v>10089.369000000001</v>
      </c>
      <c r="H7" s="42"/>
      <c r="I7" s="38"/>
      <c r="J7" s="38"/>
      <c r="K7" s="38"/>
      <c r="L7" s="38"/>
      <c r="M7" s="38"/>
      <c r="N7" s="42"/>
      <c r="O7" s="43" t="str">
        <f>IF(N7="","",SUM(C7:N7))</f>
        <v/>
      </c>
      <c r="P7" s="44">
        <f>SUM(C7:N7)</f>
        <v>48418.743999999992</v>
      </c>
      <c r="Q7" s="19"/>
      <c r="T7" s="35"/>
      <c r="U7" s="35">
        <v>7</v>
      </c>
      <c r="V7" s="35" t="s">
        <v>1822</v>
      </c>
    </row>
    <row r="8" spans="1:22" ht="16.5" customHeight="1">
      <c r="A8" s="36" t="s">
        <v>1795</v>
      </c>
      <c r="B8" s="37" t="s">
        <v>1793</v>
      </c>
      <c r="C8" s="38">
        <v>6321.3789999999999</v>
      </c>
      <c r="D8" s="38">
        <v>6899.8360000000002</v>
      </c>
      <c r="E8" s="38">
        <v>6401.2070000000003</v>
      </c>
      <c r="F8" s="38">
        <v>6847.4830000000002</v>
      </c>
      <c r="G8" s="38">
        <v>7313.9449999999997</v>
      </c>
      <c r="H8" s="42">
        <v>6425.6890000000003</v>
      </c>
      <c r="I8" s="38">
        <v>6909.415</v>
      </c>
      <c r="J8" s="38">
        <v>6608.5389999999998</v>
      </c>
      <c r="K8" s="38">
        <v>6913.5</v>
      </c>
      <c r="L8" s="38">
        <v>7039.558</v>
      </c>
      <c r="M8" s="38">
        <v>6770.2349999999997</v>
      </c>
      <c r="N8" s="42">
        <v>6351.3130000000001</v>
      </c>
      <c r="O8" s="43">
        <f>IF(N8="","",SUM(C8:N8))</f>
        <v>80802.098999999987</v>
      </c>
      <c r="P8" s="44">
        <f>SUM(C8:INDEX(C8:N8,$T$1))</f>
        <v>33783.85</v>
      </c>
      <c r="Q8" s="19"/>
      <c r="T8" s="35"/>
      <c r="U8" s="35">
        <v>8</v>
      </c>
      <c r="V8" s="35" t="s">
        <v>1821</v>
      </c>
    </row>
    <row r="9" spans="1:22" ht="16.5" customHeight="1">
      <c r="A9" s="47" t="s">
        <v>1795</v>
      </c>
      <c r="B9" s="48" t="s">
        <v>1793</v>
      </c>
      <c r="C9" s="38">
        <v>6937.5110000000004</v>
      </c>
      <c r="D9" s="38">
        <v>6290.7889999999998</v>
      </c>
      <c r="E9" s="38">
        <v>6530.6009999999997</v>
      </c>
      <c r="F9" s="38">
        <v>6468.3760000000002</v>
      </c>
      <c r="G9" s="38">
        <v>6598.5730000000003</v>
      </c>
      <c r="H9" s="42"/>
      <c r="I9" s="38"/>
      <c r="J9" s="38"/>
      <c r="K9" s="38"/>
      <c r="L9" s="38"/>
      <c r="M9" s="38"/>
      <c r="N9" s="42"/>
      <c r="O9" s="43" t="str">
        <f>IF(N9="","",SUM(C9:N9))</f>
        <v/>
      </c>
      <c r="P9" s="44">
        <f>SUM(C9:N9)</f>
        <v>32825.85</v>
      </c>
      <c r="Q9" s="19"/>
      <c r="T9" s="35"/>
      <c r="U9" s="35">
        <v>9</v>
      </c>
      <c r="V9" s="35" t="s">
        <v>1823</v>
      </c>
    </row>
    <row r="10" spans="1:22" ht="16.5" customHeight="1">
      <c r="A10" s="31" t="s">
        <v>1792</v>
      </c>
      <c r="B10" s="49"/>
      <c r="C10" s="32"/>
      <c r="D10" s="32"/>
      <c r="E10" s="32"/>
      <c r="F10" s="32"/>
      <c r="G10" s="32"/>
      <c r="H10" s="32"/>
      <c r="I10" s="32"/>
      <c r="J10" s="32"/>
      <c r="K10" s="32"/>
      <c r="L10" s="32"/>
      <c r="M10" s="32"/>
      <c r="N10" s="49"/>
      <c r="O10" s="32"/>
      <c r="P10" s="33"/>
      <c r="Q10" s="34"/>
      <c r="R10" s="50"/>
      <c r="T10" s="35"/>
      <c r="U10" s="35">
        <v>10</v>
      </c>
      <c r="V10" s="35" t="s">
        <v>1824</v>
      </c>
    </row>
    <row r="11" spans="1:22" ht="16.5" customHeight="1">
      <c r="A11" s="31" t="s">
        <v>163</v>
      </c>
      <c r="B11" s="51"/>
      <c r="C11" s="52"/>
      <c r="D11" s="52"/>
      <c r="E11" s="52"/>
      <c r="F11" s="52"/>
      <c r="G11" s="52"/>
      <c r="H11" s="52"/>
      <c r="I11" s="52"/>
      <c r="J11" s="52"/>
      <c r="K11" s="52"/>
      <c r="L11" s="52"/>
      <c r="M11" s="52"/>
      <c r="N11" s="51"/>
      <c r="O11" s="52"/>
      <c r="P11" s="53"/>
      <c r="Q11" s="34"/>
      <c r="R11" s="50"/>
      <c r="T11" s="35"/>
      <c r="U11" s="35">
        <v>11</v>
      </c>
      <c r="V11" s="35" t="s">
        <v>1825</v>
      </c>
    </row>
    <row r="12" spans="1:22" ht="16.5" customHeight="1">
      <c r="A12" s="36" t="s">
        <v>34</v>
      </c>
      <c r="B12" s="51" t="s">
        <v>167</v>
      </c>
      <c r="C12" s="38">
        <v>20.866199999999999</v>
      </c>
      <c r="D12" s="38">
        <v>22.464700000000001</v>
      </c>
      <c r="E12" s="38">
        <v>26.384399999999999</v>
      </c>
      <c r="F12" s="38">
        <v>32.798099999999998</v>
      </c>
      <c r="G12" s="38">
        <v>31.863399999999999</v>
      </c>
      <c r="H12" s="42">
        <v>33.864100000000001</v>
      </c>
      <c r="I12" s="38">
        <v>28.706800000000001</v>
      </c>
      <c r="J12" s="38">
        <v>26.037700000000001</v>
      </c>
      <c r="K12" s="38">
        <v>32.828800000000001</v>
      </c>
      <c r="L12" s="38">
        <v>23.183299999999999</v>
      </c>
      <c r="M12" s="38">
        <v>19.113800000000001</v>
      </c>
      <c r="N12" s="42">
        <v>14.023</v>
      </c>
      <c r="O12" s="43">
        <f>IF(N12="","",SUM(C12:N12))</f>
        <v>312.13430000000005</v>
      </c>
      <c r="P12" s="44">
        <f>SUM(C12:INDEX(C12:N12,$T$1))</f>
        <v>134.3768</v>
      </c>
      <c r="Q12" s="19"/>
      <c r="T12" s="35"/>
      <c r="U12" s="35">
        <v>12</v>
      </c>
      <c r="V12" s="35" t="s">
        <v>1826</v>
      </c>
    </row>
    <row r="13" spans="1:22" ht="16.5" customHeight="1">
      <c r="A13" s="45" t="s">
        <v>34</v>
      </c>
      <c r="B13" s="54" t="s">
        <v>167</v>
      </c>
      <c r="C13" s="38">
        <v>24.0471</v>
      </c>
      <c r="D13" s="38">
        <v>18.758900000000001</v>
      </c>
      <c r="E13" s="38">
        <v>19.9133</v>
      </c>
      <c r="F13" s="38">
        <v>31.366199999999999</v>
      </c>
      <c r="G13" s="38">
        <v>27.9496</v>
      </c>
      <c r="H13" s="42"/>
      <c r="I13" s="38"/>
      <c r="J13" s="38"/>
      <c r="K13" s="38"/>
      <c r="L13" s="38"/>
      <c r="M13" s="38"/>
      <c r="N13" s="42"/>
      <c r="O13" s="43" t="str">
        <f>IF(N13="","",SUM(C13:N13))</f>
        <v/>
      </c>
      <c r="P13" s="44">
        <f>SUM(C13:N13)</f>
        <v>122.0351</v>
      </c>
      <c r="Q13" s="19"/>
    </row>
    <row r="14" spans="1:22" ht="16.5" customHeight="1">
      <c r="A14" s="36" t="s">
        <v>1795</v>
      </c>
      <c r="B14" s="51" t="s">
        <v>167</v>
      </c>
      <c r="C14" s="38">
        <v>20.857099999999999</v>
      </c>
      <c r="D14" s="38">
        <v>22.4604</v>
      </c>
      <c r="E14" s="38">
        <v>26.381</v>
      </c>
      <c r="F14" s="38">
        <v>32.622399999999999</v>
      </c>
      <c r="G14" s="38">
        <v>31.859100000000002</v>
      </c>
      <c r="H14" s="42">
        <v>33.853400000000001</v>
      </c>
      <c r="I14" s="38">
        <v>28.702200000000001</v>
      </c>
      <c r="J14" s="38">
        <v>26.014600000000002</v>
      </c>
      <c r="K14" s="38">
        <v>32.797699999999999</v>
      </c>
      <c r="L14" s="38">
        <v>23.180399999999999</v>
      </c>
      <c r="M14" s="38">
        <v>19.108899999999998</v>
      </c>
      <c r="N14" s="42">
        <v>14.022600000000001</v>
      </c>
      <c r="O14" s="43">
        <f>IF(N14="","",SUM(C14:N14))</f>
        <v>311.85980000000001</v>
      </c>
      <c r="P14" s="44">
        <f>SUM(C14:INDEX(C14:N14,$T$1))</f>
        <v>134.18</v>
      </c>
      <c r="Q14" s="19"/>
    </row>
    <row r="15" spans="1:22" ht="16.5" customHeight="1">
      <c r="A15" s="47" t="s">
        <v>1795</v>
      </c>
      <c r="B15" s="54" t="s">
        <v>167</v>
      </c>
      <c r="C15" s="38">
        <v>24.045000000000002</v>
      </c>
      <c r="D15" s="38">
        <v>18.6509</v>
      </c>
      <c r="E15" s="38">
        <v>19.911999999999999</v>
      </c>
      <c r="F15" s="38">
        <v>31.364000000000001</v>
      </c>
      <c r="G15" s="38">
        <v>27.944299999999998</v>
      </c>
      <c r="H15" s="42"/>
      <c r="I15" s="38"/>
      <c r="J15" s="38"/>
      <c r="K15" s="38"/>
      <c r="L15" s="38"/>
      <c r="M15" s="38"/>
      <c r="N15" s="42"/>
      <c r="O15" s="43" t="str">
        <f>IF(N15="","",SUM(C15:N15))</f>
        <v/>
      </c>
      <c r="P15" s="44">
        <f>SUM(C15:N15)</f>
        <v>121.9162</v>
      </c>
      <c r="Q15" s="19"/>
    </row>
    <row r="16" spans="1:22" ht="16.5" customHeight="1">
      <c r="A16" s="31" t="s">
        <v>164</v>
      </c>
      <c r="B16" s="51"/>
      <c r="C16" s="52"/>
      <c r="D16" s="52"/>
      <c r="E16" s="52"/>
      <c r="F16" s="52"/>
      <c r="G16" s="52"/>
      <c r="H16" s="52"/>
      <c r="I16" s="52"/>
      <c r="J16" s="52"/>
      <c r="K16" s="52"/>
      <c r="L16" s="52"/>
      <c r="M16" s="52"/>
      <c r="N16" s="51"/>
      <c r="O16" s="52"/>
      <c r="P16" s="53"/>
      <c r="Q16" s="34"/>
      <c r="R16" s="50"/>
    </row>
    <row r="17" spans="1:17" ht="16.5" customHeight="1">
      <c r="A17" s="36" t="s">
        <v>34</v>
      </c>
      <c r="B17" s="51" t="s">
        <v>167</v>
      </c>
      <c r="C17" s="38">
        <v>323.48329999999999</v>
      </c>
      <c r="D17" s="38">
        <v>414.57350000000002</v>
      </c>
      <c r="E17" s="38">
        <v>500.92380000000003</v>
      </c>
      <c r="F17" s="38">
        <v>484.601</v>
      </c>
      <c r="G17" s="38">
        <v>414.84570000000002</v>
      </c>
      <c r="H17" s="42">
        <v>430.25580000000002</v>
      </c>
      <c r="I17" s="38">
        <v>528.62909999999999</v>
      </c>
      <c r="J17" s="38">
        <v>547.8519</v>
      </c>
      <c r="K17" s="38">
        <v>519.39340000000004</v>
      </c>
      <c r="L17" s="38">
        <v>575.01459999999997</v>
      </c>
      <c r="M17" s="38">
        <v>545.57590000000005</v>
      </c>
      <c r="N17" s="42">
        <v>455.74770000000001</v>
      </c>
      <c r="O17" s="43">
        <f>IF(N17="","",SUM(C17:N17))</f>
        <v>5740.8956999999991</v>
      </c>
      <c r="P17" s="44">
        <f>SUM(C17:INDEX(C17:N17,$T$1))</f>
        <v>2138.4272999999998</v>
      </c>
      <c r="Q17" s="19"/>
    </row>
    <row r="18" spans="1:17" ht="16.5" customHeight="1">
      <c r="A18" s="45" t="s">
        <v>34</v>
      </c>
      <c r="B18" s="54" t="s">
        <v>167</v>
      </c>
      <c r="C18" s="38">
        <v>402.3578</v>
      </c>
      <c r="D18" s="38">
        <v>419.99930000000001</v>
      </c>
      <c r="E18" s="38">
        <v>504.298</v>
      </c>
      <c r="F18" s="38">
        <v>417.25319999999999</v>
      </c>
      <c r="G18" s="38">
        <v>378.48039999999997</v>
      </c>
      <c r="H18" s="42"/>
      <c r="I18" s="38"/>
      <c r="J18" s="38"/>
      <c r="K18" s="38"/>
      <c r="L18" s="38"/>
      <c r="M18" s="38"/>
      <c r="N18" s="42"/>
      <c r="O18" s="43" t="str">
        <f>IF(N18="","",SUM(C18:N18))</f>
        <v/>
      </c>
      <c r="P18" s="44">
        <f>SUM(C18:N18)</f>
        <v>2122.3887</v>
      </c>
      <c r="Q18" s="19"/>
    </row>
    <row r="19" spans="1:17" ht="16.5" customHeight="1">
      <c r="A19" s="36" t="s">
        <v>1795</v>
      </c>
      <c r="B19" s="51" t="s">
        <v>167</v>
      </c>
      <c r="C19" s="55">
        <v>318.51580000000001</v>
      </c>
      <c r="D19" s="55">
        <v>409.87540000000001</v>
      </c>
      <c r="E19" s="55">
        <v>494.17779999999999</v>
      </c>
      <c r="F19" s="55">
        <v>467.36450000000002</v>
      </c>
      <c r="G19" s="55">
        <v>403.59829999999999</v>
      </c>
      <c r="H19" s="56">
        <v>426.4</v>
      </c>
      <c r="I19" s="57">
        <v>522.79200000000003</v>
      </c>
      <c r="J19" s="55">
        <v>546.48360000000002</v>
      </c>
      <c r="K19" s="55">
        <v>518.31989999999996</v>
      </c>
      <c r="L19" s="55">
        <v>571.56730000000005</v>
      </c>
      <c r="M19" s="55">
        <v>544.48630000000003</v>
      </c>
      <c r="N19" s="56">
        <v>453.78199999999998</v>
      </c>
      <c r="O19" s="43">
        <f>IF(N19="","",SUM(C19:N19))</f>
        <v>5677.3628999999992</v>
      </c>
      <c r="P19" s="44">
        <f>SUM(C19:INDEX(C19:N19,$T$1))</f>
        <v>2093.5318000000002</v>
      </c>
      <c r="Q19" s="19"/>
    </row>
    <row r="20" spans="1:17" ht="16.5" customHeight="1">
      <c r="A20" s="47" t="s">
        <v>1795</v>
      </c>
      <c r="B20" s="54" t="s">
        <v>167</v>
      </c>
      <c r="C20" s="55">
        <v>399.2878</v>
      </c>
      <c r="D20" s="55">
        <v>409.27460000000002</v>
      </c>
      <c r="E20" s="55">
        <v>486.3143</v>
      </c>
      <c r="F20" s="55">
        <v>376.36059999999998</v>
      </c>
      <c r="G20" s="55">
        <v>365.98849999999999</v>
      </c>
      <c r="H20" s="56"/>
      <c r="I20" s="57"/>
      <c r="J20" s="55"/>
      <c r="K20" s="55"/>
      <c r="L20" s="55"/>
      <c r="M20" s="55"/>
      <c r="N20" s="56"/>
      <c r="O20" s="43" t="str">
        <f>IF(N20="","",SUM(C20:N20))</f>
        <v/>
      </c>
      <c r="P20" s="44">
        <f>SUM(C20:N20)</f>
        <v>2037.2257999999999</v>
      </c>
      <c r="Q20" s="19"/>
    </row>
    <row r="21" spans="1:17" ht="16.5" customHeight="1">
      <c r="A21" s="31" t="s">
        <v>1791</v>
      </c>
      <c r="B21" s="51"/>
      <c r="C21" s="52"/>
      <c r="D21" s="52"/>
      <c r="E21" s="52"/>
      <c r="F21" s="52"/>
      <c r="G21" s="52"/>
      <c r="H21" s="52"/>
      <c r="I21" s="52"/>
      <c r="J21" s="52"/>
      <c r="K21" s="52"/>
      <c r="L21" s="52"/>
      <c r="M21" s="52"/>
      <c r="N21" s="51"/>
      <c r="O21" s="52"/>
      <c r="P21" s="53"/>
      <c r="Q21" s="34"/>
    </row>
    <row r="22" spans="1:17" ht="16.5" customHeight="1">
      <c r="A22" s="36" t="s">
        <v>34</v>
      </c>
      <c r="B22" s="51" t="s">
        <v>167</v>
      </c>
      <c r="C22" s="38">
        <v>8.6966000000000001</v>
      </c>
      <c r="D22" s="38">
        <v>10.4148</v>
      </c>
      <c r="E22" s="38">
        <v>11.2697</v>
      </c>
      <c r="F22" s="38">
        <v>10.0692</v>
      </c>
      <c r="G22" s="38">
        <v>10.472899999999999</v>
      </c>
      <c r="H22" s="42">
        <v>6.2649999999999997</v>
      </c>
      <c r="I22" s="38">
        <v>12.0223</v>
      </c>
      <c r="J22" s="38">
        <v>11.2247</v>
      </c>
      <c r="K22" s="38">
        <v>12.1714</v>
      </c>
      <c r="L22" s="38">
        <v>11.5929</v>
      </c>
      <c r="M22" s="38">
        <v>9.3628999999999998</v>
      </c>
      <c r="N22" s="42">
        <v>12.0053</v>
      </c>
      <c r="O22" s="43">
        <f>IF(N22="","",SUM(C22:N22))</f>
        <v>125.5677</v>
      </c>
      <c r="P22" s="44">
        <f>SUM(C22:INDEX(C22:N22,$T$1))</f>
        <v>50.923199999999994</v>
      </c>
      <c r="Q22" s="19"/>
    </row>
    <row r="23" spans="1:17" ht="16.5" customHeight="1">
      <c r="A23" s="45" t="s">
        <v>34</v>
      </c>
      <c r="B23" s="54" t="s">
        <v>167</v>
      </c>
      <c r="C23" s="38">
        <v>9.9242000000000008</v>
      </c>
      <c r="D23" s="38">
        <v>11.855499999999999</v>
      </c>
      <c r="E23" s="38">
        <v>10.9803</v>
      </c>
      <c r="F23" s="38">
        <v>11.289099999999999</v>
      </c>
      <c r="G23" s="38">
        <v>12.3627</v>
      </c>
      <c r="H23" s="42"/>
      <c r="I23" s="38"/>
      <c r="J23" s="38"/>
      <c r="K23" s="38"/>
      <c r="L23" s="38"/>
      <c r="M23" s="38"/>
      <c r="N23" s="42"/>
      <c r="O23" s="43" t="str">
        <f>IF(N23="","",SUM(C23:N23))</f>
        <v/>
      </c>
      <c r="P23" s="44">
        <f>SUM(C23:N23)</f>
        <v>56.411799999999999</v>
      </c>
      <c r="Q23" s="19"/>
    </row>
    <row r="24" spans="1:17" ht="16.5" customHeight="1">
      <c r="A24" s="36" t="s">
        <v>1795</v>
      </c>
      <c r="B24" s="51" t="s">
        <v>167</v>
      </c>
      <c r="C24" s="38">
        <v>8.0828000000000007</v>
      </c>
      <c r="D24" s="38">
        <v>9.7375000000000007</v>
      </c>
      <c r="E24" s="38">
        <v>10.3094</v>
      </c>
      <c r="F24" s="38">
        <v>9.1403999999999996</v>
      </c>
      <c r="G24" s="38">
        <v>9.7933000000000003</v>
      </c>
      <c r="H24" s="42">
        <v>5.5030999999999999</v>
      </c>
      <c r="I24" s="38">
        <v>11.3058</v>
      </c>
      <c r="J24" s="38">
        <v>10.489800000000001</v>
      </c>
      <c r="K24" s="38">
        <v>11.486599999999999</v>
      </c>
      <c r="L24" s="38">
        <v>10.634</v>
      </c>
      <c r="M24" s="38">
        <v>8.5780999999999992</v>
      </c>
      <c r="N24" s="42">
        <v>11.373100000000001</v>
      </c>
      <c r="O24" s="43">
        <f>IF(N24="","",SUM(C24:N24))</f>
        <v>116.43389999999999</v>
      </c>
      <c r="P24" s="44">
        <f>SUM(C24:INDEX(C24:N24,$T$1))</f>
        <v>47.063400000000001</v>
      </c>
      <c r="Q24" s="19"/>
    </row>
    <row r="25" spans="1:17" ht="16.5" customHeight="1">
      <c r="A25" s="47" t="s">
        <v>1795</v>
      </c>
      <c r="B25" s="54" t="s">
        <v>167</v>
      </c>
      <c r="C25" s="38">
        <v>8.9590999999999994</v>
      </c>
      <c r="D25" s="38">
        <v>11.397500000000001</v>
      </c>
      <c r="E25" s="38">
        <v>10.5601</v>
      </c>
      <c r="F25" s="38">
        <v>10.702</v>
      </c>
      <c r="G25" s="38">
        <v>11.6416</v>
      </c>
      <c r="H25" s="42"/>
      <c r="I25" s="38"/>
      <c r="J25" s="38"/>
      <c r="K25" s="38"/>
      <c r="L25" s="38"/>
      <c r="M25" s="38"/>
      <c r="N25" s="42"/>
      <c r="O25" s="43" t="str">
        <f>IF(N25="","",SUM(C25:N25))</f>
        <v/>
      </c>
      <c r="P25" s="44">
        <f>SUM(C25:N25)</f>
        <v>53.260300000000001</v>
      </c>
      <c r="Q25" s="19"/>
    </row>
    <row r="26" spans="1:17" ht="16.5" customHeight="1">
      <c r="A26" s="31" t="s">
        <v>1790</v>
      </c>
      <c r="B26" s="51"/>
      <c r="C26" s="52"/>
      <c r="D26" s="52"/>
      <c r="E26" s="52"/>
      <c r="F26" s="52"/>
      <c r="G26" s="52"/>
      <c r="H26" s="52"/>
      <c r="I26" s="52"/>
      <c r="J26" s="52"/>
      <c r="K26" s="52"/>
      <c r="L26" s="52"/>
      <c r="M26" s="52"/>
      <c r="N26" s="51"/>
      <c r="O26" s="52"/>
      <c r="P26" s="53"/>
      <c r="Q26" s="34"/>
    </row>
    <row r="27" spans="1:17" ht="16.5" customHeight="1">
      <c r="A27" s="36" t="s">
        <v>34</v>
      </c>
      <c r="B27" s="51" t="s">
        <v>167</v>
      </c>
      <c r="C27" s="38">
        <v>27.271699999999999</v>
      </c>
      <c r="D27" s="38">
        <v>29.851900000000001</v>
      </c>
      <c r="E27" s="38">
        <v>30.388500000000001</v>
      </c>
      <c r="F27" s="38">
        <v>27.294599999999999</v>
      </c>
      <c r="G27" s="38">
        <v>29.630099999999999</v>
      </c>
      <c r="H27" s="42">
        <v>21.687100000000001</v>
      </c>
      <c r="I27" s="38">
        <v>29.5291</v>
      </c>
      <c r="J27" s="38">
        <v>24.9819</v>
      </c>
      <c r="K27" s="38">
        <v>31.054400000000001</v>
      </c>
      <c r="L27" s="38">
        <v>29.785900000000002</v>
      </c>
      <c r="M27" s="38">
        <v>27.2591</v>
      </c>
      <c r="N27" s="42">
        <v>26.4084</v>
      </c>
      <c r="O27" s="43">
        <f>IF(N27="","",SUM(C27:N27))</f>
        <v>335.14269999999999</v>
      </c>
      <c r="P27" s="44">
        <f>SUM(C27:INDEX(C27:N27,$T$1))</f>
        <v>144.43680000000001</v>
      </c>
      <c r="Q27" s="19"/>
    </row>
    <row r="28" spans="1:17" ht="16.5" customHeight="1">
      <c r="A28" s="45" t="s">
        <v>34</v>
      </c>
      <c r="B28" s="54" t="s">
        <v>167</v>
      </c>
      <c r="C28" s="38">
        <v>31.172699999999999</v>
      </c>
      <c r="D28" s="38">
        <v>26.508199999999999</v>
      </c>
      <c r="E28" s="38">
        <v>25.8779</v>
      </c>
      <c r="F28" s="38">
        <v>26.1172</v>
      </c>
      <c r="G28" s="38">
        <v>24.568200000000001</v>
      </c>
      <c r="H28" s="42"/>
      <c r="I28" s="38"/>
      <c r="J28" s="38"/>
      <c r="K28" s="38"/>
      <c r="L28" s="38"/>
      <c r="M28" s="38"/>
      <c r="N28" s="42"/>
      <c r="O28" s="43" t="str">
        <f>IF(N28="","",SUM(C28:N28))</f>
        <v/>
      </c>
      <c r="P28" s="44">
        <f>SUM(C28:N28)</f>
        <v>134.24419999999998</v>
      </c>
      <c r="Q28" s="19"/>
    </row>
    <row r="29" spans="1:17" ht="16.5" customHeight="1">
      <c r="A29" s="36" t="s">
        <v>1795</v>
      </c>
      <c r="B29" s="51" t="s">
        <v>167</v>
      </c>
      <c r="C29" s="38">
        <v>26.9697</v>
      </c>
      <c r="D29" s="38">
        <v>29.521899999999999</v>
      </c>
      <c r="E29" s="38">
        <v>30.014299999999999</v>
      </c>
      <c r="F29" s="38">
        <v>26.901800000000001</v>
      </c>
      <c r="G29" s="38">
        <v>29.1721</v>
      </c>
      <c r="H29" s="42">
        <v>21.3447</v>
      </c>
      <c r="I29" s="38">
        <v>29.081</v>
      </c>
      <c r="J29" s="38">
        <v>24.638100000000001</v>
      </c>
      <c r="K29" s="38">
        <v>30.7651</v>
      </c>
      <c r="L29" s="38">
        <v>29.626999999999999</v>
      </c>
      <c r="M29" s="38">
        <v>26.9788</v>
      </c>
      <c r="N29" s="42">
        <v>26.1645</v>
      </c>
      <c r="O29" s="43">
        <f>IF(N29="","",SUM(C29:N29))</f>
        <v>331.17899999999992</v>
      </c>
      <c r="P29" s="44">
        <f>SUM(C29:INDEX(C29:N29,$T$1))</f>
        <v>142.57980000000001</v>
      </c>
      <c r="Q29" s="19"/>
    </row>
    <row r="30" spans="1:17" ht="16.5" customHeight="1">
      <c r="A30" s="47" t="s">
        <v>1795</v>
      </c>
      <c r="B30" s="54" t="s">
        <v>167</v>
      </c>
      <c r="C30" s="38">
        <v>30.8811</v>
      </c>
      <c r="D30" s="38">
        <v>26.3278</v>
      </c>
      <c r="E30" s="38">
        <v>25.679600000000001</v>
      </c>
      <c r="F30" s="38">
        <v>25.536799999999999</v>
      </c>
      <c r="G30" s="38">
        <v>24.255400000000002</v>
      </c>
      <c r="H30" s="42"/>
      <c r="I30" s="38"/>
      <c r="J30" s="38"/>
      <c r="K30" s="38"/>
      <c r="L30" s="38"/>
      <c r="M30" s="38"/>
      <c r="N30" s="42"/>
      <c r="O30" s="43" t="str">
        <f>IF(N30="","",SUM(C30:N30))</f>
        <v/>
      </c>
      <c r="P30" s="44">
        <f>SUM(C30:N30)</f>
        <v>132.6807</v>
      </c>
      <c r="Q30" s="19"/>
    </row>
    <row r="31" spans="1:17" ht="16.5" customHeight="1">
      <c r="A31" s="31" t="s">
        <v>1789</v>
      </c>
      <c r="B31" s="49"/>
      <c r="C31" s="32"/>
      <c r="D31" s="32"/>
      <c r="E31" s="32"/>
      <c r="F31" s="32"/>
      <c r="G31" s="32"/>
      <c r="H31" s="32"/>
      <c r="I31" s="32"/>
      <c r="J31" s="32"/>
      <c r="K31" s="32"/>
      <c r="L31" s="32"/>
      <c r="M31" s="32"/>
      <c r="N31" s="49"/>
      <c r="O31" s="32"/>
      <c r="P31" s="33"/>
      <c r="Q31" s="19"/>
    </row>
    <row r="32" spans="1:17" ht="16.5" customHeight="1">
      <c r="A32" s="36" t="s">
        <v>34</v>
      </c>
      <c r="B32" s="51" t="s">
        <v>167</v>
      </c>
      <c r="C32" s="38">
        <v>407.58058499999999</v>
      </c>
      <c r="D32" s="38">
        <v>507.99507299999999</v>
      </c>
      <c r="E32" s="38">
        <v>599.670616</v>
      </c>
      <c r="F32" s="38">
        <v>582.01426200000003</v>
      </c>
      <c r="G32" s="38">
        <v>516.63002500000005</v>
      </c>
      <c r="H32" s="42">
        <v>513.12074299999995</v>
      </c>
      <c r="I32" s="38">
        <v>629.76570400000003</v>
      </c>
      <c r="J32" s="38">
        <v>635.54996000000006</v>
      </c>
      <c r="K32" s="38">
        <v>627.22715400000004</v>
      </c>
      <c r="L32" s="38">
        <v>670.29515900000001</v>
      </c>
      <c r="M32" s="38">
        <v>628.96332099999995</v>
      </c>
      <c r="N32" s="42">
        <v>536.05828099999997</v>
      </c>
      <c r="O32" s="43">
        <f>IF(N32="","",SUM(C32:N32))</f>
        <v>6854.8708830000005</v>
      </c>
      <c r="P32" s="44">
        <f>SUM(C32:INDEX(C32:N32,$T$1))</f>
        <v>2613.8905610000002</v>
      </c>
      <c r="Q32" s="19"/>
    </row>
    <row r="33" spans="1:18" ht="16.5" customHeight="1">
      <c r="A33" s="45" t="s">
        <v>34</v>
      </c>
      <c r="B33" s="54" t="s">
        <v>167</v>
      </c>
      <c r="C33" s="38">
        <v>498.95311700000002</v>
      </c>
      <c r="D33" s="38">
        <v>505.88124699999997</v>
      </c>
      <c r="E33" s="38">
        <v>587.92958199999998</v>
      </c>
      <c r="F33" s="38">
        <v>513.18730300000004</v>
      </c>
      <c r="G33" s="38">
        <v>469.706256</v>
      </c>
      <c r="H33" s="42"/>
      <c r="I33" s="38"/>
      <c r="J33" s="38"/>
      <c r="K33" s="38"/>
      <c r="L33" s="38"/>
      <c r="M33" s="38"/>
      <c r="N33" s="42"/>
      <c r="O33" s="43" t="str">
        <f>IF(N33="","",SUM(C33:N33))</f>
        <v/>
      </c>
      <c r="P33" s="44">
        <f>SUM(C33:N33)</f>
        <v>2575.6575050000001</v>
      </c>
      <c r="Q33" s="19"/>
    </row>
    <row r="34" spans="1:18" ht="16.5" customHeight="1">
      <c r="A34" s="36" t="s">
        <v>1795</v>
      </c>
      <c r="B34" s="51" t="s">
        <v>167</v>
      </c>
      <c r="C34" s="38">
        <v>401.19145500000002</v>
      </c>
      <c r="D34" s="38">
        <v>501.722757</v>
      </c>
      <c r="E34" s="38">
        <v>590.93704400000001</v>
      </c>
      <c r="F34" s="38">
        <v>562.60200799999996</v>
      </c>
      <c r="G34" s="38">
        <v>503.61528199999998</v>
      </c>
      <c r="H34" s="42">
        <v>507.61258600000002</v>
      </c>
      <c r="I34" s="38">
        <v>622.171019</v>
      </c>
      <c r="J34" s="38">
        <v>632.56464600000004</v>
      </c>
      <c r="K34" s="38">
        <v>624.69041700000002</v>
      </c>
      <c r="L34" s="38">
        <v>665.25708599999996</v>
      </c>
      <c r="M34" s="38">
        <v>626.26995199999999</v>
      </c>
      <c r="N34" s="42">
        <v>532.78292699999997</v>
      </c>
      <c r="O34" s="43">
        <f>IF(N34="","",SUM(C34:N34))</f>
        <v>6771.4171789999991</v>
      </c>
      <c r="P34" s="44">
        <f>SUM(C34:INDEX(C34:N34,$T$1))</f>
        <v>2560.0685459999995</v>
      </c>
      <c r="Q34" s="19"/>
    </row>
    <row r="35" spans="1:18" ht="16.5" customHeight="1">
      <c r="A35" s="47" t="s">
        <v>1795</v>
      </c>
      <c r="B35" s="54" t="s">
        <v>167</v>
      </c>
      <c r="C35" s="38">
        <v>493.99194199999999</v>
      </c>
      <c r="D35" s="38">
        <v>494.089944</v>
      </c>
      <c r="E35" s="38">
        <v>569.029766</v>
      </c>
      <c r="F35" s="38">
        <v>470.38278600000001</v>
      </c>
      <c r="G35" s="38">
        <v>455.62363199999999</v>
      </c>
      <c r="H35" s="42"/>
      <c r="I35" s="38"/>
      <c r="J35" s="38"/>
      <c r="K35" s="38"/>
      <c r="L35" s="38"/>
      <c r="M35" s="38"/>
      <c r="N35" s="42"/>
      <c r="O35" s="43" t="str">
        <f>IF(N35="","",SUM(C35:N35))</f>
        <v/>
      </c>
      <c r="P35" s="44">
        <f>SUM(C35:N35)</f>
        <v>2483.11807</v>
      </c>
      <c r="Q35" s="19"/>
    </row>
    <row r="36" spans="1:18" ht="16.5" customHeight="1">
      <c r="A36" s="31" t="s">
        <v>1788</v>
      </c>
      <c r="B36" s="49"/>
      <c r="C36" s="32"/>
      <c r="D36" s="32"/>
      <c r="E36" s="32"/>
      <c r="F36" s="32"/>
      <c r="G36" s="32"/>
      <c r="H36" s="32"/>
      <c r="I36" s="32"/>
      <c r="J36" s="32"/>
      <c r="K36" s="32"/>
      <c r="L36" s="32"/>
      <c r="M36" s="32"/>
      <c r="N36" s="49"/>
      <c r="O36" s="32"/>
      <c r="P36" s="33"/>
      <c r="Q36" s="34"/>
    </row>
    <row r="37" spans="1:18" ht="16.5" customHeight="1">
      <c r="A37" s="36" t="s">
        <v>34</v>
      </c>
      <c r="B37" s="51" t="s">
        <v>167</v>
      </c>
      <c r="C37" s="38">
        <v>34.464821999999998</v>
      </c>
      <c r="D37" s="38">
        <v>49.942872000000001</v>
      </c>
      <c r="E37" s="38">
        <v>65.063152000000002</v>
      </c>
      <c r="F37" s="38">
        <v>54.741396000000002</v>
      </c>
      <c r="G37" s="38">
        <v>70.539777999999998</v>
      </c>
      <c r="H37" s="42">
        <v>35.891401999999999</v>
      </c>
      <c r="I37" s="38">
        <v>40.482694000000002</v>
      </c>
      <c r="J37" s="38">
        <v>33.216414</v>
      </c>
      <c r="K37" s="38">
        <v>27.212468000000001</v>
      </c>
      <c r="L37" s="38">
        <v>35.290439999999997</v>
      </c>
      <c r="M37" s="38">
        <v>44.436374000000001</v>
      </c>
      <c r="N37" s="42">
        <v>36.174770000000002</v>
      </c>
      <c r="O37" s="43">
        <f>IF(N37="","",SUM(C37:N37))</f>
        <v>527.45658199999991</v>
      </c>
      <c r="P37" s="44">
        <f>SUM(C37:INDEX(C37:N37,$T$1))</f>
        <v>274.75202000000002</v>
      </c>
      <c r="Q37" s="19"/>
    </row>
    <row r="38" spans="1:18" ht="16.5" customHeight="1">
      <c r="A38" s="45" t="s">
        <v>34</v>
      </c>
      <c r="B38" s="54" t="s">
        <v>167</v>
      </c>
      <c r="C38" s="38">
        <v>33.026308</v>
      </c>
      <c r="D38" s="38">
        <v>53.159357999999997</v>
      </c>
      <c r="E38" s="38">
        <v>58.078778</v>
      </c>
      <c r="F38" s="38">
        <v>107.32557799999999</v>
      </c>
      <c r="G38" s="38">
        <v>41.138598000000002</v>
      </c>
      <c r="H38" s="42"/>
      <c r="I38" s="38"/>
      <c r="J38" s="38"/>
      <c r="K38" s="38"/>
      <c r="L38" s="38"/>
      <c r="M38" s="38"/>
      <c r="N38" s="42"/>
      <c r="O38" s="43" t="str">
        <f>IF(N38="","",SUM(C38:N38))</f>
        <v/>
      </c>
      <c r="P38" s="44">
        <f>SUM(C38:N38)</f>
        <v>292.72861999999998</v>
      </c>
      <c r="Q38" s="19"/>
    </row>
    <row r="39" spans="1:18" ht="16.5" customHeight="1">
      <c r="A39" s="36" t="s">
        <v>1795</v>
      </c>
      <c r="B39" s="51" t="s">
        <v>167</v>
      </c>
      <c r="C39" s="38">
        <v>34.294499999999999</v>
      </c>
      <c r="D39" s="38">
        <v>49.643881999999998</v>
      </c>
      <c r="E39" s="38">
        <v>65.059381999999999</v>
      </c>
      <c r="F39" s="38">
        <v>54.736539999999998</v>
      </c>
      <c r="G39" s="38">
        <v>70.536814000000007</v>
      </c>
      <c r="H39" s="42">
        <v>35.886029999999998</v>
      </c>
      <c r="I39" s="38">
        <v>40.480846</v>
      </c>
      <c r="J39" s="38">
        <v>33.212910000000001</v>
      </c>
      <c r="K39" s="38">
        <v>27.201176</v>
      </c>
      <c r="L39" s="38">
        <v>35.284751999999997</v>
      </c>
      <c r="M39" s="38">
        <v>44.433224000000003</v>
      </c>
      <c r="N39" s="42">
        <v>36.164642000000001</v>
      </c>
      <c r="O39" s="43">
        <f>IF(N39="","",SUM(C39:N39))</f>
        <v>526.93469799999991</v>
      </c>
      <c r="P39" s="44">
        <f>SUM(C39:INDEX(C39:N39,$T$1))</f>
        <v>274.271118</v>
      </c>
      <c r="Q39" s="19"/>
    </row>
    <row r="40" spans="1:18" ht="16.5" customHeight="1">
      <c r="A40" s="47" t="s">
        <v>1795</v>
      </c>
      <c r="B40" s="54" t="s">
        <v>167</v>
      </c>
      <c r="C40" s="38">
        <v>33.009811999999997</v>
      </c>
      <c r="D40" s="38">
        <v>53.156098</v>
      </c>
      <c r="E40" s="38">
        <v>58.030327999999997</v>
      </c>
      <c r="F40" s="38">
        <v>107.317228</v>
      </c>
      <c r="G40" s="38">
        <v>41.088298000000002</v>
      </c>
      <c r="H40" s="42"/>
      <c r="I40" s="38"/>
      <c r="J40" s="38"/>
      <c r="K40" s="38"/>
      <c r="L40" s="38"/>
      <c r="M40" s="38"/>
      <c r="N40" s="42"/>
      <c r="O40" s="43" t="str">
        <f>IF(N40="","",SUM(C40:N40))</f>
        <v/>
      </c>
      <c r="P40" s="44">
        <f>SUM(C40:N40)</f>
        <v>292.601764</v>
      </c>
      <c r="Q40" s="19"/>
    </row>
    <row r="41" spans="1:18" ht="16.5" customHeight="1">
      <c r="A41" s="31" t="s">
        <v>161</v>
      </c>
      <c r="B41" s="51"/>
      <c r="C41" s="52"/>
      <c r="D41" s="52"/>
      <c r="E41" s="52"/>
      <c r="F41" s="52"/>
      <c r="G41" s="52"/>
      <c r="H41" s="52"/>
      <c r="I41" s="52"/>
      <c r="J41" s="52"/>
      <c r="K41" s="52"/>
      <c r="L41" s="52"/>
      <c r="M41" s="52"/>
      <c r="N41" s="51"/>
      <c r="O41" s="52"/>
      <c r="P41" s="53"/>
      <c r="Q41" s="34"/>
      <c r="R41" s="50"/>
    </row>
    <row r="42" spans="1:18" ht="16.5" customHeight="1">
      <c r="A42" s="36" t="s">
        <v>34</v>
      </c>
      <c r="B42" s="51" t="s">
        <v>167</v>
      </c>
      <c r="C42" s="38">
        <v>241.71129999999999</v>
      </c>
      <c r="D42" s="38">
        <v>149.29320000000001</v>
      </c>
      <c r="E42" s="38">
        <v>120.3107</v>
      </c>
      <c r="F42" s="38">
        <v>96.031999999999996</v>
      </c>
      <c r="G42" s="38">
        <v>131.46010000000001</v>
      </c>
      <c r="H42" s="42">
        <v>143.36519999999999</v>
      </c>
      <c r="I42" s="38">
        <v>149.27180000000001</v>
      </c>
      <c r="J42" s="38">
        <v>127.8125</v>
      </c>
      <c r="K42" s="38">
        <v>97.901600000000002</v>
      </c>
      <c r="L42" s="38">
        <v>143.5582</v>
      </c>
      <c r="M42" s="38">
        <v>106.4499</v>
      </c>
      <c r="N42" s="42">
        <v>110.43129999999999</v>
      </c>
      <c r="O42" s="43">
        <f>IF(N42="","",SUM(C42:N42))</f>
        <v>1617.5978</v>
      </c>
      <c r="P42" s="44">
        <f>SUM(C42:INDEX(C42:N42,$T$1))</f>
        <v>738.80730000000005</v>
      </c>
      <c r="Q42" s="19"/>
    </row>
    <row r="43" spans="1:18" ht="16.5" customHeight="1">
      <c r="A43" s="45" t="s">
        <v>34</v>
      </c>
      <c r="B43" s="54" t="s">
        <v>167</v>
      </c>
      <c r="C43" s="38">
        <v>139.0308</v>
      </c>
      <c r="D43" s="38">
        <v>61.192399999999999</v>
      </c>
      <c r="E43" s="38">
        <v>68.887500000000003</v>
      </c>
      <c r="F43" s="38">
        <v>65.504199999999997</v>
      </c>
      <c r="G43" s="38">
        <v>75.983099999999993</v>
      </c>
      <c r="H43" s="42"/>
      <c r="I43" s="38"/>
      <c r="J43" s="38"/>
      <c r="K43" s="38"/>
      <c r="L43" s="38"/>
      <c r="M43" s="38"/>
      <c r="N43" s="42"/>
      <c r="O43" s="43" t="str">
        <f>IF(N43="","",SUM(C43:N43))</f>
        <v/>
      </c>
      <c r="P43" s="44">
        <f>SUM(C43:N43)</f>
        <v>410.59800000000001</v>
      </c>
      <c r="Q43" s="19"/>
    </row>
    <row r="44" spans="1:18" ht="16.5" customHeight="1">
      <c r="A44" s="36" t="s">
        <v>1795</v>
      </c>
      <c r="B44" s="51" t="s">
        <v>167</v>
      </c>
      <c r="C44" s="38">
        <v>241.58750000000001</v>
      </c>
      <c r="D44" s="38">
        <v>146.2938</v>
      </c>
      <c r="E44" s="38">
        <v>118.7283</v>
      </c>
      <c r="F44" s="38">
        <v>96.023899999999998</v>
      </c>
      <c r="G44" s="38">
        <v>128.7698</v>
      </c>
      <c r="H44" s="42">
        <v>131.46950000000001</v>
      </c>
      <c r="I44" s="38">
        <v>146.56460000000001</v>
      </c>
      <c r="J44" s="38">
        <v>127.7992</v>
      </c>
      <c r="K44" s="38">
        <v>93.592600000000004</v>
      </c>
      <c r="L44" s="38">
        <v>138.57849999999999</v>
      </c>
      <c r="M44" s="38">
        <v>103.2847</v>
      </c>
      <c r="N44" s="42">
        <v>105.56010000000001</v>
      </c>
      <c r="O44" s="43">
        <f>IF(N44="","",SUM(C44:N44))</f>
        <v>1578.2525000000001</v>
      </c>
      <c r="P44" s="44">
        <f>SUM(C44:INDEX(C44:N44,$T$1))</f>
        <v>731.40330000000006</v>
      </c>
      <c r="Q44" s="19"/>
    </row>
    <row r="45" spans="1:18" ht="16.5" customHeight="1">
      <c r="A45" s="47" t="s">
        <v>1795</v>
      </c>
      <c r="B45" s="54" t="s">
        <v>167</v>
      </c>
      <c r="C45" s="38">
        <v>132.83940000000001</v>
      </c>
      <c r="D45" s="38">
        <v>61.056899999999999</v>
      </c>
      <c r="E45" s="38">
        <v>64.470500000000001</v>
      </c>
      <c r="F45" s="38">
        <v>57.321899999999999</v>
      </c>
      <c r="G45" s="38">
        <v>73.007599999999996</v>
      </c>
      <c r="H45" s="42"/>
      <c r="I45" s="38"/>
      <c r="J45" s="38"/>
      <c r="K45" s="38"/>
      <c r="L45" s="38"/>
      <c r="M45" s="38"/>
      <c r="N45" s="42"/>
      <c r="O45" s="43" t="str">
        <f>IF(N45="","",SUM(C45:N45))</f>
        <v/>
      </c>
      <c r="P45" s="44">
        <f>SUM(C45:N45)</f>
        <v>388.69630000000006</v>
      </c>
      <c r="Q45" s="19"/>
    </row>
    <row r="46" spans="1:18" ht="16.5" customHeight="1">
      <c r="A46" s="31" t="s">
        <v>160</v>
      </c>
      <c r="B46" s="51"/>
      <c r="C46" s="52"/>
      <c r="D46" s="52"/>
      <c r="E46" s="52"/>
      <c r="F46" s="52"/>
      <c r="G46" s="52"/>
      <c r="H46" s="52"/>
      <c r="I46" s="52"/>
      <c r="J46" s="52"/>
      <c r="K46" s="52"/>
      <c r="L46" s="52"/>
      <c r="M46" s="52"/>
      <c r="N46" s="51"/>
      <c r="O46" s="52"/>
      <c r="P46" s="53"/>
      <c r="Q46" s="34"/>
    </row>
    <row r="47" spans="1:18" ht="16.5" customHeight="1">
      <c r="A47" s="36" t="s">
        <v>34</v>
      </c>
      <c r="B47" s="51" t="s">
        <v>167</v>
      </c>
      <c r="C47" s="38">
        <v>38.403500000000001</v>
      </c>
      <c r="D47" s="38">
        <v>26.700600000000001</v>
      </c>
      <c r="E47" s="38">
        <v>29.2714</v>
      </c>
      <c r="F47" s="38">
        <v>36.743099999999998</v>
      </c>
      <c r="G47" s="38">
        <v>79.359200000000001</v>
      </c>
      <c r="H47" s="42">
        <v>50.905500000000004</v>
      </c>
      <c r="I47" s="38">
        <v>26.131799999999998</v>
      </c>
      <c r="J47" s="38">
        <v>43.331200000000003</v>
      </c>
      <c r="K47" s="38">
        <v>34.071399999999997</v>
      </c>
      <c r="L47" s="38">
        <v>51.402000000000001</v>
      </c>
      <c r="M47" s="38">
        <v>40.390799999999999</v>
      </c>
      <c r="N47" s="42">
        <v>43.148499999999999</v>
      </c>
      <c r="O47" s="43">
        <f>IF(N47="","",SUM(C47:N47))</f>
        <v>499.85900000000004</v>
      </c>
      <c r="P47" s="44">
        <f>SUM(C47:INDEX(C47:N47,$T$1))</f>
        <v>210.4778</v>
      </c>
      <c r="Q47" s="19"/>
    </row>
    <row r="48" spans="1:18" ht="16.5" customHeight="1">
      <c r="A48" s="45" t="s">
        <v>34</v>
      </c>
      <c r="B48" s="54" t="s">
        <v>167</v>
      </c>
      <c r="C48" s="38">
        <v>31.181100000000001</v>
      </c>
      <c r="D48" s="38">
        <v>33.643799999999999</v>
      </c>
      <c r="E48" s="38">
        <v>41.989800000000002</v>
      </c>
      <c r="F48" s="38">
        <v>51.7316</v>
      </c>
      <c r="G48" s="38">
        <v>46.758099999999999</v>
      </c>
      <c r="H48" s="42"/>
      <c r="I48" s="38"/>
      <c r="J48" s="38"/>
      <c r="K48" s="38"/>
      <c r="L48" s="38"/>
      <c r="M48" s="38"/>
      <c r="N48" s="42"/>
      <c r="O48" s="43" t="str">
        <f>IF(N48="","",SUM(C48:N48))</f>
        <v/>
      </c>
      <c r="P48" s="44">
        <f>SUM(C48:N48)</f>
        <v>205.30439999999999</v>
      </c>
      <c r="Q48" s="19"/>
    </row>
    <row r="49" spans="1:18" ht="16.5" customHeight="1">
      <c r="A49" s="36" t="s">
        <v>1795</v>
      </c>
      <c r="B49" s="51" t="s">
        <v>167</v>
      </c>
      <c r="C49" s="38">
        <v>38.202800000000003</v>
      </c>
      <c r="D49" s="38">
        <v>26.510300000000001</v>
      </c>
      <c r="E49" s="38">
        <v>29.216000000000001</v>
      </c>
      <c r="F49" s="38">
        <v>36.650300000000001</v>
      </c>
      <c r="G49" s="38">
        <v>72.757400000000004</v>
      </c>
      <c r="H49" s="42">
        <v>44.622500000000002</v>
      </c>
      <c r="I49" s="38">
        <v>25.689499999999999</v>
      </c>
      <c r="J49" s="38">
        <v>43.036299999999997</v>
      </c>
      <c r="K49" s="38">
        <v>33.861699999999999</v>
      </c>
      <c r="L49" s="38">
        <v>50.998199999999997</v>
      </c>
      <c r="M49" s="38">
        <v>39.900799999999997</v>
      </c>
      <c r="N49" s="42">
        <v>42.926000000000002</v>
      </c>
      <c r="O49" s="43">
        <f>IF(N49="","",SUM(C49:N49))</f>
        <v>484.37180000000001</v>
      </c>
      <c r="P49" s="44">
        <f>SUM(C49:INDEX(C49:N49,$T$1))</f>
        <v>203.33680000000004</v>
      </c>
      <c r="Q49" s="19"/>
    </row>
    <row r="50" spans="1:18" ht="16.5" customHeight="1">
      <c r="A50" s="47" t="s">
        <v>1795</v>
      </c>
      <c r="B50" s="54" t="s">
        <v>167</v>
      </c>
      <c r="C50" s="38">
        <v>30.915700000000001</v>
      </c>
      <c r="D50" s="38">
        <v>33.643599999999999</v>
      </c>
      <c r="E50" s="38">
        <v>41.989600000000003</v>
      </c>
      <c r="F50" s="38">
        <v>51.686100000000003</v>
      </c>
      <c r="G50" s="38">
        <v>46.267400000000002</v>
      </c>
      <c r="H50" s="42"/>
      <c r="I50" s="38"/>
      <c r="J50" s="38"/>
      <c r="K50" s="38"/>
      <c r="L50" s="38"/>
      <c r="M50" s="38"/>
      <c r="N50" s="42"/>
      <c r="O50" s="43" t="str">
        <f>IF(N50="","",SUM(C50:N50))</f>
        <v/>
      </c>
      <c r="P50" s="44">
        <f>SUM(C50:N50)</f>
        <v>204.50240000000002</v>
      </c>
      <c r="Q50" s="19"/>
    </row>
    <row r="51" spans="1:18" ht="16.5" customHeight="1">
      <c r="A51" s="31" t="s">
        <v>171</v>
      </c>
      <c r="B51" s="51"/>
      <c r="C51" s="52"/>
      <c r="D51" s="52"/>
      <c r="E51" s="52"/>
      <c r="F51" s="52"/>
      <c r="G51" s="52"/>
      <c r="H51" s="52"/>
      <c r="I51" s="52"/>
      <c r="J51" s="52"/>
      <c r="K51" s="52"/>
      <c r="L51" s="52"/>
      <c r="M51" s="52"/>
      <c r="N51" s="51"/>
      <c r="O51" s="52"/>
      <c r="P51" s="53"/>
      <c r="Q51" s="34"/>
      <c r="R51" s="50"/>
    </row>
    <row r="52" spans="1:18" ht="16.5" customHeight="1">
      <c r="A52" s="36" t="s">
        <v>34</v>
      </c>
      <c r="B52" s="51" t="s">
        <v>167</v>
      </c>
      <c r="C52" s="38">
        <v>246.72640000000001</v>
      </c>
      <c r="D52" s="38">
        <v>203.19710000000001</v>
      </c>
      <c r="E52" s="38">
        <v>201.4973</v>
      </c>
      <c r="F52" s="38">
        <v>250.7071</v>
      </c>
      <c r="G52" s="38">
        <v>363.56709999999998</v>
      </c>
      <c r="H52" s="42">
        <v>307.74299999999999</v>
      </c>
      <c r="I52" s="38">
        <v>333.50080000000003</v>
      </c>
      <c r="J52" s="38">
        <v>261.6293</v>
      </c>
      <c r="K52" s="38">
        <v>188.66990000000001</v>
      </c>
      <c r="L52" s="38">
        <v>184.39500000000001</v>
      </c>
      <c r="M52" s="38">
        <v>195.34389999999999</v>
      </c>
      <c r="N52" s="42">
        <v>188.97499999999999</v>
      </c>
      <c r="O52" s="43">
        <f>IF(N52="","",SUM(C52:N52))</f>
        <v>2925.9518999999996</v>
      </c>
      <c r="P52" s="44">
        <f>SUM(C52:INDEX(C52:N52,$T$1))</f>
        <v>1265.6949999999999</v>
      </c>
      <c r="Q52" s="19"/>
    </row>
    <row r="53" spans="1:18" ht="16.5" customHeight="1">
      <c r="A53" s="45" t="s">
        <v>34</v>
      </c>
      <c r="B53" s="54" t="s">
        <v>167</v>
      </c>
      <c r="C53" s="38">
        <v>293.85129999999998</v>
      </c>
      <c r="D53" s="38">
        <v>140.4742</v>
      </c>
      <c r="E53" s="38">
        <v>157.51820000000001</v>
      </c>
      <c r="F53" s="38">
        <v>182.8537</v>
      </c>
      <c r="G53" s="38">
        <v>292.44979999999998</v>
      </c>
      <c r="H53" s="42"/>
      <c r="I53" s="38"/>
      <c r="J53" s="38"/>
      <c r="K53" s="38"/>
      <c r="L53" s="38"/>
      <c r="M53" s="38"/>
      <c r="N53" s="42"/>
      <c r="O53" s="43" t="str">
        <f>IF(N53="","",SUM(C53:N53))</f>
        <v/>
      </c>
      <c r="P53" s="44">
        <f>SUM(C53:N53)</f>
        <v>1067.1471999999999</v>
      </c>
      <c r="Q53" s="19"/>
    </row>
    <row r="54" spans="1:18" ht="16.5" customHeight="1">
      <c r="A54" s="36" t="s">
        <v>1795</v>
      </c>
      <c r="B54" s="51" t="s">
        <v>167</v>
      </c>
      <c r="C54" s="38">
        <v>129.12010000000001</v>
      </c>
      <c r="D54" s="38">
        <v>118.0955</v>
      </c>
      <c r="E54" s="38">
        <v>115.16</v>
      </c>
      <c r="F54" s="38">
        <v>201.12</v>
      </c>
      <c r="G54" s="38">
        <v>312.60770000000002</v>
      </c>
      <c r="H54" s="42">
        <v>265.53390000000002</v>
      </c>
      <c r="I54" s="38">
        <v>291.09309999999999</v>
      </c>
      <c r="J54" s="38">
        <v>220.00319999999999</v>
      </c>
      <c r="K54" s="38">
        <v>157.69759999999999</v>
      </c>
      <c r="L54" s="38">
        <v>150.7474</v>
      </c>
      <c r="M54" s="38">
        <v>129.4282</v>
      </c>
      <c r="N54" s="42">
        <v>119.57599999999999</v>
      </c>
      <c r="O54" s="43">
        <f>IF(N54="","",SUM(C54:N54))</f>
        <v>2210.1827000000003</v>
      </c>
      <c r="P54" s="44">
        <f>SUM(C54:INDEX(C54:N54,$T$1))</f>
        <v>876.10329999999999</v>
      </c>
      <c r="Q54" s="19"/>
    </row>
    <row r="55" spans="1:18" ht="16.5" customHeight="1">
      <c r="A55" s="47" t="s">
        <v>1795</v>
      </c>
      <c r="B55" s="54" t="s">
        <v>167</v>
      </c>
      <c r="C55" s="38">
        <v>116.253</v>
      </c>
      <c r="D55" s="38">
        <v>91.573700000000002</v>
      </c>
      <c r="E55" s="38">
        <v>96.624600000000001</v>
      </c>
      <c r="F55" s="38">
        <v>166.73820000000001</v>
      </c>
      <c r="G55" s="38">
        <v>273.72730000000001</v>
      </c>
      <c r="H55" s="42"/>
      <c r="I55" s="38"/>
      <c r="J55" s="38"/>
      <c r="K55" s="38"/>
      <c r="L55" s="38"/>
      <c r="M55" s="38"/>
      <c r="N55" s="42"/>
      <c r="O55" s="43" t="str">
        <f>IF(N55="","",SUM(C55:N55))</f>
        <v/>
      </c>
      <c r="P55" s="44">
        <f>SUM(C55:N55)</f>
        <v>744.91679999999997</v>
      </c>
      <c r="Q55" s="19"/>
    </row>
    <row r="56" spans="1:18" ht="16.5" customHeight="1">
      <c r="A56" s="31" t="s">
        <v>1838</v>
      </c>
      <c r="B56" s="51"/>
      <c r="C56" s="52"/>
      <c r="D56" s="52"/>
      <c r="E56" s="52"/>
      <c r="F56" s="52"/>
      <c r="G56" s="52"/>
      <c r="H56" s="52"/>
      <c r="I56" s="52"/>
      <c r="J56" s="52"/>
      <c r="K56" s="52"/>
      <c r="L56" s="52"/>
      <c r="M56" s="52"/>
      <c r="N56" s="51"/>
      <c r="O56" s="52"/>
      <c r="P56" s="53"/>
      <c r="Q56" s="19"/>
    </row>
    <row r="57" spans="1:18" ht="16.5" customHeight="1">
      <c r="A57" s="36" t="s">
        <v>34</v>
      </c>
      <c r="B57" s="51" t="s">
        <v>167</v>
      </c>
      <c r="C57" s="38">
        <v>17.874700000000001</v>
      </c>
      <c r="D57" s="38">
        <v>18.426200000000001</v>
      </c>
      <c r="E57" s="38">
        <v>13.5374</v>
      </c>
      <c r="F57" s="38">
        <v>11.653499999999999</v>
      </c>
      <c r="G57" s="38">
        <v>15.8637</v>
      </c>
      <c r="H57" s="42">
        <v>13.3729</v>
      </c>
      <c r="I57" s="38">
        <v>16.101900000000001</v>
      </c>
      <c r="J57" s="38">
        <v>18.207699999999999</v>
      </c>
      <c r="K57" s="38">
        <v>14.9975</v>
      </c>
      <c r="L57" s="38">
        <v>24.2102</v>
      </c>
      <c r="M57" s="38">
        <v>25.871500000000001</v>
      </c>
      <c r="N57" s="42">
        <v>21.434200000000001</v>
      </c>
      <c r="O57" s="43">
        <f>IF(N57="","",SUM(C57:N57))</f>
        <v>211.5514</v>
      </c>
      <c r="P57" s="44">
        <f>SUM(C57:INDEX(C57:N57,$T$1))</f>
        <v>77.355499999999992</v>
      </c>
      <c r="Q57" s="34"/>
      <c r="R57" s="50"/>
    </row>
    <row r="58" spans="1:18" ht="16.5" customHeight="1">
      <c r="A58" s="45" t="s">
        <v>34</v>
      </c>
      <c r="B58" s="54" t="s">
        <v>167</v>
      </c>
      <c r="C58" s="38">
        <v>23.9908</v>
      </c>
      <c r="D58" s="38">
        <v>28.416</v>
      </c>
      <c r="E58" s="38">
        <v>23.670999999999999</v>
      </c>
      <c r="F58" s="38">
        <v>18.568200000000001</v>
      </c>
      <c r="G58" s="38">
        <v>17.275099999999998</v>
      </c>
      <c r="H58" s="42"/>
      <c r="I58" s="38"/>
      <c r="J58" s="38"/>
      <c r="K58" s="38"/>
      <c r="L58" s="38"/>
      <c r="M58" s="38"/>
      <c r="N58" s="42"/>
      <c r="O58" s="43" t="str">
        <f>IF(N58="","",SUM(C58:N58))</f>
        <v/>
      </c>
      <c r="P58" s="44">
        <f>SUM(C58:N58)</f>
        <v>111.9211</v>
      </c>
      <c r="Q58" s="19"/>
    </row>
    <row r="59" spans="1:18" ht="16.5" customHeight="1">
      <c r="A59" s="36" t="s">
        <v>1795</v>
      </c>
      <c r="B59" s="51" t="s">
        <v>167</v>
      </c>
      <c r="C59" s="38">
        <v>16.371500000000001</v>
      </c>
      <c r="D59" s="38">
        <v>17.630700000000001</v>
      </c>
      <c r="E59" s="38">
        <v>12.8207</v>
      </c>
      <c r="F59" s="38">
        <v>10.6586</v>
      </c>
      <c r="G59" s="38">
        <v>15.7379</v>
      </c>
      <c r="H59" s="42">
        <v>12.305</v>
      </c>
      <c r="I59" s="38">
        <v>14.484</v>
      </c>
      <c r="J59" s="38">
        <v>16.992899999999999</v>
      </c>
      <c r="K59" s="38">
        <v>14.3507</v>
      </c>
      <c r="L59" s="38">
        <v>23.3827</v>
      </c>
      <c r="M59" s="38">
        <v>24.961500000000001</v>
      </c>
      <c r="N59" s="42">
        <v>21.297000000000001</v>
      </c>
      <c r="O59" s="43">
        <f>IF(N59="","",SUM(C59:N59))</f>
        <v>200.9932</v>
      </c>
      <c r="P59" s="44">
        <f>SUM(C59:INDEX(C59:N59,$T$1))</f>
        <v>73.219400000000007</v>
      </c>
      <c r="Q59" s="19"/>
    </row>
    <row r="60" spans="1:18" ht="16.5" customHeight="1">
      <c r="A60" s="47" t="s">
        <v>1795</v>
      </c>
      <c r="B60" s="54" t="s">
        <v>167</v>
      </c>
      <c r="C60" s="38">
        <v>23.527899999999999</v>
      </c>
      <c r="D60" s="38">
        <v>27.604500000000002</v>
      </c>
      <c r="E60" s="38">
        <v>23.194600000000001</v>
      </c>
      <c r="F60" s="38">
        <v>18.1934</v>
      </c>
      <c r="G60" s="38">
        <v>16.482500000000002</v>
      </c>
      <c r="H60" s="42"/>
      <c r="I60" s="38"/>
      <c r="J60" s="38"/>
      <c r="K60" s="38"/>
      <c r="L60" s="38"/>
      <c r="M60" s="38"/>
      <c r="N60" s="42"/>
      <c r="O60" s="43" t="str">
        <f>IF(N60="","",SUM(C60:N60))</f>
        <v/>
      </c>
      <c r="P60" s="44">
        <f>SUM(C60:N60)</f>
        <v>109.0029</v>
      </c>
      <c r="Q60" s="19"/>
    </row>
    <row r="61" spans="1:18" ht="17.25" customHeight="1">
      <c r="A61" s="31" t="s">
        <v>1787</v>
      </c>
      <c r="B61" s="49"/>
      <c r="C61" s="32"/>
      <c r="D61" s="32"/>
      <c r="E61" s="32"/>
      <c r="F61" s="32"/>
      <c r="G61" s="32"/>
      <c r="H61" s="32"/>
      <c r="I61" s="32"/>
      <c r="J61" s="32"/>
      <c r="K61" s="32"/>
      <c r="L61" s="32"/>
      <c r="M61" s="32"/>
      <c r="N61" s="49"/>
      <c r="O61" s="32"/>
      <c r="P61" s="33"/>
      <c r="Q61" s="19"/>
    </row>
    <row r="62" spans="1:18" ht="16.5" customHeight="1">
      <c r="A62" s="36" t="s">
        <v>34</v>
      </c>
      <c r="B62" s="51" t="s">
        <v>167</v>
      </c>
      <c r="C62" s="38">
        <v>1072.4047559999999</v>
      </c>
      <c r="D62" s="38">
        <v>1061.806816</v>
      </c>
      <c r="E62" s="38">
        <v>1114.616213</v>
      </c>
      <c r="F62" s="38">
        <v>1110.0496270000001</v>
      </c>
      <c r="G62" s="38">
        <v>1261.3513909999999</v>
      </c>
      <c r="H62" s="38">
        <v>1135.4574439999999</v>
      </c>
      <c r="I62" s="39">
        <v>1259.184786</v>
      </c>
      <c r="J62" s="38">
        <v>1196.9782720000001</v>
      </c>
      <c r="K62" s="38">
        <v>1081.9641019999999</v>
      </c>
      <c r="L62" s="38">
        <v>1198.875143</v>
      </c>
      <c r="M62" s="38">
        <v>1142.0992679999999</v>
      </c>
      <c r="N62" s="42">
        <v>1021.357891</v>
      </c>
      <c r="O62" s="43">
        <f>IF(N62="","",SUM(C62:N62))</f>
        <v>13656.145708999999</v>
      </c>
      <c r="P62" s="44">
        <f>SUM(C62:INDEX(C62:N62,$T$1))</f>
        <v>5620.2288030000009</v>
      </c>
      <c r="Q62" s="19"/>
    </row>
    <row r="63" spans="1:18" ht="16.5" customHeight="1">
      <c r="A63" s="45" t="s">
        <v>34</v>
      </c>
      <c r="B63" s="54" t="s">
        <v>167</v>
      </c>
      <c r="C63" s="38">
        <v>1132.180083</v>
      </c>
      <c r="D63" s="38">
        <v>942.10316899999998</v>
      </c>
      <c r="E63" s="38">
        <v>1048.652474</v>
      </c>
      <c r="F63" s="38">
        <v>1062.837822</v>
      </c>
      <c r="G63" s="38">
        <v>1010.2278690000001</v>
      </c>
      <c r="H63" s="38"/>
      <c r="I63" s="39"/>
      <c r="J63" s="38"/>
      <c r="K63" s="38"/>
      <c r="L63" s="38"/>
      <c r="M63" s="38"/>
      <c r="N63" s="42"/>
      <c r="O63" s="43" t="str">
        <f>IF(N63="","",SUM(C63:N63))</f>
        <v/>
      </c>
      <c r="P63" s="44">
        <f>SUM(C63:N63)</f>
        <v>5196.0014170000004</v>
      </c>
      <c r="Q63" s="19"/>
    </row>
    <row r="64" spans="1:18" ht="16.5" customHeight="1">
      <c r="A64" s="36" t="s">
        <v>1795</v>
      </c>
      <c r="B64" s="51" t="s">
        <v>167</v>
      </c>
      <c r="C64" s="38">
        <v>939.99189100000001</v>
      </c>
      <c r="D64" s="38">
        <v>961.33157400000005</v>
      </c>
      <c r="E64" s="38">
        <v>1011.355846</v>
      </c>
      <c r="F64" s="38">
        <v>1034.0276200000001</v>
      </c>
      <c r="G64" s="38">
        <v>1181.1684869999999</v>
      </c>
      <c r="H64" s="38">
        <v>1060.997341</v>
      </c>
      <c r="I64" s="39">
        <v>1196.5921000000001</v>
      </c>
      <c r="J64" s="38">
        <v>1139.4116329999999</v>
      </c>
      <c r="K64" s="38">
        <v>1039.891169</v>
      </c>
      <c r="L64" s="38">
        <v>1150.1511949999999</v>
      </c>
      <c r="M64" s="38">
        <v>1065.4982789999999</v>
      </c>
      <c r="N64" s="42">
        <v>939.14515700000004</v>
      </c>
      <c r="O64" s="43">
        <f>IF(N64="","",SUM(C64:N64))</f>
        <v>12719.562292000001</v>
      </c>
      <c r="P64" s="44">
        <f>SUM(C64:INDEX(C64:N64,$T$1))</f>
        <v>5127.8754179999996</v>
      </c>
      <c r="Q64" s="19"/>
    </row>
    <row r="65" spans="1:17" ht="16.5" customHeight="1">
      <c r="A65" s="47" t="s">
        <v>1795</v>
      </c>
      <c r="B65" s="54" t="s">
        <v>167</v>
      </c>
      <c r="C65" s="38">
        <v>939.02518899999995</v>
      </c>
      <c r="D65" s="38">
        <v>875.37173099999995</v>
      </c>
      <c r="E65" s="38">
        <v>960.50826900000004</v>
      </c>
      <c r="F65" s="38">
        <v>986.28022099999998</v>
      </c>
      <c r="G65" s="38">
        <v>969.22197000000006</v>
      </c>
      <c r="H65" s="42"/>
      <c r="I65" s="39"/>
      <c r="J65" s="38"/>
      <c r="K65" s="38"/>
      <c r="L65" s="38"/>
      <c r="M65" s="38"/>
      <c r="N65" s="42"/>
      <c r="O65" s="43" t="str">
        <f>IF(N65="","",SUM(C65:N65))</f>
        <v/>
      </c>
      <c r="P65" s="44">
        <f>SUM(C65:N65)</f>
        <v>4730.4073800000006</v>
      </c>
      <c r="Q65" s="19"/>
    </row>
    <row r="66" spans="1:17" ht="16.5" customHeight="1">
      <c r="A66" s="31" t="s">
        <v>1786</v>
      </c>
      <c r="B66" s="49"/>
      <c r="C66" s="32"/>
      <c r="D66" s="32"/>
      <c r="E66" s="32"/>
      <c r="F66" s="32"/>
      <c r="G66" s="32"/>
      <c r="H66" s="32"/>
      <c r="I66" s="32"/>
      <c r="J66" s="32"/>
      <c r="K66" s="32"/>
      <c r="L66" s="32"/>
      <c r="M66" s="32"/>
      <c r="N66" s="49"/>
      <c r="O66" s="32"/>
      <c r="P66" s="33"/>
      <c r="Q66" s="19"/>
    </row>
    <row r="67" spans="1:17" ht="16.5" customHeight="1">
      <c r="A67" s="36" t="s">
        <v>34</v>
      </c>
      <c r="B67" s="51" t="s">
        <v>167</v>
      </c>
      <c r="C67" s="38">
        <v>32.563800000000001</v>
      </c>
      <c r="D67" s="38">
        <v>31.031400000000001</v>
      </c>
      <c r="E67" s="38">
        <v>25.929400000000001</v>
      </c>
      <c r="F67" s="38">
        <v>32.254399999999997</v>
      </c>
      <c r="G67" s="38">
        <v>33.111600000000003</v>
      </c>
      <c r="H67" s="42">
        <v>32.878100000000003</v>
      </c>
      <c r="I67" s="38">
        <v>32.357500000000002</v>
      </c>
      <c r="J67" s="38">
        <v>32.432400000000001</v>
      </c>
      <c r="K67" s="38">
        <v>33.198099999999997</v>
      </c>
      <c r="L67" s="38">
        <v>40.781599999999997</v>
      </c>
      <c r="M67" s="38">
        <v>32.660400000000003</v>
      </c>
      <c r="N67" s="42">
        <v>31.547899999999998</v>
      </c>
      <c r="O67" s="43">
        <f>IF(N67="","",SUM(C67:N67))</f>
        <v>390.74660000000006</v>
      </c>
      <c r="P67" s="44">
        <f>SUM(C67:INDEX(C67:N67,$T$1))</f>
        <v>154.89060000000001</v>
      </c>
      <c r="Q67" s="19"/>
    </row>
    <row r="68" spans="1:17" ht="16.5" customHeight="1">
      <c r="A68" s="45" t="s">
        <v>34</v>
      </c>
      <c r="B68" s="54" t="s">
        <v>167</v>
      </c>
      <c r="C68" s="38">
        <v>31.044799999999999</v>
      </c>
      <c r="D68" s="38">
        <v>29.8719</v>
      </c>
      <c r="E68" s="38">
        <v>28.595099999999999</v>
      </c>
      <c r="F68" s="38">
        <v>26.548100000000002</v>
      </c>
      <c r="G68" s="38">
        <v>25.726600000000001</v>
      </c>
      <c r="H68" s="42"/>
      <c r="I68" s="38"/>
      <c r="J68" s="38"/>
      <c r="K68" s="38"/>
      <c r="L68" s="38"/>
      <c r="M68" s="38"/>
      <c r="N68" s="42"/>
      <c r="O68" s="43" t="str">
        <f>IF(N68="","",SUM(C68:N68))</f>
        <v/>
      </c>
      <c r="P68" s="44">
        <f>SUM(C68:N68)</f>
        <v>141.78649999999999</v>
      </c>
      <c r="Q68" s="19"/>
    </row>
    <row r="69" spans="1:17" ht="16.5" customHeight="1">
      <c r="A69" s="36" t="s">
        <v>1795</v>
      </c>
      <c r="B69" s="51" t="s">
        <v>167</v>
      </c>
      <c r="C69" s="38">
        <v>20.492699999999999</v>
      </c>
      <c r="D69" s="38">
        <v>18.611000000000001</v>
      </c>
      <c r="E69" s="38">
        <v>13.3581</v>
      </c>
      <c r="F69" s="38">
        <v>23.147400000000001</v>
      </c>
      <c r="G69" s="38">
        <v>22.003699999999998</v>
      </c>
      <c r="H69" s="42">
        <v>24.4909</v>
      </c>
      <c r="I69" s="38">
        <v>22.541</v>
      </c>
      <c r="J69" s="38">
        <v>21.474599999999999</v>
      </c>
      <c r="K69" s="38">
        <v>23.4086</v>
      </c>
      <c r="L69" s="38">
        <v>27.143000000000001</v>
      </c>
      <c r="M69" s="38">
        <v>21.776599999999998</v>
      </c>
      <c r="N69" s="42">
        <v>20.088799999999999</v>
      </c>
      <c r="O69" s="43">
        <f>IF(N69="","",SUM(C69:N69))</f>
        <v>258.53640000000001</v>
      </c>
      <c r="P69" s="44">
        <f>SUM(C69:INDEX(C69:N69,$T$1))</f>
        <v>97.612899999999996</v>
      </c>
      <c r="Q69" s="19"/>
    </row>
    <row r="70" spans="1:17" ht="16.5" customHeight="1">
      <c r="A70" s="47" t="s">
        <v>1795</v>
      </c>
      <c r="B70" s="54" t="s">
        <v>167</v>
      </c>
      <c r="C70" s="38">
        <v>20.7699</v>
      </c>
      <c r="D70" s="38">
        <v>20.497699999999998</v>
      </c>
      <c r="E70" s="38">
        <v>15.0329</v>
      </c>
      <c r="F70" s="38">
        <v>18.116299999999999</v>
      </c>
      <c r="G70" s="38">
        <v>16.143000000000001</v>
      </c>
      <c r="H70" s="42"/>
      <c r="I70" s="38"/>
      <c r="J70" s="38"/>
      <c r="K70" s="38"/>
      <c r="L70" s="38"/>
      <c r="M70" s="38"/>
      <c r="N70" s="42"/>
      <c r="O70" s="43" t="str">
        <f>IF(N70="","",SUM(C70:N70))</f>
        <v/>
      </c>
      <c r="P70" s="44">
        <f>SUM(C70:N70)</f>
        <v>90.559799999999996</v>
      </c>
      <c r="Q70" s="19"/>
    </row>
    <row r="71" spans="1:17" ht="16.5" customHeight="1">
      <c r="A71" s="31" t="s">
        <v>1785</v>
      </c>
      <c r="B71" s="49"/>
      <c r="C71" s="32"/>
      <c r="D71" s="32"/>
      <c r="E71" s="32"/>
      <c r="F71" s="32"/>
      <c r="G71" s="32"/>
      <c r="H71" s="32"/>
      <c r="I71" s="32"/>
      <c r="J71" s="32"/>
      <c r="K71" s="32"/>
      <c r="L71" s="32"/>
      <c r="M71" s="32"/>
      <c r="N71" s="49"/>
      <c r="O71" s="32"/>
      <c r="P71" s="33"/>
      <c r="Q71" s="19"/>
    </row>
    <row r="72" spans="1:17" ht="16.5" customHeight="1">
      <c r="A72" s="36" t="s">
        <v>34</v>
      </c>
      <c r="B72" s="51" t="s">
        <v>167</v>
      </c>
      <c r="C72" s="38">
        <v>34.447699999999998</v>
      </c>
      <c r="D72" s="38">
        <v>16.973800000000001</v>
      </c>
      <c r="E72" s="38">
        <v>33.5381</v>
      </c>
      <c r="F72" s="38">
        <v>32.844200000000001</v>
      </c>
      <c r="G72" s="38">
        <v>16.513999999999999</v>
      </c>
      <c r="H72" s="38">
        <v>48.653500000000001</v>
      </c>
      <c r="I72" s="39">
        <v>43.826099999999997</v>
      </c>
      <c r="J72" s="38">
        <v>29.077500000000001</v>
      </c>
      <c r="K72" s="38">
        <v>51.261099999999999</v>
      </c>
      <c r="L72" s="38">
        <v>56.898000000000003</v>
      </c>
      <c r="M72" s="38">
        <v>83.101399999999998</v>
      </c>
      <c r="N72" s="42">
        <v>62.6768</v>
      </c>
      <c r="O72" s="43">
        <f>IF(N72="","",SUM(C72:N72))</f>
        <v>509.81220000000008</v>
      </c>
      <c r="P72" s="44">
        <f>SUM(C72:INDEX(C72:N72,$T$1))</f>
        <v>134.31780000000001</v>
      </c>
      <c r="Q72" s="19"/>
    </row>
    <row r="73" spans="1:17" ht="16.5" customHeight="1">
      <c r="A73" s="45" t="s">
        <v>34</v>
      </c>
      <c r="B73" s="54" t="s">
        <v>167</v>
      </c>
      <c r="C73" s="38">
        <v>35.287500000000001</v>
      </c>
      <c r="D73" s="38">
        <v>16.561699999999998</v>
      </c>
      <c r="E73" s="38">
        <v>29.667400000000001</v>
      </c>
      <c r="F73" s="38">
        <v>35.002800000000001</v>
      </c>
      <c r="G73" s="38">
        <v>42.9255</v>
      </c>
      <c r="H73" s="38"/>
      <c r="I73" s="39"/>
      <c r="J73" s="38"/>
      <c r="K73" s="38"/>
      <c r="L73" s="38"/>
      <c r="M73" s="38"/>
      <c r="N73" s="42"/>
      <c r="O73" s="43" t="str">
        <f>IF(N73="","",SUM(C73:N73))</f>
        <v/>
      </c>
      <c r="P73" s="44">
        <f>SUM(C73:N73)</f>
        <v>159.44489999999999</v>
      </c>
      <c r="Q73" s="19"/>
    </row>
    <row r="74" spans="1:17" ht="16.5" customHeight="1">
      <c r="A74" s="36" t="s">
        <v>1795</v>
      </c>
      <c r="B74" s="51" t="s">
        <v>167</v>
      </c>
      <c r="C74" s="38">
        <v>23.508199999999999</v>
      </c>
      <c r="D74" s="38">
        <v>15.3964</v>
      </c>
      <c r="E74" s="38">
        <v>33.244100000000003</v>
      </c>
      <c r="F74" s="38">
        <v>32.79</v>
      </c>
      <c r="G74" s="38">
        <v>16.273599999999998</v>
      </c>
      <c r="H74" s="38">
        <v>48.602600000000002</v>
      </c>
      <c r="I74" s="39">
        <v>43.762700000000002</v>
      </c>
      <c r="J74" s="38">
        <v>23.469899999999999</v>
      </c>
      <c r="K74" s="38">
        <v>29.101600000000001</v>
      </c>
      <c r="L74" s="38">
        <v>29.043099999999999</v>
      </c>
      <c r="M74" s="38">
        <v>42.66</v>
      </c>
      <c r="N74" s="42">
        <v>45.200800000000001</v>
      </c>
      <c r="O74" s="43">
        <f>IF(N74="","",SUM(C74:N74))</f>
        <v>383.05300000000005</v>
      </c>
      <c r="P74" s="44">
        <f>SUM(C74:INDEX(C74:N74,$T$1))</f>
        <v>121.21230000000001</v>
      </c>
      <c r="Q74" s="19"/>
    </row>
    <row r="75" spans="1:17" ht="16.5" customHeight="1">
      <c r="A75" s="47" t="s">
        <v>1795</v>
      </c>
      <c r="B75" s="54" t="s">
        <v>167</v>
      </c>
      <c r="C75" s="38">
        <v>28.2182</v>
      </c>
      <c r="D75" s="38">
        <v>14.737500000000001</v>
      </c>
      <c r="E75" s="38">
        <v>29.488900000000001</v>
      </c>
      <c r="F75" s="38">
        <v>34.878500000000003</v>
      </c>
      <c r="G75" s="38">
        <v>42.821899999999999</v>
      </c>
      <c r="H75" s="38"/>
      <c r="I75" s="39"/>
      <c r="J75" s="38"/>
      <c r="K75" s="38"/>
      <c r="L75" s="38"/>
      <c r="M75" s="38"/>
      <c r="N75" s="42"/>
      <c r="O75" s="43" t="str">
        <f>IF(N75="","",SUM(C75:N75))</f>
        <v/>
      </c>
      <c r="P75" s="44">
        <f>SUM(C75:N75)</f>
        <v>150.14500000000001</v>
      </c>
      <c r="Q75" s="19"/>
    </row>
    <row r="76" spans="1:17" ht="16.5" customHeight="1">
      <c r="A76" s="31" t="s">
        <v>1784</v>
      </c>
      <c r="B76" s="49"/>
      <c r="C76" s="32"/>
      <c r="D76" s="32"/>
      <c r="E76" s="32"/>
      <c r="F76" s="32"/>
      <c r="G76" s="32"/>
      <c r="H76" s="32"/>
      <c r="I76" s="32"/>
      <c r="J76" s="32"/>
      <c r="K76" s="32"/>
      <c r="L76" s="32"/>
      <c r="M76" s="32"/>
      <c r="N76" s="49"/>
      <c r="O76" s="32"/>
      <c r="P76" s="33"/>
      <c r="Q76" s="19"/>
    </row>
    <row r="77" spans="1:17" ht="16.5" customHeight="1">
      <c r="A77" s="36" t="s">
        <v>34</v>
      </c>
      <c r="B77" s="51" t="s">
        <v>167</v>
      </c>
      <c r="C77" s="38">
        <v>281.21780000000001</v>
      </c>
      <c r="D77" s="38">
        <v>235.23849999999999</v>
      </c>
      <c r="E77" s="38">
        <v>206.44649999999999</v>
      </c>
      <c r="F77" s="38">
        <v>183.36600000000001</v>
      </c>
      <c r="G77" s="38">
        <v>170.8939</v>
      </c>
      <c r="H77" s="42">
        <v>101.68389999999999</v>
      </c>
      <c r="I77" s="38">
        <v>109.2548</v>
      </c>
      <c r="J77" s="38">
        <v>104.9915</v>
      </c>
      <c r="K77" s="38">
        <v>130.2516</v>
      </c>
      <c r="L77" s="38">
        <v>168.43600000000001</v>
      </c>
      <c r="M77" s="38">
        <v>221.11529999999999</v>
      </c>
      <c r="N77" s="42">
        <v>266.94189999999998</v>
      </c>
      <c r="O77" s="43">
        <f>IF(N77="","",SUM(C77:N77))</f>
        <v>2179.8377</v>
      </c>
      <c r="P77" s="44">
        <f>SUM(C77:INDEX(C77:N77,$T$1))</f>
        <v>1077.1627000000001</v>
      </c>
      <c r="Q77" s="19"/>
    </row>
    <row r="78" spans="1:17" ht="16.5" customHeight="1">
      <c r="A78" s="45" t="s">
        <v>34</v>
      </c>
      <c r="B78" s="54" t="s">
        <v>167</v>
      </c>
      <c r="C78" s="38">
        <v>345.28440000000001</v>
      </c>
      <c r="D78" s="38">
        <v>294.96120000000002</v>
      </c>
      <c r="E78" s="38">
        <v>230.27809999999999</v>
      </c>
      <c r="F78" s="38">
        <v>153.6217</v>
      </c>
      <c r="G78" s="38">
        <v>123.2997</v>
      </c>
      <c r="H78" s="42"/>
      <c r="I78" s="38"/>
      <c r="J78" s="38"/>
      <c r="K78" s="38"/>
      <c r="L78" s="38"/>
      <c r="M78" s="38"/>
      <c r="N78" s="42"/>
      <c r="O78" s="43" t="str">
        <f>IF(N78="","",SUM(C78:N78))</f>
        <v/>
      </c>
      <c r="P78" s="44">
        <f>SUM(C78:N78)</f>
        <v>1147.4450999999999</v>
      </c>
    </row>
    <row r="79" spans="1:17" ht="16.5" customHeight="1">
      <c r="A79" s="36" t="s">
        <v>1795</v>
      </c>
      <c r="B79" s="51" t="s">
        <v>167</v>
      </c>
      <c r="C79" s="38">
        <v>216.64099999999999</v>
      </c>
      <c r="D79" s="38">
        <v>205.19040000000001</v>
      </c>
      <c r="E79" s="38">
        <v>176.63720000000001</v>
      </c>
      <c r="F79" s="38">
        <v>155.52930000000001</v>
      </c>
      <c r="G79" s="38">
        <v>145.9564</v>
      </c>
      <c r="H79" s="42">
        <v>72.444500000000005</v>
      </c>
      <c r="I79" s="38">
        <v>61.671799999999998</v>
      </c>
      <c r="J79" s="38">
        <v>63.825699999999998</v>
      </c>
      <c r="K79" s="38">
        <v>77.143299999999996</v>
      </c>
      <c r="L79" s="38">
        <v>103.7175</v>
      </c>
      <c r="M79" s="38">
        <v>159.07579999999999</v>
      </c>
      <c r="N79" s="42">
        <v>214.00829999999999</v>
      </c>
      <c r="O79" s="43">
        <f>IF(N79="","",SUM(C79:N79))</f>
        <v>1651.8412000000003</v>
      </c>
      <c r="P79" s="44">
        <f>SUM(C79:INDEX(C79:N79,$T$1))</f>
        <v>899.9543000000001</v>
      </c>
    </row>
    <row r="80" spans="1:17" ht="16.5" customHeight="1">
      <c r="A80" s="47" t="s">
        <v>1795</v>
      </c>
      <c r="B80" s="54" t="s">
        <v>167</v>
      </c>
      <c r="C80" s="38">
        <v>288.63569999999999</v>
      </c>
      <c r="D80" s="38">
        <v>258.17090000000002</v>
      </c>
      <c r="E80" s="38">
        <v>205.30609999999999</v>
      </c>
      <c r="F80" s="38">
        <v>132.1438</v>
      </c>
      <c r="G80" s="38">
        <v>97.703500000000005</v>
      </c>
      <c r="H80" s="42"/>
      <c r="I80" s="38"/>
      <c r="J80" s="38"/>
      <c r="K80" s="38"/>
      <c r="L80" s="38"/>
      <c r="M80" s="38"/>
      <c r="N80" s="42"/>
      <c r="O80" s="43" t="str">
        <f>IF(N80="","",SUM(C80:N80))</f>
        <v/>
      </c>
      <c r="P80" s="44">
        <f>SUM(C80:N80)</f>
        <v>981.95999999999992</v>
      </c>
    </row>
    <row r="81" spans="1:16" ht="16.5" customHeight="1">
      <c r="A81" s="31" t="s">
        <v>1783</v>
      </c>
      <c r="B81" s="49"/>
      <c r="C81" s="32"/>
      <c r="D81" s="32"/>
      <c r="E81" s="32"/>
      <c r="F81" s="32"/>
      <c r="G81" s="32"/>
      <c r="H81" s="32"/>
      <c r="I81" s="32"/>
      <c r="J81" s="32"/>
      <c r="K81" s="32"/>
      <c r="L81" s="32"/>
      <c r="M81" s="32"/>
      <c r="N81" s="49"/>
      <c r="O81" s="32"/>
      <c r="P81" s="33"/>
    </row>
    <row r="82" spans="1:16" ht="16.5" customHeight="1">
      <c r="A82" s="36" t="s">
        <v>34</v>
      </c>
      <c r="B82" s="51" t="s">
        <v>167</v>
      </c>
      <c r="C82" s="38">
        <v>37.807200000000002</v>
      </c>
      <c r="D82" s="38">
        <v>34.228999999999999</v>
      </c>
      <c r="E82" s="38">
        <v>41.978299999999997</v>
      </c>
      <c r="F82" s="38">
        <v>70.247900000000001</v>
      </c>
      <c r="G82" s="38">
        <v>131.49799999999999</v>
      </c>
      <c r="H82" s="42">
        <v>164.69649999999999</v>
      </c>
      <c r="I82" s="38">
        <v>168.55500000000001</v>
      </c>
      <c r="J82" s="38">
        <v>121.85639999999999</v>
      </c>
      <c r="K82" s="38">
        <v>105.8434</v>
      </c>
      <c r="L82" s="38">
        <v>74.880700000000004</v>
      </c>
      <c r="M82" s="38">
        <v>50.329000000000001</v>
      </c>
      <c r="N82" s="42">
        <v>43.568199999999997</v>
      </c>
      <c r="O82" s="43">
        <f>IF(N82="","",SUM(C82:N82))</f>
        <v>1045.4895999999999</v>
      </c>
      <c r="P82" s="44">
        <f>SUM(C82:INDEX(C82:N82,$T$1))</f>
        <v>315.7604</v>
      </c>
    </row>
    <row r="83" spans="1:16" ht="16.5" customHeight="1">
      <c r="A83" s="45" t="s">
        <v>34</v>
      </c>
      <c r="B83" s="54" t="s">
        <v>167</v>
      </c>
      <c r="C83" s="38">
        <v>41.9497</v>
      </c>
      <c r="D83" s="38">
        <v>39.023299999999999</v>
      </c>
      <c r="E83" s="38">
        <v>44.870100000000001</v>
      </c>
      <c r="F83" s="38">
        <v>69.190200000000004</v>
      </c>
      <c r="G83" s="38">
        <v>113.5168</v>
      </c>
      <c r="H83" s="42"/>
      <c r="I83" s="38"/>
      <c r="J83" s="38"/>
      <c r="K83" s="38"/>
      <c r="L83" s="38"/>
      <c r="M83" s="38"/>
      <c r="N83" s="42"/>
      <c r="O83" s="43" t="str">
        <f>IF(N83="","",SUM(C83:N83))</f>
        <v/>
      </c>
      <c r="P83" s="44">
        <f>SUM(C83:N83)</f>
        <v>308.55009999999999</v>
      </c>
    </row>
    <row r="84" spans="1:16" ht="16.5" customHeight="1">
      <c r="A84" s="36" t="s">
        <v>1795</v>
      </c>
      <c r="B84" s="51" t="s">
        <v>167</v>
      </c>
      <c r="C84" s="38">
        <v>20.232900000000001</v>
      </c>
      <c r="D84" s="38">
        <v>12.1502</v>
      </c>
      <c r="E84" s="38">
        <v>12.379</v>
      </c>
      <c r="F84" s="38">
        <v>36.2072</v>
      </c>
      <c r="G84" s="38">
        <v>106.30289999999999</v>
      </c>
      <c r="H84" s="42">
        <v>153.62219999999999</v>
      </c>
      <c r="I84" s="38">
        <v>156.5324</v>
      </c>
      <c r="J84" s="38">
        <v>108.9858</v>
      </c>
      <c r="K84" s="38">
        <v>97.167699999999996</v>
      </c>
      <c r="L84" s="38">
        <v>67.3536</v>
      </c>
      <c r="M84" s="38">
        <v>42.862299999999998</v>
      </c>
      <c r="N84" s="42">
        <v>36.483600000000003</v>
      </c>
      <c r="O84" s="43">
        <f>IF(N84="","",SUM(C84:N84))</f>
        <v>850.27980000000002</v>
      </c>
      <c r="P84" s="44">
        <f>SUM(C84:INDEX(C84:N84,$T$1))</f>
        <v>187.2722</v>
      </c>
    </row>
    <row r="85" spans="1:16" ht="16.5" customHeight="1">
      <c r="A85" s="47" t="s">
        <v>1795</v>
      </c>
      <c r="B85" s="54" t="s">
        <v>167</v>
      </c>
      <c r="C85" s="38">
        <v>27.052700000000002</v>
      </c>
      <c r="D85" s="38">
        <v>12.899800000000001</v>
      </c>
      <c r="E85" s="38">
        <v>14.563800000000001</v>
      </c>
      <c r="F85" s="38">
        <v>32.397199999999998</v>
      </c>
      <c r="G85" s="38">
        <v>93.683899999999994</v>
      </c>
      <c r="H85" s="42"/>
      <c r="I85" s="38"/>
      <c r="J85" s="38"/>
      <c r="K85" s="38"/>
      <c r="L85" s="38"/>
      <c r="M85" s="38"/>
      <c r="N85" s="42"/>
      <c r="O85" s="43" t="str">
        <f>IF(N85="","",SUM(C85:N85))</f>
        <v/>
      </c>
      <c r="P85" s="44">
        <f>SUM(C85:N85)</f>
        <v>180.59739999999999</v>
      </c>
    </row>
    <row r="86" spans="1:16" ht="16.5" customHeight="1">
      <c r="A86" s="31" t="s">
        <v>1782</v>
      </c>
      <c r="B86" s="49"/>
      <c r="C86" s="32"/>
      <c r="D86" s="32"/>
      <c r="E86" s="32"/>
      <c r="F86" s="32"/>
      <c r="G86" s="32"/>
      <c r="H86" s="32"/>
      <c r="I86" s="32"/>
      <c r="J86" s="32"/>
      <c r="K86" s="32"/>
      <c r="L86" s="32"/>
      <c r="M86" s="32"/>
      <c r="N86" s="49"/>
      <c r="O86" s="32"/>
      <c r="P86" s="33"/>
    </row>
    <row r="87" spans="1:16" ht="16.5" customHeight="1">
      <c r="A87" s="36" t="s">
        <v>34</v>
      </c>
      <c r="B87" s="51" t="s">
        <v>167</v>
      </c>
      <c r="C87" s="38">
        <v>43.070500000000003</v>
      </c>
      <c r="D87" s="38">
        <v>45.217300000000002</v>
      </c>
      <c r="E87" s="38">
        <v>41.633499999999998</v>
      </c>
      <c r="F87" s="38">
        <v>41.883699999999997</v>
      </c>
      <c r="G87" s="38">
        <v>44.072000000000003</v>
      </c>
      <c r="H87" s="42">
        <v>44.261800000000001</v>
      </c>
      <c r="I87" s="38">
        <v>156.4391</v>
      </c>
      <c r="J87" s="38">
        <v>159.21270000000001</v>
      </c>
      <c r="K87" s="38">
        <v>157.36019999999999</v>
      </c>
      <c r="L87" s="38">
        <v>164.46420000000001</v>
      </c>
      <c r="M87" s="38">
        <v>168.67910000000001</v>
      </c>
      <c r="N87" s="42">
        <v>145.41380000000001</v>
      </c>
      <c r="O87" s="43">
        <f>IF(N87="","",SUM(C87:N87))</f>
        <v>1211.7079000000001</v>
      </c>
      <c r="P87" s="44">
        <f>SUM(C87:INDEX(C87:N87,$T$1))</f>
        <v>215.87700000000001</v>
      </c>
    </row>
    <row r="88" spans="1:16" ht="16.5" customHeight="1">
      <c r="A88" s="45" t="s">
        <v>34</v>
      </c>
      <c r="B88" s="54" t="s">
        <v>167</v>
      </c>
      <c r="C88" s="38">
        <v>151.12029999999999</v>
      </c>
      <c r="D88" s="38">
        <v>145.00239999999999</v>
      </c>
      <c r="E88" s="38">
        <v>155.21780000000001</v>
      </c>
      <c r="F88" s="38">
        <v>149.691</v>
      </c>
      <c r="G88" s="38">
        <v>158.34880000000001</v>
      </c>
      <c r="H88" s="42"/>
      <c r="I88" s="38"/>
      <c r="J88" s="38"/>
      <c r="K88" s="38"/>
      <c r="L88" s="38"/>
      <c r="M88" s="38"/>
      <c r="N88" s="42"/>
      <c r="O88" s="43" t="str">
        <f>IF(N88="","",SUM(C88:N88))</f>
        <v/>
      </c>
      <c r="P88" s="44">
        <f>SUM(C88:N88)</f>
        <v>759.38030000000003</v>
      </c>
    </row>
    <row r="89" spans="1:16" ht="16.5" customHeight="1">
      <c r="A89" s="36" t="s">
        <v>1795</v>
      </c>
      <c r="B89" s="51" t="s">
        <v>167</v>
      </c>
      <c r="C89" s="38">
        <v>4.125</v>
      </c>
      <c r="D89" s="38">
        <v>5.0340999999999996</v>
      </c>
      <c r="E89" s="38">
        <v>4.8276000000000003</v>
      </c>
      <c r="F89" s="38">
        <v>7.6315</v>
      </c>
      <c r="G89" s="38">
        <v>12.267799999999999</v>
      </c>
      <c r="H89" s="42">
        <v>11.6561</v>
      </c>
      <c r="I89" s="38">
        <v>15.171200000000001</v>
      </c>
      <c r="J89" s="38">
        <v>12.0024</v>
      </c>
      <c r="K89" s="38">
        <v>12.681900000000001</v>
      </c>
      <c r="L89" s="38">
        <v>11.3606</v>
      </c>
      <c r="M89" s="38">
        <v>7.6536</v>
      </c>
      <c r="N89" s="42">
        <v>4.8868999999999998</v>
      </c>
      <c r="O89" s="43">
        <f>IF(N89="","",SUM(C89:N89))</f>
        <v>109.2987</v>
      </c>
      <c r="P89" s="44">
        <f>SUM(C89:INDEX(C89:N89,$T$1))</f>
        <v>33.885999999999996</v>
      </c>
    </row>
    <row r="90" spans="1:16" ht="16.5" customHeight="1">
      <c r="A90" s="47" t="s">
        <v>1795</v>
      </c>
      <c r="B90" s="54" t="s">
        <v>167</v>
      </c>
      <c r="C90" s="38">
        <v>5.3502000000000001</v>
      </c>
      <c r="D90" s="38">
        <v>4.9253999999999998</v>
      </c>
      <c r="E90" s="38">
        <v>5.5297999999999998</v>
      </c>
      <c r="F90" s="38">
        <v>5.391</v>
      </c>
      <c r="G90" s="38">
        <v>10.526899999999999</v>
      </c>
      <c r="H90" s="42"/>
      <c r="I90" s="38"/>
      <c r="J90" s="38"/>
      <c r="K90" s="38"/>
      <c r="L90" s="38"/>
      <c r="M90" s="38"/>
      <c r="N90" s="42"/>
      <c r="O90" s="43" t="str">
        <f>IF(N90="","",SUM(C90:N90))</f>
        <v/>
      </c>
      <c r="P90" s="44">
        <f>SUM(C90:N90)</f>
        <v>31.723300000000002</v>
      </c>
    </row>
    <row r="91" spans="1:16" ht="16.5" customHeight="1">
      <c r="A91" s="31" t="s">
        <v>1781</v>
      </c>
      <c r="B91" s="49"/>
      <c r="C91" s="32"/>
      <c r="D91" s="32"/>
      <c r="E91" s="32"/>
      <c r="F91" s="32"/>
      <c r="G91" s="32"/>
      <c r="H91" s="32"/>
      <c r="I91" s="32"/>
      <c r="J91" s="32"/>
      <c r="K91" s="32"/>
      <c r="L91" s="32"/>
      <c r="M91" s="32"/>
      <c r="N91" s="49"/>
      <c r="O91" s="32"/>
      <c r="P91" s="33"/>
    </row>
    <row r="92" spans="1:16" ht="16.5" customHeight="1">
      <c r="A92" s="36" t="s">
        <v>34</v>
      </c>
      <c r="B92" s="51" t="s">
        <v>167</v>
      </c>
      <c r="C92" s="38">
        <v>54.321300000000001</v>
      </c>
      <c r="D92" s="38">
        <v>59.625300000000003</v>
      </c>
      <c r="E92" s="38">
        <v>55.197000000000003</v>
      </c>
      <c r="F92" s="38">
        <v>62.017899999999997</v>
      </c>
      <c r="G92" s="38">
        <v>65.545000000000002</v>
      </c>
      <c r="H92" s="38">
        <v>49.942300000000003</v>
      </c>
      <c r="I92" s="39">
        <v>53.529499999999999</v>
      </c>
      <c r="J92" s="38">
        <v>58.554499999999997</v>
      </c>
      <c r="K92" s="38">
        <v>61.010300000000001</v>
      </c>
      <c r="L92" s="38">
        <v>62.941600000000001</v>
      </c>
      <c r="M92" s="38">
        <v>53.842100000000002</v>
      </c>
      <c r="N92" s="42">
        <v>54.429000000000002</v>
      </c>
      <c r="O92" s="43">
        <f>IF(N92="","",SUM(C92:N92))</f>
        <v>690.95579999999995</v>
      </c>
      <c r="P92" s="44">
        <f>SUM(C92:INDEX(C92:N92,$T$1))</f>
        <v>296.70650000000001</v>
      </c>
    </row>
    <row r="93" spans="1:16" ht="16.5" customHeight="1">
      <c r="A93" s="45" t="s">
        <v>34</v>
      </c>
      <c r="B93" s="54" t="s">
        <v>167</v>
      </c>
      <c r="C93" s="38">
        <v>60.739600000000003</v>
      </c>
      <c r="D93" s="38">
        <v>52.262099999999997</v>
      </c>
      <c r="E93" s="38">
        <v>53.498699999999999</v>
      </c>
      <c r="F93" s="38">
        <v>64.304699999999997</v>
      </c>
      <c r="G93" s="38">
        <v>66.793099999999995</v>
      </c>
      <c r="H93" s="42"/>
      <c r="I93" s="38"/>
      <c r="J93" s="38"/>
      <c r="K93" s="38"/>
      <c r="L93" s="38"/>
      <c r="M93" s="38"/>
      <c r="N93" s="42"/>
      <c r="O93" s="43" t="str">
        <f>IF(N93="","",SUM(C93:N93))</f>
        <v/>
      </c>
      <c r="P93" s="44">
        <f>SUM(C93:N93)</f>
        <v>297.59820000000002</v>
      </c>
    </row>
    <row r="94" spans="1:16" ht="16.5" customHeight="1">
      <c r="A94" s="36" t="s">
        <v>1795</v>
      </c>
      <c r="B94" s="51" t="s">
        <v>167</v>
      </c>
      <c r="C94" s="38">
        <v>11.4527</v>
      </c>
      <c r="D94" s="38">
        <v>12.1021</v>
      </c>
      <c r="E94" s="38">
        <v>12.687900000000001</v>
      </c>
      <c r="F94" s="38">
        <v>16.367999999999999</v>
      </c>
      <c r="G94" s="38">
        <v>17.5717</v>
      </c>
      <c r="H94" s="42">
        <v>12.231400000000001</v>
      </c>
      <c r="I94" s="38">
        <v>12.5045</v>
      </c>
      <c r="J94" s="38">
        <v>11.143599999999999</v>
      </c>
      <c r="K94" s="38">
        <v>11.605</v>
      </c>
      <c r="L94" s="38">
        <v>10.3407</v>
      </c>
      <c r="M94" s="38">
        <v>10.8643</v>
      </c>
      <c r="N94" s="42">
        <v>11.283799999999999</v>
      </c>
      <c r="O94" s="43">
        <f>IF(N94="","",SUM(C94:N94))</f>
        <v>150.15570000000002</v>
      </c>
      <c r="P94" s="44">
        <f>SUM(C94:INDEX(C94:N94,$T$1))</f>
        <v>70.182400000000001</v>
      </c>
    </row>
    <row r="95" spans="1:16" ht="16.5" customHeight="1">
      <c r="A95" s="47" t="s">
        <v>1795</v>
      </c>
      <c r="B95" s="54" t="s">
        <v>167</v>
      </c>
      <c r="C95" s="38">
        <v>13.1289</v>
      </c>
      <c r="D95" s="38">
        <v>11.5662</v>
      </c>
      <c r="E95" s="38">
        <v>12.2883</v>
      </c>
      <c r="F95" s="38">
        <v>14.0779</v>
      </c>
      <c r="G95" s="38">
        <v>15.509600000000001</v>
      </c>
      <c r="H95" s="42"/>
      <c r="I95" s="38"/>
      <c r="J95" s="38"/>
      <c r="K95" s="38"/>
      <c r="L95" s="38"/>
      <c r="M95" s="38"/>
      <c r="N95" s="42"/>
      <c r="O95" s="43" t="str">
        <f>IF(N95="","",SUM(C95:N95))</f>
        <v/>
      </c>
      <c r="P95" s="44">
        <f>SUM(C95:N95)</f>
        <v>66.570900000000009</v>
      </c>
    </row>
    <row r="96" spans="1:16" ht="16.5" customHeight="1">
      <c r="A96" s="31" t="s">
        <v>1780</v>
      </c>
      <c r="B96" s="49"/>
      <c r="C96" s="32"/>
      <c r="D96" s="32"/>
      <c r="E96" s="32"/>
      <c r="F96" s="32"/>
      <c r="G96" s="32"/>
      <c r="H96" s="32"/>
      <c r="I96" s="32"/>
      <c r="J96" s="32"/>
      <c r="K96" s="32"/>
      <c r="L96" s="32"/>
      <c r="M96" s="32"/>
      <c r="N96" s="49"/>
      <c r="O96" s="32"/>
      <c r="P96" s="33"/>
    </row>
    <row r="97" spans="1:16" ht="16.5" customHeight="1">
      <c r="A97" s="36" t="s">
        <v>34</v>
      </c>
      <c r="B97" s="51" t="s">
        <v>167</v>
      </c>
      <c r="C97" s="38">
        <v>52.145499999999998</v>
      </c>
      <c r="D97" s="38">
        <v>49.034599999999998</v>
      </c>
      <c r="E97" s="38">
        <v>46.7806</v>
      </c>
      <c r="F97" s="38">
        <v>43.826900000000002</v>
      </c>
      <c r="G97" s="38">
        <v>52.006700000000002</v>
      </c>
      <c r="H97" s="42">
        <v>39.112200000000001</v>
      </c>
      <c r="I97" s="39">
        <v>44.922899999999998</v>
      </c>
      <c r="J97" s="38">
        <v>45.904299999999999</v>
      </c>
      <c r="K97" s="38">
        <v>46.071899999999999</v>
      </c>
      <c r="L97" s="38">
        <v>60.8157</v>
      </c>
      <c r="M97" s="38">
        <v>50.010100000000001</v>
      </c>
      <c r="N97" s="42">
        <v>46.242800000000003</v>
      </c>
      <c r="O97" s="43">
        <f>IF(N97="","",SUM(C97:N97))</f>
        <v>576.87419999999986</v>
      </c>
      <c r="P97" s="44">
        <f>SUM(C97:INDEX(C97:N97,$T$1))</f>
        <v>243.79429999999999</v>
      </c>
    </row>
    <row r="98" spans="1:16" ht="16.5" customHeight="1">
      <c r="A98" s="45" t="s">
        <v>34</v>
      </c>
      <c r="B98" s="54" t="s">
        <v>167</v>
      </c>
      <c r="C98" s="38">
        <v>60.269100000000002</v>
      </c>
      <c r="D98" s="38">
        <v>51.281700000000001</v>
      </c>
      <c r="E98" s="38">
        <v>46.7682</v>
      </c>
      <c r="F98" s="38">
        <v>48.2515</v>
      </c>
      <c r="G98" s="38">
        <v>49.785699999999999</v>
      </c>
      <c r="H98" s="42"/>
      <c r="I98" s="55"/>
      <c r="J98" s="55"/>
      <c r="K98" s="55"/>
      <c r="L98" s="38"/>
      <c r="M98" s="38"/>
      <c r="N98" s="42"/>
      <c r="O98" s="43" t="str">
        <f>IF(N98="","",SUM(C98:N98))</f>
        <v/>
      </c>
      <c r="P98" s="44">
        <f>SUM(C98:N98)</f>
        <v>256.3562</v>
      </c>
    </row>
    <row r="99" spans="1:16" ht="16.5" customHeight="1">
      <c r="A99" s="36" t="s">
        <v>1795</v>
      </c>
      <c r="B99" s="51" t="s">
        <v>167</v>
      </c>
      <c r="C99" s="38">
        <v>26.000299999999999</v>
      </c>
      <c r="D99" s="38">
        <v>24.242699999999999</v>
      </c>
      <c r="E99" s="38">
        <v>23.336200000000002</v>
      </c>
      <c r="F99" s="38">
        <v>23.103000000000002</v>
      </c>
      <c r="G99" s="38">
        <v>29.040800000000001</v>
      </c>
      <c r="H99" s="42">
        <v>21.152699999999999</v>
      </c>
      <c r="I99" s="38">
        <v>25.6997</v>
      </c>
      <c r="J99" s="38">
        <v>25.203700000000001</v>
      </c>
      <c r="K99" s="38">
        <v>24.287199999999999</v>
      </c>
      <c r="L99" s="38">
        <v>26.593599999999999</v>
      </c>
      <c r="M99" s="38">
        <v>21.661200000000001</v>
      </c>
      <c r="N99" s="42">
        <v>20.919699999999999</v>
      </c>
      <c r="O99" s="43">
        <f>IF(N99="","",SUM(C99:N99))</f>
        <v>291.24079999999998</v>
      </c>
      <c r="P99" s="44">
        <f>SUM(C99:INDEX(C99:N99,$T$1))</f>
        <v>125.723</v>
      </c>
    </row>
    <row r="100" spans="1:16" ht="16.5" customHeight="1">
      <c r="A100" s="47" t="s">
        <v>1795</v>
      </c>
      <c r="B100" s="54" t="s">
        <v>167</v>
      </c>
      <c r="C100" s="38">
        <v>27.697399999999998</v>
      </c>
      <c r="D100" s="38">
        <v>25.114999999999998</v>
      </c>
      <c r="E100" s="38">
        <v>23.999300000000002</v>
      </c>
      <c r="F100" s="38">
        <v>23.0778</v>
      </c>
      <c r="G100" s="38">
        <v>24.674299999999999</v>
      </c>
      <c r="H100" s="42"/>
      <c r="I100" s="38"/>
      <c r="J100" s="38"/>
      <c r="K100" s="38"/>
      <c r="L100" s="38"/>
      <c r="M100" s="38"/>
      <c r="N100" s="58"/>
      <c r="O100" s="43" t="str">
        <f>IF(N100="","",SUM(C100:N100))</f>
        <v/>
      </c>
      <c r="P100" s="44">
        <f>SUM(C100:N100)</f>
        <v>124.5638</v>
      </c>
    </row>
    <row r="101" spans="1:16" ht="16.5" customHeight="1">
      <c r="A101" s="31" t="s">
        <v>1779</v>
      </c>
      <c r="B101" s="49"/>
      <c r="C101" s="32"/>
      <c r="D101" s="32"/>
      <c r="E101" s="32"/>
      <c r="F101" s="32"/>
      <c r="G101" s="32"/>
      <c r="H101" s="32"/>
      <c r="I101" s="32"/>
      <c r="J101" s="32"/>
      <c r="K101" s="32"/>
      <c r="L101" s="32"/>
      <c r="M101" s="32"/>
      <c r="N101" s="49"/>
      <c r="O101" s="32"/>
      <c r="P101" s="33"/>
    </row>
    <row r="102" spans="1:16" ht="16.5" customHeight="1">
      <c r="A102" s="36" t="s">
        <v>34</v>
      </c>
      <c r="B102" s="51" t="s">
        <v>167</v>
      </c>
      <c r="C102" s="38">
        <v>250.09739999999999</v>
      </c>
      <c r="D102" s="38">
        <v>239.82300000000001</v>
      </c>
      <c r="E102" s="38">
        <v>201.87430000000001</v>
      </c>
      <c r="F102" s="38">
        <v>231.471</v>
      </c>
      <c r="G102" s="38">
        <v>267.45819999999998</v>
      </c>
      <c r="H102" s="42">
        <v>272.73340000000002</v>
      </c>
      <c r="I102" s="38">
        <v>318.72579999999999</v>
      </c>
      <c r="J102" s="38">
        <v>298.315</v>
      </c>
      <c r="K102" s="38">
        <v>315.00459999999998</v>
      </c>
      <c r="L102" s="38">
        <v>313.05020000000002</v>
      </c>
      <c r="M102" s="38">
        <v>286.35750000000002</v>
      </c>
      <c r="N102" s="42">
        <v>242.48699999999999</v>
      </c>
      <c r="O102" s="43">
        <f>IF(N102="","",SUM(C102:N102))</f>
        <v>3237.3974000000003</v>
      </c>
      <c r="P102" s="44">
        <f>SUM(C102:INDEX(C102:N102,$T$1))</f>
        <v>1190.7239</v>
      </c>
    </row>
    <row r="103" spans="1:16" ht="16.5" customHeight="1">
      <c r="A103" s="45" t="s">
        <v>34</v>
      </c>
      <c r="B103" s="54" t="s">
        <v>167</v>
      </c>
      <c r="C103" s="38">
        <v>247.25069999999999</v>
      </c>
      <c r="D103" s="38">
        <v>207.297</v>
      </c>
      <c r="E103" s="38">
        <v>188.9057</v>
      </c>
      <c r="F103" s="38">
        <v>186.80080000000001</v>
      </c>
      <c r="G103" s="38">
        <v>245.15479999999999</v>
      </c>
      <c r="H103" s="42"/>
      <c r="I103" s="38"/>
      <c r="J103" s="38"/>
      <c r="K103" s="38"/>
      <c r="L103" s="38"/>
      <c r="M103" s="38"/>
      <c r="N103" s="42"/>
      <c r="O103" s="43" t="str">
        <f>IF(N103="","",SUM(C103:N103))</f>
        <v/>
      </c>
      <c r="P103" s="44">
        <f>SUM(C103:N103)</f>
        <v>1075.4089999999999</v>
      </c>
    </row>
    <row r="104" spans="1:16" ht="16.5" customHeight="1">
      <c r="A104" s="36" t="s">
        <v>1795</v>
      </c>
      <c r="B104" s="51" t="s">
        <v>167</v>
      </c>
      <c r="C104" s="38">
        <v>227.43219999999999</v>
      </c>
      <c r="D104" s="38">
        <v>219.6371</v>
      </c>
      <c r="E104" s="38">
        <v>187.9297</v>
      </c>
      <c r="F104" s="38">
        <v>218.76939999999999</v>
      </c>
      <c r="G104" s="38">
        <v>246.73150000000001</v>
      </c>
      <c r="H104" s="42">
        <v>246.3126</v>
      </c>
      <c r="I104" s="38">
        <v>283.94069999999999</v>
      </c>
      <c r="J104" s="38">
        <v>269.00540000000001</v>
      </c>
      <c r="K104" s="38">
        <v>288.7371</v>
      </c>
      <c r="L104" s="38">
        <v>286.1902</v>
      </c>
      <c r="M104" s="38">
        <v>256.16969999999998</v>
      </c>
      <c r="N104" s="42">
        <v>217.2278</v>
      </c>
      <c r="O104" s="43">
        <f>IF(N104="","",SUM(C104:N104))</f>
        <v>2948.0834</v>
      </c>
      <c r="P104" s="44">
        <f>SUM(C104:INDEX(C104:N104,$T$1))</f>
        <v>1100.4999</v>
      </c>
    </row>
    <row r="105" spans="1:16" ht="16.5" customHeight="1">
      <c r="A105" s="47" t="s">
        <v>1795</v>
      </c>
      <c r="B105" s="54" t="s">
        <v>167</v>
      </c>
      <c r="C105" s="38">
        <v>220.1079</v>
      </c>
      <c r="D105" s="38">
        <v>188.14859999999999</v>
      </c>
      <c r="E105" s="38">
        <v>175.85470000000001</v>
      </c>
      <c r="F105" s="38">
        <v>172.30510000000001</v>
      </c>
      <c r="G105" s="38">
        <v>226.27260000000001</v>
      </c>
      <c r="H105" s="42"/>
      <c r="I105" s="38"/>
      <c r="J105" s="38"/>
      <c r="K105" s="38"/>
      <c r="L105" s="38"/>
      <c r="M105" s="38"/>
      <c r="N105" s="42"/>
      <c r="O105" s="43" t="str">
        <f>IF(N105="","",SUM(C105:N105))</f>
        <v/>
      </c>
      <c r="P105" s="44">
        <f>SUM(C105:N105)</f>
        <v>982.68889999999999</v>
      </c>
    </row>
    <row r="106" spans="1:16" ht="16.5" customHeight="1">
      <c r="A106" s="31" t="s">
        <v>1778</v>
      </c>
      <c r="B106" s="49"/>
      <c r="C106" s="32"/>
      <c r="D106" s="32"/>
      <c r="E106" s="32"/>
      <c r="F106" s="32"/>
      <c r="G106" s="32"/>
      <c r="H106" s="32"/>
      <c r="I106" s="32"/>
      <c r="J106" s="32"/>
      <c r="K106" s="32"/>
      <c r="L106" s="32"/>
      <c r="M106" s="32"/>
      <c r="N106" s="49"/>
      <c r="O106" s="32"/>
      <c r="P106" s="33"/>
    </row>
    <row r="107" spans="1:16" ht="16.5" customHeight="1">
      <c r="A107" s="36" t="s">
        <v>34</v>
      </c>
      <c r="B107" s="51" t="s">
        <v>167</v>
      </c>
      <c r="C107" s="38">
        <v>103.6172</v>
      </c>
      <c r="D107" s="38">
        <v>128.4434</v>
      </c>
      <c r="E107" s="38">
        <v>114.4973</v>
      </c>
      <c r="F107" s="38">
        <v>140.47839999999999</v>
      </c>
      <c r="G107" s="38">
        <v>153.75450000000001</v>
      </c>
      <c r="H107" s="42">
        <v>120.3327</v>
      </c>
      <c r="I107" s="38">
        <v>164.8809</v>
      </c>
      <c r="J107" s="38">
        <v>147.679</v>
      </c>
      <c r="K107" s="38">
        <v>154.6781</v>
      </c>
      <c r="L107" s="38">
        <v>140.72919999999999</v>
      </c>
      <c r="M107" s="38">
        <v>136.18270000000001</v>
      </c>
      <c r="N107" s="42">
        <v>130.8922</v>
      </c>
      <c r="O107" s="43">
        <f>IF(N107="","",SUM(C107:N107))</f>
        <v>1636.1656000000003</v>
      </c>
      <c r="P107" s="44">
        <f>SUM(C107:INDEX(C107:N107,$T$1))</f>
        <v>640.79079999999999</v>
      </c>
    </row>
    <row r="108" spans="1:16" ht="16.5" customHeight="1">
      <c r="A108" s="45" t="s">
        <v>34</v>
      </c>
      <c r="B108" s="54" t="s">
        <v>167</v>
      </c>
      <c r="C108" s="38">
        <v>148.4034</v>
      </c>
      <c r="D108" s="38">
        <v>118.07769999999999</v>
      </c>
      <c r="E108" s="38">
        <v>132.85329999999999</v>
      </c>
      <c r="F108" s="38">
        <v>147.11070000000001</v>
      </c>
      <c r="G108" s="38">
        <v>157.97280000000001</v>
      </c>
      <c r="H108" s="42"/>
      <c r="I108" s="38"/>
      <c r="J108" s="38"/>
      <c r="K108" s="38"/>
      <c r="L108" s="38"/>
      <c r="M108" s="38"/>
      <c r="N108" s="42"/>
      <c r="O108" s="43" t="str">
        <f>IF(N108="","",SUM(C108:N108))</f>
        <v/>
      </c>
      <c r="P108" s="44">
        <f>SUM(C108:N108)</f>
        <v>704.41789999999992</v>
      </c>
    </row>
    <row r="109" spans="1:16" ht="16.5" customHeight="1">
      <c r="A109" s="36" t="s">
        <v>1795</v>
      </c>
      <c r="B109" s="51" t="s">
        <v>167</v>
      </c>
      <c r="C109" s="38">
        <v>81.495500000000007</v>
      </c>
      <c r="D109" s="38">
        <v>104.50369999999999</v>
      </c>
      <c r="E109" s="38">
        <v>89.725899999999996</v>
      </c>
      <c r="F109" s="38">
        <v>108.4742</v>
      </c>
      <c r="G109" s="38">
        <v>118.8338</v>
      </c>
      <c r="H109" s="42">
        <v>92.500799999999998</v>
      </c>
      <c r="I109" s="38">
        <v>125.7313</v>
      </c>
      <c r="J109" s="38">
        <v>110.315</v>
      </c>
      <c r="K109" s="38">
        <v>124.9999</v>
      </c>
      <c r="L109" s="38">
        <v>110.8925</v>
      </c>
      <c r="M109" s="38">
        <v>108.30070000000001</v>
      </c>
      <c r="N109" s="42">
        <v>106.3807</v>
      </c>
      <c r="O109" s="43">
        <f>IF(N109="","",SUM(C109:N109))</f>
        <v>1282.154</v>
      </c>
      <c r="P109" s="44">
        <f>SUM(C109:INDEX(C109:N109,$T$1))</f>
        <v>503.03309999999999</v>
      </c>
    </row>
    <row r="110" spans="1:16" ht="16.5" customHeight="1">
      <c r="A110" s="47" t="s">
        <v>1795</v>
      </c>
      <c r="B110" s="54" t="s">
        <v>167</v>
      </c>
      <c r="C110" s="38">
        <v>124.50700000000001</v>
      </c>
      <c r="D110" s="38">
        <v>95.558899999999994</v>
      </c>
      <c r="E110" s="38">
        <v>105.9563</v>
      </c>
      <c r="F110" s="38">
        <v>112.0574</v>
      </c>
      <c r="G110" s="38">
        <v>121.1588</v>
      </c>
      <c r="H110" s="42"/>
      <c r="I110" s="38"/>
      <c r="J110" s="38"/>
      <c r="K110" s="38"/>
      <c r="L110" s="38"/>
      <c r="M110" s="38"/>
      <c r="N110" s="42"/>
      <c r="O110" s="43" t="str">
        <f>IF(N110="","",SUM(C110:N110))</f>
        <v/>
      </c>
      <c r="P110" s="44">
        <f>SUM(C110:N110)</f>
        <v>559.23840000000007</v>
      </c>
    </row>
    <row r="111" spans="1:16" ht="16.5" customHeight="1">
      <c r="A111" s="59" t="s">
        <v>1839</v>
      </c>
      <c r="B111" s="51"/>
      <c r="C111" s="60"/>
      <c r="D111" s="60"/>
      <c r="E111" s="60"/>
      <c r="F111" s="60"/>
      <c r="G111" s="60"/>
      <c r="H111" s="61"/>
      <c r="I111" s="60"/>
      <c r="J111" s="60"/>
      <c r="K111" s="60"/>
      <c r="L111" s="60"/>
      <c r="M111" s="60"/>
      <c r="N111" s="61"/>
      <c r="O111" s="61"/>
      <c r="P111" s="62"/>
    </row>
    <row r="112" spans="1:16" ht="16.5" customHeight="1">
      <c r="A112" s="36" t="s">
        <v>34</v>
      </c>
      <c r="B112" s="51" t="s">
        <v>167</v>
      </c>
      <c r="C112" s="38">
        <v>45.631520000000002</v>
      </c>
      <c r="D112" s="38">
        <v>58.405752</v>
      </c>
      <c r="E112" s="38">
        <v>54.552568000000001</v>
      </c>
      <c r="F112" s="38">
        <v>42.494819999999997</v>
      </c>
      <c r="G112" s="38">
        <v>45.573371999999999</v>
      </c>
      <c r="H112" s="42">
        <v>29.936024</v>
      </c>
      <c r="I112" s="38">
        <v>41.775328000000002</v>
      </c>
      <c r="J112" s="38">
        <v>34.384872000000001</v>
      </c>
      <c r="K112" s="38">
        <v>37.867311999999998</v>
      </c>
      <c r="L112" s="38">
        <v>41.104703999999998</v>
      </c>
      <c r="M112" s="38">
        <v>42.044640000000001</v>
      </c>
      <c r="N112" s="42">
        <v>42.493335999999999</v>
      </c>
      <c r="O112" s="43">
        <f>IF(N112="","",SUM(C112:N112))</f>
        <v>516.26424799999995</v>
      </c>
      <c r="P112" s="44">
        <f>SUM(C112:INDEX(C112:N112,$T$1))</f>
        <v>246.65803200000002</v>
      </c>
    </row>
    <row r="113" spans="1:16" ht="16.5" customHeight="1">
      <c r="A113" s="45" t="s">
        <v>34</v>
      </c>
      <c r="B113" s="54" t="s">
        <v>167</v>
      </c>
      <c r="C113" s="38">
        <v>43.203735999999999</v>
      </c>
      <c r="D113" s="38">
        <v>40.634276</v>
      </c>
      <c r="E113" s="38">
        <v>37.938324000000001</v>
      </c>
      <c r="F113" s="38">
        <v>30.998988000000001</v>
      </c>
      <c r="G113" s="38">
        <v>45.748460000000001</v>
      </c>
      <c r="H113" s="42"/>
      <c r="I113" s="38"/>
      <c r="J113" s="38"/>
      <c r="K113" s="38"/>
      <c r="L113" s="38"/>
      <c r="M113" s="38"/>
      <c r="N113" s="42"/>
      <c r="O113" s="43" t="str">
        <f>IF(N113="","",SUM(C113:N113))</f>
        <v/>
      </c>
      <c r="P113" s="44">
        <f>SUM(C113:N113)</f>
        <v>198.52378399999998</v>
      </c>
    </row>
    <row r="114" spans="1:16" ht="16.5" customHeight="1">
      <c r="A114" s="36" t="s">
        <v>1795</v>
      </c>
      <c r="B114" s="51" t="s">
        <v>167</v>
      </c>
      <c r="C114" s="38">
        <v>39.942431999999997</v>
      </c>
      <c r="D114" s="38">
        <v>53.462891999999997</v>
      </c>
      <c r="E114" s="38">
        <v>49.001420000000003</v>
      </c>
      <c r="F114" s="38">
        <v>32.612887999999998</v>
      </c>
      <c r="G114" s="38">
        <v>38.337904000000002</v>
      </c>
      <c r="H114" s="42">
        <v>24.037112</v>
      </c>
      <c r="I114" s="38">
        <v>35.025815999999999</v>
      </c>
      <c r="J114" s="38">
        <v>29.817115999999999</v>
      </c>
      <c r="K114" s="38">
        <v>32.985052000000003</v>
      </c>
      <c r="L114" s="38">
        <v>34.511740000000003</v>
      </c>
      <c r="M114" s="38">
        <v>33.332495999999999</v>
      </c>
      <c r="N114" s="42">
        <v>35.184863999999997</v>
      </c>
      <c r="O114" s="43">
        <f>IF(N114="","",SUM(C114:N114))</f>
        <v>438.251732</v>
      </c>
      <c r="P114" s="44">
        <f>SUM(C114:INDEX(C114:N114,$T$1))</f>
        <v>213.35753600000001</v>
      </c>
    </row>
    <row r="115" spans="1:16" ht="16.5" customHeight="1">
      <c r="A115" s="47" t="s">
        <v>1795</v>
      </c>
      <c r="B115" s="54" t="s">
        <v>167</v>
      </c>
      <c r="C115" s="38">
        <v>36.027768000000002</v>
      </c>
      <c r="D115" s="38">
        <v>35.195692000000001</v>
      </c>
      <c r="E115" s="38">
        <v>33.767071999999999</v>
      </c>
      <c r="F115" s="38">
        <v>26.865752000000001</v>
      </c>
      <c r="G115" s="38">
        <v>41.504536000000002</v>
      </c>
      <c r="H115" s="42"/>
      <c r="I115" s="38"/>
      <c r="J115" s="38"/>
      <c r="K115" s="38"/>
      <c r="L115" s="38"/>
      <c r="M115" s="38"/>
      <c r="N115" s="42"/>
      <c r="O115" s="43" t="str">
        <f>IF(N115="","",SUM(C115:N115))</f>
        <v/>
      </c>
      <c r="P115" s="44">
        <f>SUM(C115:N115)</f>
        <v>173.36082000000002</v>
      </c>
    </row>
    <row r="116" spans="1:16" ht="16.5" customHeight="1">
      <c r="A116" s="31" t="s">
        <v>1777</v>
      </c>
      <c r="B116" s="49"/>
      <c r="C116" s="32"/>
      <c r="D116" s="32"/>
      <c r="E116" s="32"/>
      <c r="F116" s="32"/>
      <c r="G116" s="32"/>
      <c r="H116" s="32"/>
      <c r="I116" s="32"/>
      <c r="J116" s="32"/>
      <c r="K116" s="32"/>
      <c r="L116" s="32"/>
      <c r="M116" s="32"/>
      <c r="N116" s="49"/>
      <c r="O116" s="32"/>
      <c r="P116" s="33"/>
    </row>
    <row r="117" spans="1:16" ht="16.5" customHeight="1">
      <c r="A117" s="36" t="s">
        <v>34</v>
      </c>
      <c r="B117" s="51" t="s">
        <v>167</v>
      </c>
      <c r="C117" s="63">
        <v>580.04219999999998</v>
      </c>
      <c r="D117" s="38">
        <v>849.69489999999996</v>
      </c>
      <c r="E117" s="38">
        <v>904.42309999999998</v>
      </c>
      <c r="F117" s="38">
        <v>1063.6944000000001</v>
      </c>
      <c r="G117" s="38">
        <v>921.58569999999997</v>
      </c>
      <c r="H117" s="42">
        <v>777.12689999999998</v>
      </c>
      <c r="I117" s="38">
        <v>1031.3905999999999</v>
      </c>
      <c r="J117" s="38">
        <v>973.62630000000001</v>
      </c>
      <c r="K117" s="38">
        <v>913.32240000000002</v>
      </c>
      <c r="L117" s="38">
        <v>795.7962</v>
      </c>
      <c r="M117" s="38">
        <v>683.17619999999999</v>
      </c>
      <c r="N117" s="42">
        <v>669.39409999999998</v>
      </c>
      <c r="O117" s="43">
        <f>IF(N117="","",SUM(C117:N117))</f>
        <v>10163.272999999999</v>
      </c>
      <c r="P117" s="44">
        <f>SUM(C117:INDEX(C117:N117,$T$1))</f>
        <v>4319.4402999999993</v>
      </c>
    </row>
    <row r="118" spans="1:16" ht="16.5" customHeight="1">
      <c r="A118" s="45" t="s">
        <v>34</v>
      </c>
      <c r="B118" s="54" t="s">
        <v>167</v>
      </c>
      <c r="C118" s="38">
        <v>726.73800000000006</v>
      </c>
      <c r="D118" s="38">
        <v>1001.9838</v>
      </c>
      <c r="E118" s="38">
        <v>891.46879999999999</v>
      </c>
      <c r="F118" s="38">
        <v>958.71040000000005</v>
      </c>
      <c r="G118" s="38">
        <v>876.87940000000003</v>
      </c>
      <c r="H118" s="42"/>
      <c r="I118" s="38"/>
      <c r="J118" s="38"/>
      <c r="K118" s="38"/>
      <c r="L118" s="38"/>
      <c r="M118" s="38"/>
      <c r="N118" s="42"/>
      <c r="O118" s="43" t="str">
        <f>IF(N118="","",SUM(C118:N118))</f>
        <v/>
      </c>
      <c r="P118" s="44">
        <f>SUM(C118:N118)</f>
        <v>4455.7803999999996</v>
      </c>
    </row>
    <row r="119" spans="1:16" ht="16.5" customHeight="1">
      <c r="A119" s="36" t="s">
        <v>1795</v>
      </c>
      <c r="B119" s="51" t="s">
        <v>167</v>
      </c>
      <c r="C119" s="38">
        <v>252.96369999999999</v>
      </c>
      <c r="D119" s="38">
        <v>425.68799999999999</v>
      </c>
      <c r="E119" s="38">
        <v>476.63119999999998</v>
      </c>
      <c r="F119" s="38">
        <v>460.70639999999997</v>
      </c>
      <c r="G119" s="38">
        <v>448.0324</v>
      </c>
      <c r="H119" s="42">
        <v>320.72710000000001</v>
      </c>
      <c r="I119" s="38">
        <v>435.13420000000002</v>
      </c>
      <c r="J119" s="38">
        <v>439.07440000000003</v>
      </c>
      <c r="K119" s="38">
        <v>349.62360000000001</v>
      </c>
      <c r="L119" s="38">
        <v>367.85140000000001</v>
      </c>
      <c r="M119" s="38">
        <v>245.40110000000001</v>
      </c>
      <c r="N119" s="42">
        <v>185.24700000000001</v>
      </c>
      <c r="O119" s="43">
        <f>IF(N119="","",SUM(C119:N119))</f>
        <v>4407.0805</v>
      </c>
      <c r="P119" s="44">
        <f>SUM(C119:INDEX(C119:N119,$T$1))</f>
        <v>2064.0216999999998</v>
      </c>
    </row>
    <row r="120" spans="1:16" ht="16.5" customHeight="1">
      <c r="A120" s="47" t="s">
        <v>1795</v>
      </c>
      <c r="B120" s="54" t="s">
        <v>167</v>
      </c>
      <c r="C120" s="38">
        <v>202.29490000000001</v>
      </c>
      <c r="D120" s="38">
        <v>370.71879999999999</v>
      </c>
      <c r="E120" s="38">
        <v>408.33190000000002</v>
      </c>
      <c r="F120" s="38">
        <v>275.68099999999998</v>
      </c>
      <c r="G120" s="38">
        <v>320.26670000000001</v>
      </c>
      <c r="H120" s="42"/>
      <c r="I120" s="38"/>
      <c r="J120" s="38"/>
      <c r="K120" s="38"/>
      <c r="L120" s="38"/>
      <c r="M120" s="38"/>
      <c r="N120" s="42"/>
      <c r="O120" s="43" t="str">
        <f>IF(N120="","",SUM(C120:N120))</f>
        <v/>
      </c>
      <c r="P120" s="44">
        <f>SUM(C120:N120)</f>
        <v>1577.2932999999998</v>
      </c>
    </row>
    <row r="121" spans="1:16" ht="16.5" customHeight="1">
      <c r="A121" s="31" t="s">
        <v>1776</v>
      </c>
      <c r="B121" s="49"/>
      <c r="C121" s="32"/>
      <c r="D121" s="32"/>
      <c r="E121" s="32"/>
      <c r="F121" s="32"/>
      <c r="G121" s="32"/>
      <c r="H121" s="32"/>
      <c r="I121" s="32"/>
      <c r="J121" s="32"/>
      <c r="K121" s="32"/>
      <c r="L121" s="32"/>
      <c r="M121" s="32"/>
      <c r="N121" s="49"/>
      <c r="O121" s="32"/>
      <c r="P121" s="33"/>
    </row>
    <row r="122" spans="1:16" ht="16.5" customHeight="1">
      <c r="A122" s="36" t="s">
        <v>34</v>
      </c>
      <c r="B122" s="51" t="s">
        <v>167</v>
      </c>
      <c r="C122" s="38">
        <v>127.2236</v>
      </c>
      <c r="D122" s="38">
        <v>151.38740000000001</v>
      </c>
      <c r="E122" s="38">
        <v>161.70869999999999</v>
      </c>
      <c r="F122" s="38">
        <v>163.2928</v>
      </c>
      <c r="G122" s="38">
        <v>143.12909999999999</v>
      </c>
      <c r="H122" s="42">
        <v>124.49120000000001</v>
      </c>
      <c r="I122" s="38">
        <v>194.4025</v>
      </c>
      <c r="J122" s="38">
        <v>148.64959999999999</v>
      </c>
      <c r="K122" s="38">
        <v>136.85050000000001</v>
      </c>
      <c r="L122" s="38">
        <v>163.13890000000001</v>
      </c>
      <c r="M122" s="38">
        <v>125.45010000000001</v>
      </c>
      <c r="N122" s="42">
        <v>147.51509999999999</v>
      </c>
      <c r="O122" s="43">
        <f>IF(N122="","",SUM(C122:N122))</f>
        <v>1787.2394999999999</v>
      </c>
      <c r="P122" s="44">
        <f>SUM(C122:INDEX(C122:N122,$T$1))</f>
        <v>746.74159999999995</v>
      </c>
    </row>
    <row r="123" spans="1:16" ht="16.5" customHeight="1">
      <c r="A123" s="45" t="s">
        <v>34</v>
      </c>
      <c r="B123" s="54" t="s">
        <v>167</v>
      </c>
      <c r="C123" s="38">
        <v>139.19049999999999</v>
      </c>
      <c r="D123" s="38">
        <v>155.416</v>
      </c>
      <c r="E123" s="38">
        <v>184.10749999999999</v>
      </c>
      <c r="F123" s="38">
        <v>129.7002</v>
      </c>
      <c r="G123" s="38">
        <v>144.27449999999999</v>
      </c>
      <c r="H123" s="42"/>
      <c r="I123" s="38"/>
      <c r="J123" s="38"/>
      <c r="K123" s="38"/>
      <c r="L123" s="38"/>
      <c r="M123" s="38"/>
      <c r="N123" s="42"/>
      <c r="O123" s="43" t="str">
        <f>IF(N123="","",SUM(C123:N123))</f>
        <v/>
      </c>
      <c r="P123" s="44">
        <f>SUM(C123:N123)</f>
        <v>752.68869999999993</v>
      </c>
    </row>
    <row r="124" spans="1:16" ht="16.5" customHeight="1">
      <c r="A124" s="36" t="s">
        <v>1795</v>
      </c>
      <c r="B124" s="51" t="s">
        <v>167</v>
      </c>
      <c r="C124" s="38">
        <v>107.98050000000001</v>
      </c>
      <c r="D124" s="38">
        <v>110.4207</v>
      </c>
      <c r="E124" s="38">
        <v>112.2991</v>
      </c>
      <c r="F124" s="38">
        <v>109.8802</v>
      </c>
      <c r="G124" s="38">
        <v>102.00230000000001</v>
      </c>
      <c r="H124" s="42">
        <v>94.975800000000007</v>
      </c>
      <c r="I124" s="38">
        <v>129.74160000000001</v>
      </c>
      <c r="J124" s="38">
        <v>107.446</v>
      </c>
      <c r="K124" s="38">
        <v>106.8904</v>
      </c>
      <c r="L124" s="38">
        <v>112.67359999999999</v>
      </c>
      <c r="M124" s="38">
        <v>101.5107</v>
      </c>
      <c r="N124" s="42">
        <v>94.334000000000003</v>
      </c>
      <c r="O124" s="43">
        <f>IF(N124="","",SUM(C124:N124))</f>
        <v>1290.1549000000002</v>
      </c>
      <c r="P124" s="44">
        <f>SUM(C124:INDEX(C124:N124,$T$1))</f>
        <v>542.58280000000002</v>
      </c>
    </row>
    <row r="125" spans="1:16" ht="16.5" customHeight="1">
      <c r="A125" s="47" t="s">
        <v>1795</v>
      </c>
      <c r="B125" s="54" t="s">
        <v>167</v>
      </c>
      <c r="C125" s="38">
        <v>102.02679999999999</v>
      </c>
      <c r="D125" s="38">
        <v>103.86369999999999</v>
      </c>
      <c r="E125" s="38">
        <v>108.23309999999999</v>
      </c>
      <c r="F125" s="38">
        <v>96.364800000000002</v>
      </c>
      <c r="G125" s="38">
        <v>99.147499999999994</v>
      </c>
      <c r="H125" s="42"/>
      <c r="I125" s="38"/>
      <c r="J125" s="38"/>
      <c r="K125" s="38"/>
      <c r="L125" s="38"/>
      <c r="M125" s="38"/>
      <c r="N125" s="42"/>
      <c r="O125" s="43" t="str">
        <f>IF(N125="","",SUM(C125:N125))</f>
        <v/>
      </c>
      <c r="P125" s="44">
        <f>SUM(C125:N125)</f>
        <v>509.63589999999994</v>
      </c>
    </row>
    <row r="126" spans="1:16" ht="16.5" customHeight="1">
      <c r="A126" s="31" t="s">
        <v>1775</v>
      </c>
      <c r="B126" s="51"/>
      <c r="C126" s="52"/>
      <c r="D126" s="52"/>
      <c r="E126" s="52"/>
      <c r="F126" s="52"/>
      <c r="G126" s="52"/>
      <c r="H126" s="52"/>
      <c r="I126" s="52"/>
      <c r="J126" s="52"/>
      <c r="K126" s="52"/>
      <c r="L126" s="52"/>
      <c r="M126" s="52"/>
      <c r="N126" s="51"/>
      <c r="O126" s="52"/>
      <c r="P126" s="53"/>
    </row>
    <row r="127" spans="1:16" ht="16.5" customHeight="1">
      <c r="A127" s="36" t="s">
        <v>34</v>
      </c>
      <c r="B127" s="51" t="s">
        <v>1233</v>
      </c>
      <c r="C127" s="38">
        <v>1.43</v>
      </c>
      <c r="D127" s="38">
        <v>1.1299999999999999</v>
      </c>
      <c r="E127" s="38">
        <v>1.2869999999999999</v>
      </c>
      <c r="F127" s="38">
        <v>1.9630000000000001</v>
      </c>
      <c r="G127" s="38">
        <v>1.4219999999999999</v>
      </c>
      <c r="H127" s="38">
        <v>1.085</v>
      </c>
      <c r="I127" s="39">
        <v>0.82099999999999995</v>
      </c>
      <c r="J127" s="38">
        <v>0.77100000000000002</v>
      </c>
      <c r="K127" s="38">
        <v>0.80700000000000005</v>
      </c>
      <c r="L127" s="38">
        <v>0.60599999999999998</v>
      </c>
      <c r="M127" s="38">
        <v>0.623</v>
      </c>
      <c r="N127" s="42">
        <v>0.73</v>
      </c>
      <c r="O127" s="43">
        <f>IF(N127="","",SUM(C127:N127))</f>
        <v>12.675000000000001</v>
      </c>
      <c r="P127" s="44">
        <f>SUM(C127:INDEX(C127:N127,$T$1))</f>
        <v>7.2319999999999993</v>
      </c>
    </row>
    <row r="128" spans="1:16" ht="16.5" customHeight="1">
      <c r="A128" s="45" t="s">
        <v>34</v>
      </c>
      <c r="B128" s="54" t="s">
        <v>1233</v>
      </c>
      <c r="C128" s="38">
        <v>0.499</v>
      </c>
      <c r="D128" s="38">
        <v>0.54800000000000004</v>
      </c>
      <c r="E128" s="38">
        <v>0.79900000000000004</v>
      </c>
      <c r="F128" s="38">
        <v>0.97699999999999998</v>
      </c>
      <c r="G128" s="38">
        <v>1.5029999999999999</v>
      </c>
      <c r="H128" s="38"/>
      <c r="I128" s="39"/>
      <c r="J128" s="38"/>
      <c r="K128" s="38"/>
      <c r="L128" s="38"/>
      <c r="M128" s="38"/>
      <c r="N128" s="42"/>
      <c r="O128" s="43" t="str">
        <f>IF(N128="","",SUM(C128:N128))</f>
        <v/>
      </c>
      <c r="P128" s="44">
        <f>SUM(C128:N128)</f>
        <v>4.3259999999999996</v>
      </c>
    </row>
    <row r="129" spans="1:16" ht="16.5" customHeight="1">
      <c r="A129" s="36" t="s">
        <v>1795</v>
      </c>
      <c r="B129" s="51" t="s">
        <v>1233</v>
      </c>
      <c r="C129" s="38">
        <v>1.43</v>
      </c>
      <c r="D129" s="38">
        <v>1.1299999999999999</v>
      </c>
      <c r="E129" s="38">
        <v>1.2869999999999999</v>
      </c>
      <c r="F129" s="38">
        <v>1.9630000000000001</v>
      </c>
      <c r="G129" s="38">
        <v>1.4219999999999999</v>
      </c>
      <c r="H129" s="38">
        <v>1.034</v>
      </c>
      <c r="I129" s="39">
        <v>0.82099999999999995</v>
      </c>
      <c r="J129" s="38">
        <v>0.77100000000000002</v>
      </c>
      <c r="K129" s="38">
        <v>0.80700000000000005</v>
      </c>
      <c r="L129" s="38">
        <v>0.60599999999999998</v>
      </c>
      <c r="M129" s="38">
        <v>0.623</v>
      </c>
      <c r="N129" s="42">
        <v>0.73</v>
      </c>
      <c r="O129" s="43">
        <f>IF(N129="","",SUM(C129:N129))</f>
        <v>12.624000000000001</v>
      </c>
      <c r="P129" s="44">
        <f>SUM(C129:INDEX(C129:N129,$T$1))</f>
        <v>7.2319999999999993</v>
      </c>
    </row>
    <row r="130" spans="1:16" ht="16.5" customHeight="1">
      <c r="A130" s="47" t="s">
        <v>1795</v>
      </c>
      <c r="B130" s="54" t="s">
        <v>1233</v>
      </c>
      <c r="C130" s="38">
        <v>0.499</v>
      </c>
      <c r="D130" s="38">
        <v>0.54800000000000004</v>
      </c>
      <c r="E130" s="38">
        <v>0.79900000000000004</v>
      </c>
      <c r="F130" s="38">
        <v>0.97499999999999998</v>
      </c>
      <c r="G130" s="38">
        <v>1.5029999999999999</v>
      </c>
      <c r="H130" s="38"/>
      <c r="I130" s="39"/>
      <c r="J130" s="38"/>
      <c r="K130" s="38"/>
      <c r="L130" s="38"/>
      <c r="M130" s="38"/>
      <c r="N130" s="42"/>
      <c r="O130" s="43" t="str">
        <f>IF(N130="","",SUM(C130:N130))</f>
        <v/>
      </c>
      <c r="P130" s="44">
        <f>SUM(C130:N130)</f>
        <v>4.3239999999999998</v>
      </c>
    </row>
    <row r="131" spans="1:16" ht="16.5" customHeight="1">
      <c r="A131" s="31" t="s">
        <v>1774</v>
      </c>
      <c r="B131" s="51"/>
      <c r="C131" s="52"/>
      <c r="D131" s="52"/>
      <c r="E131" s="52"/>
      <c r="F131" s="52"/>
      <c r="G131" s="52"/>
      <c r="H131" s="52"/>
      <c r="I131" s="52"/>
      <c r="J131" s="52"/>
      <c r="K131" s="52"/>
      <c r="L131" s="52"/>
      <c r="M131" s="52"/>
      <c r="N131" s="51"/>
      <c r="O131" s="52"/>
      <c r="P131" s="53"/>
    </row>
    <row r="132" spans="1:16" ht="16.5" customHeight="1">
      <c r="A132" s="36" t="s">
        <v>34</v>
      </c>
      <c r="B132" s="51" t="s">
        <v>167</v>
      </c>
      <c r="C132" s="38">
        <v>23.222300000000001</v>
      </c>
      <c r="D132" s="38">
        <v>26.152200000000001</v>
      </c>
      <c r="E132" s="38">
        <v>23.118300000000001</v>
      </c>
      <c r="F132" s="38">
        <v>28.991900000000001</v>
      </c>
      <c r="G132" s="38">
        <v>28.844200000000001</v>
      </c>
      <c r="H132" s="42">
        <v>28.261700000000001</v>
      </c>
      <c r="I132" s="38">
        <v>24.874400000000001</v>
      </c>
      <c r="J132" s="38">
        <v>24.870200000000001</v>
      </c>
      <c r="K132" s="38">
        <v>23.575199999999999</v>
      </c>
      <c r="L132" s="38">
        <v>24.222300000000001</v>
      </c>
      <c r="M132" s="38">
        <v>24.9451</v>
      </c>
      <c r="N132" s="42">
        <v>22.589099999999998</v>
      </c>
      <c r="O132" s="43">
        <f>IF(N132="","",SUM(C132:N132))</f>
        <v>303.6669</v>
      </c>
      <c r="P132" s="44">
        <f>SUM(C132:INDEX(C132:N132,$T$1))</f>
        <v>130.3289</v>
      </c>
    </row>
    <row r="133" spans="1:16" ht="16.5" customHeight="1">
      <c r="A133" s="45" t="s">
        <v>34</v>
      </c>
      <c r="B133" s="54" t="s">
        <v>167</v>
      </c>
      <c r="C133" s="38">
        <v>23.512699999999999</v>
      </c>
      <c r="D133" s="38">
        <v>21.119700000000002</v>
      </c>
      <c r="E133" s="38">
        <v>23.643699999999999</v>
      </c>
      <c r="F133" s="38">
        <v>27.011800000000001</v>
      </c>
      <c r="G133" s="38">
        <v>26.122900000000001</v>
      </c>
      <c r="H133" s="42"/>
      <c r="I133" s="38"/>
      <c r="J133" s="38"/>
      <c r="K133" s="38"/>
      <c r="L133" s="38"/>
      <c r="M133" s="38"/>
      <c r="N133" s="42"/>
      <c r="O133" s="43" t="str">
        <f>IF(N133="","",SUM(C133:N133))</f>
        <v/>
      </c>
      <c r="P133" s="44">
        <f>SUM(C133:N133)</f>
        <v>121.41080000000001</v>
      </c>
    </row>
    <row r="134" spans="1:16" ht="16.5" customHeight="1">
      <c r="A134" s="36" t="s">
        <v>1795</v>
      </c>
      <c r="B134" s="51" t="s">
        <v>167</v>
      </c>
      <c r="C134" s="38">
        <v>19.535699999999999</v>
      </c>
      <c r="D134" s="38">
        <v>21.863600000000002</v>
      </c>
      <c r="E134" s="38">
        <v>20.0627</v>
      </c>
      <c r="F134" s="38">
        <v>24.616800000000001</v>
      </c>
      <c r="G134" s="38">
        <v>25.0062</v>
      </c>
      <c r="H134" s="42">
        <v>24.939800000000002</v>
      </c>
      <c r="I134" s="38">
        <v>21.075700000000001</v>
      </c>
      <c r="J134" s="38">
        <v>21.1069</v>
      </c>
      <c r="K134" s="38">
        <v>20.920400000000001</v>
      </c>
      <c r="L134" s="38">
        <v>19.9968</v>
      </c>
      <c r="M134" s="38">
        <v>21.630400000000002</v>
      </c>
      <c r="N134" s="42">
        <v>19.351700000000001</v>
      </c>
      <c r="O134" s="43">
        <f>IF(N134="","",SUM(C134:N134))</f>
        <v>260.10670000000005</v>
      </c>
      <c r="P134" s="44">
        <f>SUM(C134:INDEX(C134:N134,$T$1))</f>
        <v>111.08500000000001</v>
      </c>
    </row>
    <row r="135" spans="1:16" ht="16.5" customHeight="1">
      <c r="A135" s="47" t="s">
        <v>1795</v>
      </c>
      <c r="B135" s="54" t="s">
        <v>167</v>
      </c>
      <c r="C135" s="38">
        <v>19.7424</v>
      </c>
      <c r="D135" s="38">
        <v>17.582799999999999</v>
      </c>
      <c r="E135" s="38">
        <v>20.844899999999999</v>
      </c>
      <c r="F135" s="38">
        <v>22.403400000000001</v>
      </c>
      <c r="G135" s="38">
        <v>21.728999999999999</v>
      </c>
      <c r="H135" s="42"/>
      <c r="I135" s="38"/>
      <c r="J135" s="38"/>
      <c r="K135" s="38"/>
      <c r="L135" s="38"/>
      <c r="M135" s="38"/>
      <c r="N135" s="42"/>
      <c r="O135" s="43" t="str">
        <f>IF(N135="","",SUM(C135:N135))</f>
        <v/>
      </c>
      <c r="P135" s="44">
        <f>SUM(C135:N135)</f>
        <v>102.30249999999999</v>
      </c>
    </row>
    <row r="136" spans="1:16" ht="16.5" customHeight="1">
      <c r="A136" s="31" t="s">
        <v>1773</v>
      </c>
      <c r="B136" s="51"/>
      <c r="C136" s="52"/>
      <c r="D136" s="52"/>
      <c r="E136" s="52"/>
      <c r="F136" s="52"/>
      <c r="G136" s="52"/>
      <c r="H136" s="52"/>
      <c r="I136" s="52"/>
      <c r="J136" s="52"/>
      <c r="K136" s="52"/>
      <c r="L136" s="52"/>
      <c r="M136" s="52"/>
      <c r="N136" s="51"/>
      <c r="O136" s="52"/>
      <c r="P136" s="53"/>
    </row>
    <row r="137" spans="1:16" ht="16.5" customHeight="1">
      <c r="A137" s="36" t="s">
        <v>34</v>
      </c>
      <c r="B137" s="51" t="s">
        <v>167</v>
      </c>
      <c r="C137" s="38">
        <v>1.3734999999999999</v>
      </c>
      <c r="D137" s="38">
        <v>1.6012999999999999</v>
      </c>
      <c r="E137" s="38">
        <v>1.4436</v>
      </c>
      <c r="F137" s="38">
        <v>1.7194</v>
      </c>
      <c r="G137" s="38">
        <v>1.7484999999999999</v>
      </c>
      <c r="H137" s="42">
        <v>1.6828000000000001</v>
      </c>
      <c r="I137" s="38">
        <v>1.8141</v>
      </c>
      <c r="J137" s="38">
        <v>1.4165000000000001</v>
      </c>
      <c r="K137" s="38">
        <v>1.5085999999999999</v>
      </c>
      <c r="L137" s="38">
        <v>1.9356</v>
      </c>
      <c r="M137" s="38">
        <v>1.5424</v>
      </c>
      <c r="N137" s="42">
        <v>1.6651</v>
      </c>
      <c r="O137" s="43">
        <f>IF(N137="","",SUM(C137:N137))</f>
        <v>19.4514</v>
      </c>
      <c r="P137" s="44">
        <f>SUM(C137:INDEX(C137:N137,$T$1))</f>
        <v>7.8863000000000003</v>
      </c>
    </row>
    <row r="138" spans="1:16" ht="16.5" customHeight="1">
      <c r="A138" s="45" t="s">
        <v>34</v>
      </c>
      <c r="B138" s="54" t="s">
        <v>167</v>
      </c>
      <c r="C138" s="38">
        <v>1.4645999999999999</v>
      </c>
      <c r="D138" s="38">
        <v>1.4622999999999999</v>
      </c>
      <c r="E138" s="38">
        <v>1.3564000000000001</v>
      </c>
      <c r="F138" s="38">
        <v>1.6698999999999999</v>
      </c>
      <c r="G138" s="38">
        <v>1.7636000000000001</v>
      </c>
      <c r="H138" s="42"/>
      <c r="I138" s="38"/>
      <c r="J138" s="38"/>
      <c r="K138" s="38"/>
      <c r="L138" s="38"/>
      <c r="M138" s="38"/>
      <c r="N138" s="42"/>
      <c r="O138" s="43" t="str">
        <f>IF(N138="","",SUM(C138:N138))</f>
        <v/>
      </c>
      <c r="P138" s="44">
        <f>SUM(C138:N138)</f>
        <v>7.7168000000000001</v>
      </c>
    </row>
    <row r="139" spans="1:16" ht="16.5" customHeight="1">
      <c r="A139" s="36" t="s">
        <v>1795</v>
      </c>
      <c r="B139" s="51" t="s">
        <v>167</v>
      </c>
      <c r="C139" s="38">
        <v>1.2653000000000001</v>
      </c>
      <c r="D139" s="38">
        <v>1.3469</v>
      </c>
      <c r="E139" s="38">
        <v>1.2757000000000001</v>
      </c>
      <c r="F139" s="38">
        <v>1.5154000000000001</v>
      </c>
      <c r="G139" s="38">
        <v>1.6402000000000001</v>
      </c>
      <c r="H139" s="42">
        <v>1.4113</v>
      </c>
      <c r="I139" s="38">
        <v>1.5928</v>
      </c>
      <c r="J139" s="38">
        <v>1.3454999999999999</v>
      </c>
      <c r="K139" s="38">
        <v>1.2851999999999999</v>
      </c>
      <c r="L139" s="38">
        <v>1.6375</v>
      </c>
      <c r="M139" s="38">
        <v>1.3614999999999999</v>
      </c>
      <c r="N139" s="42">
        <v>1.4842</v>
      </c>
      <c r="O139" s="43">
        <f>IF(N139="","",SUM(C139:N139))</f>
        <v>17.1615</v>
      </c>
      <c r="P139" s="44">
        <f>SUM(C139:INDEX(C139:N139,$T$1))</f>
        <v>7.0434999999999999</v>
      </c>
    </row>
    <row r="140" spans="1:16" ht="16.5" customHeight="1">
      <c r="A140" s="47" t="s">
        <v>1795</v>
      </c>
      <c r="B140" s="54" t="s">
        <v>167</v>
      </c>
      <c r="C140" s="38">
        <v>1.2559</v>
      </c>
      <c r="D140" s="38">
        <v>1.2666999999999999</v>
      </c>
      <c r="E140" s="38">
        <v>1.1839</v>
      </c>
      <c r="F140" s="38">
        <v>1.4084000000000001</v>
      </c>
      <c r="G140" s="38">
        <v>1.5293000000000001</v>
      </c>
      <c r="H140" s="42"/>
      <c r="I140" s="38"/>
      <c r="J140" s="38"/>
      <c r="K140" s="38"/>
      <c r="L140" s="38"/>
      <c r="M140" s="38"/>
      <c r="N140" s="42"/>
      <c r="O140" s="43" t="str">
        <f>IF(N140="","",SUM(C140:N140))</f>
        <v/>
      </c>
      <c r="P140" s="44">
        <f>SUM(C140:N140)</f>
        <v>6.6441999999999997</v>
      </c>
    </row>
    <row r="141" spans="1:16" ht="16.5" customHeight="1">
      <c r="A141" s="31" t="s">
        <v>1840</v>
      </c>
      <c r="B141" s="49"/>
      <c r="C141" s="32"/>
      <c r="D141" s="32"/>
      <c r="E141" s="32"/>
      <c r="F141" s="32"/>
      <c r="G141" s="32"/>
      <c r="H141" s="32"/>
      <c r="I141" s="32"/>
      <c r="J141" s="32"/>
      <c r="K141" s="32"/>
      <c r="L141" s="32"/>
      <c r="M141" s="32"/>
      <c r="N141" s="49"/>
      <c r="O141" s="32"/>
      <c r="P141" s="33"/>
    </row>
    <row r="142" spans="1:16" ht="16.5" customHeight="1">
      <c r="A142" s="36" t="s">
        <v>34</v>
      </c>
      <c r="B142" s="51" t="s">
        <v>167</v>
      </c>
      <c r="C142" s="38">
        <v>26.415637</v>
      </c>
      <c r="D142" s="38">
        <v>29.966650999999999</v>
      </c>
      <c r="E142" s="38">
        <v>26.613097</v>
      </c>
      <c r="F142" s="38">
        <v>32.874985000000002</v>
      </c>
      <c r="G142" s="38">
        <v>32.613993000000001</v>
      </c>
      <c r="H142" s="38">
        <v>31.531383999999999</v>
      </c>
      <c r="I142" s="39">
        <v>28.622122000000001</v>
      </c>
      <c r="J142" s="38">
        <v>27.884481999999998</v>
      </c>
      <c r="K142" s="38">
        <v>26.770572999999999</v>
      </c>
      <c r="L142" s="38">
        <v>27.782025000000001</v>
      </c>
      <c r="M142" s="38">
        <v>28.147359999999999</v>
      </c>
      <c r="N142" s="42">
        <v>25.933834000000001</v>
      </c>
      <c r="O142" s="43">
        <f>IF(N142="","",SUM(C142:N142))</f>
        <v>345.15614299999993</v>
      </c>
      <c r="P142" s="44">
        <f>SUM(C142:INDEX(C142:N142,$T$1))</f>
        <v>148.484363</v>
      </c>
    </row>
    <row r="143" spans="1:16" ht="16.5" customHeight="1">
      <c r="A143" s="45" t="s">
        <v>34</v>
      </c>
      <c r="B143" s="54" t="s">
        <v>167</v>
      </c>
      <c r="C143" s="38">
        <v>26.565518000000001</v>
      </c>
      <c r="D143" s="38">
        <v>24.100951999999999</v>
      </c>
      <c r="E143" s="38">
        <v>26.507991000000001</v>
      </c>
      <c r="F143" s="38">
        <v>30.132943000000001</v>
      </c>
      <c r="G143" s="38">
        <v>29.104703000000001</v>
      </c>
      <c r="H143" s="38"/>
      <c r="I143" s="39"/>
      <c r="J143" s="38"/>
      <c r="K143" s="38"/>
      <c r="L143" s="38"/>
      <c r="M143" s="38"/>
      <c r="N143" s="42"/>
      <c r="O143" s="43" t="str">
        <f>IF(N143="","",SUM(C143:N143))</f>
        <v/>
      </c>
      <c r="P143" s="44">
        <f>SUM(C143:N143)</f>
        <v>136.41210699999999</v>
      </c>
    </row>
    <row r="144" spans="1:16" ht="16.5" customHeight="1">
      <c r="A144" s="36" t="s">
        <v>1795</v>
      </c>
      <c r="B144" s="51" t="s">
        <v>167</v>
      </c>
      <c r="C144" s="38">
        <v>22.510437</v>
      </c>
      <c r="D144" s="38">
        <v>25.286451</v>
      </c>
      <c r="E144" s="38">
        <v>23.298597000000001</v>
      </c>
      <c r="F144" s="38">
        <v>28.176884999999999</v>
      </c>
      <c r="G144" s="38">
        <v>28.525293000000001</v>
      </c>
      <c r="H144" s="38">
        <v>27.822572000000001</v>
      </c>
      <c r="I144" s="39">
        <v>24.488022000000001</v>
      </c>
      <c r="J144" s="38">
        <v>23.947282000000001</v>
      </c>
      <c r="K144" s="38">
        <v>23.745073000000001</v>
      </c>
      <c r="L144" s="38">
        <v>23.159125</v>
      </c>
      <c r="M144" s="38">
        <v>24.52026</v>
      </c>
      <c r="N144" s="42">
        <v>22.410533999999998</v>
      </c>
      <c r="O144" s="43">
        <f>IF(N144="","",SUM(C144:N144))</f>
        <v>297.89053099999995</v>
      </c>
      <c r="P144" s="44">
        <f>SUM(C144:INDEX(C144:N144,$T$1))</f>
        <v>127.797663</v>
      </c>
    </row>
    <row r="145" spans="1:16" ht="16.5" customHeight="1">
      <c r="A145" s="47" t="s">
        <v>1795</v>
      </c>
      <c r="B145" s="54" t="s">
        <v>167</v>
      </c>
      <c r="C145" s="38">
        <v>22.472017999999998</v>
      </c>
      <c r="D145" s="38">
        <v>20.231452000000001</v>
      </c>
      <c r="E145" s="38">
        <v>23.434190999999998</v>
      </c>
      <c r="F145" s="38">
        <v>25.125074999999999</v>
      </c>
      <c r="G145" s="38">
        <v>24.342002999999998</v>
      </c>
      <c r="H145" s="38"/>
      <c r="I145" s="39"/>
      <c r="J145" s="38"/>
      <c r="K145" s="38"/>
      <c r="L145" s="38"/>
      <c r="M145" s="38"/>
      <c r="N145" s="42"/>
      <c r="O145" s="43" t="str">
        <f>IF(N145="","",SUM(C145:N145))</f>
        <v/>
      </c>
      <c r="P145" s="44">
        <f>SUM(C145:N145)</f>
        <v>115.604739</v>
      </c>
    </row>
    <row r="146" spans="1:16" ht="16.5" customHeight="1">
      <c r="A146" s="31" t="s">
        <v>1772</v>
      </c>
      <c r="B146" s="51"/>
      <c r="C146" s="52"/>
      <c r="D146" s="52"/>
      <c r="E146" s="52"/>
      <c r="F146" s="52"/>
      <c r="G146" s="52"/>
      <c r="H146" s="52"/>
      <c r="I146" s="52"/>
      <c r="J146" s="52"/>
      <c r="K146" s="52"/>
      <c r="L146" s="52"/>
      <c r="M146" s="52"/>
      <c r="N146" s="51"/>
      <c r="O146" s="52"/>
      <c r="P146" s="53"/>
    </row>
    <row r="147" spans="1:16" ht="16.5" customHeight="1">
      <c r="A147" s="36" t="s">
        <v>34</v>
      </c>
      <c r="B147" s="51" t="s">
        <v>1233</v>
      </c>
      <c r="C147" s="38">
        <v>127.601</v>
      </c>
      <c r="D147" s="38">
        <v>139.00399999999999</v>
      </c>
      <c r="E147" s="38">
        <v>130.16900000000001</v>
      </c>
      <c r="F147" s="38">
        <v>112.748</v>
      </c>
      <c r="G147" s="38">
        <v>124.441</v>
      </c>
      <c r="H147" s="42">
        <v>109.155</v>
      </c>
      <c r="I147" s="38">
        <v>120.742</v>
      </c>
      <c r="J147" s="38">
        <v>126.911</v>
      </c>
      <c r="K147" s="38">
        <v>109.461</v>
      </c>
      <c r="L147" s="38">
        <v>106.739</v>
      </c>
      <c r="M147" s="38">
        <v>105.25</v>
      </c>
      <c r="N147" s="42">
        <v>92.563999999999993</v>
      </c>
      <c r="O147" s="43">
        <f>IF(N147="","",SUM(C147:N147))</f>
        <v>1404.7850000000001</v>
      </c>
      <c r="P147" s="44">
        <f>SUM(C147:INDEX(C147:N147,$T$1))</f>
        <v>633.96299999999997</v>
      </c>
    </row>
    <row r="148" spans="1:16" ht="16.5" customHeight="1">
      <c r="A148" s="45" t="s">
        <v>34</v>
      </c>
      <c r="B148" s="54" t="s">
        <v>1233</v>
      </c>
      <c r="C148" s="38">
        <v>88.052000000000007</v>
      </c>
      <c r="D148" s="38">
        <v>89.161000000000001</v>
      </c>
      <c r="E148" s="38">
        <v>85.855999999999995</v>
      </c>
      <c r="F148" s="38">
        <v>86.587999999999994</v>
      </c>
      <c r="G148" s="38">
        <v>100.08199999999999</v>
      </c>
      <c r="H148" s="42"/>
      <c r="I148" s="38"/>
      <c r="J148" s="38"/>
      <c r="K148" s="38"/>
      <c r="L148" s="38"/>
      <c r="M148" s="38"/>
      <c r="N148" s="42"/>
      <c r="O148" s="43" t="str">
        <f>IF(N148="","",SUM(C148:N148))</f>
        <v/>
      </c>
      <c r="P148" s="44">
        <f>SUM(C148:N148)</f>
        <v>449.73900000000003</v>
      </c>
    </row>
    <row r="149" spans="1:16" ht="16.5" customHeight="1">
      <c r="A149" s="36" t="s">
        <v>1795</v>
      </c>
      <c r="B149" s="51" t="s">
        <v>1233</v>
      </c>
      <c r="C149" s="38">
        <v>127.601</v>
      </c>
      <c r="D149" s="38">
        <v>139.00399999999999</v>
      </c>
      <c r="E149" s="38">
        <v>130.16900000000001</v>
      </c>
      <c r="F149" s="38">
        <v>112.736</v>
      </c>
      <c r="G149" s="38">
        <v>124.441</v>
      </c>
      <c r="H149" s="42">
        <v>109.155</v>
      </c>
      <c r="I149" s="38">
        <v>120.742</v>
      </c>
      <c r="J149" s="38">
        <v>126.911</v>
      </c>
      <c r="K149" s="38">
        <v>109.461</v>
      </c>
      <c r="L149" s="38">
        <v>106.739</v>
      </c>
      <c r="M149" s="38">
        <v>105.25</v>
      </c>
      <c r="N149" s="42">
        <v>92.563999999999993</v>
      </c>
      <c r="O149" s="43">
        <f>IF(N149="","",SUM(C149:N149))</f>
        <v>1404.7730000000001</v>
      </c>
      <c r="P149" s="44">
        <f>SUM(C149:INDEX(C149:N149,$T$1))</f>
        <v>633.95100000000002</v>
      </c>
    </row>
    <row r="150" spans="1:16" ht="16.5" customHeight="1">
      <c r="A150" s="47" t="s">
        <v>1795</v>
      </c>
      <c r="B150" s="54" t="s">
        <v>1233</v>
      </c>
      <c r="C150" s="38">
        <v>88.052000000000007</v>
      </c>
      <c r="D150" s="38">
        <v>89.161000000000001</v>
      </c>
      <c r="E150" s="38">
        <v>85.855999999999995</v>
      </c>
      <c r="F150" s="38">
        <v>86.587999999999994</v>
      </c>
      <c r="G150" s="38">
        <v>100.08199999999999</v>
      </c>
      <c r="H150" s="42"/>
      <c r="I150" s="38"/>
      <c r="J150" s="38"/>
      <c r="K150" s="38"/>
      <c r="L150" s="38"/>
      <c r="M150" s="38"/>
      <c r="N150" s="42"/>
      <c r="O150" s="43" t="str">
        <f>IF(N150="","",SUM(C150:N150))</f>
        <v/>
      </c>
      <c r="P150" s="44">
        <f>SUM(C150:N150)</f>
        <v>449.73900000000003</v>
      </c>
    </row>
    <row r="151" spans="1:16" ht="16.5" customHeight="1">
      <c r="A151" s="31" t="s">
        <v>1771</v>
      </c>
      <c r="B151" s="51"/>
      <c r="C151" s="52"/>
      <c r="D151" s="52"/>
      <c r="E151" s="52"/>
      <c r="F151" s="52"/>
      <c r="G151" s="52"/>
      <c r="H151" s="52"/>
      <c r="I151" s="52"/>
      <c r="J151" s="52"/>
      <c r="K151" s="52"/>
      <c r="L151" s="52"/>
      <c r="M151" s="52"/>
      <c r="N151" s="51"/>
      <c r="O151" s="52"/>
      <c r="P151" s="53"/>
    </row>
    <row r="152" spans="1:16" ht="16.5" customHeight="1">
      <c r="A152" s="36" t="s">
        <v>34</v>
      </c>
      <c r="B152" s="51" t="s">
        <v>167</v>
      </c>
      <c r="C152" s="38">
        <v>53.344000000000001</v>
      </c>
      <c r="D152" s="38">
        <v>55.0702</v>
      </c>
      <c r="E152" s="38">
        <v>52.760899999999999</v>
      </c>
      <c r="F152" s="38">
        <v>56.411299999999997</v>
      </c>
      <c r="G152" s="38">
        <v>55.860399999999998</v>
      </c>
      <c r="H152" s="42">
        <v>53.376199999999997</v>
      </c>
      <c r="I152" s="38">
        <v>53.6631</v>
      </c>
      <c r="J152" s="38">
        <v>52.961300000000001</v>
      </c>
      <c r="K152" s="38">
        <v>52.700299999999999</v>
      </c>
      <c r="L152" s="38">
        <v>53.821399999999997</v>
      </c>
      <c r="M152" s="38">
        <v>47.451700000000002</v>
      </c>
      <c r="N152" s="42">
        <v>42.899299999999997</v>
      </c>
      <c r="O152" s="43">
        <f>IF(N152="","",SUM(C152:N152))</f>
        <v>630.32009999999991</v>
      </c>
      <c r="P152" s="44">
        <f>SUM(C152:INDEX(C152:N152,$T$1))</f>
        <v>273.44679999999994</v>
      </c>
    </row>
    <row r="153" spans="1:16" ht="16.5" customHeight="1">
      <c r="A153" s="45" t="s">
        <v>34</v>
      </c>
      <c r="B153" s="54" t="s">
        <v>167</v>
      </c>
      <c r="C153" s="38">
        <v>44.056199999999997</v>
      </c>
      <c r="D153" s="38">
        <v>41.436500000000002</v>
      </c>
      <c r="E153" s="38">
        <v>41.056399999999996</v>
      </c>
      <c r="F153" s="38">
        <v>45.033900000000003</v>
      </c>
      <c r="G153" s="38">
        <v>44.944899999999997</v>
      </c>
      <c r="H153" s="42"/>
      <c r="I153" s="38"/>
      <c r="J153" s="38"/>
      <c r="K153" s="38"/>
      <c r="L153" s="38"/>
      <c r="M153" s="38"/>
      <c r="N153" s="42"/>
      <c r="O153" s="43" t="str">
        <f>IF(N153="","",SUM(C153:N153))</f>
        <v/>
      </c>
      <c r="P153" s="44">
        <f>SUM(C153:N153)</f>
        <v>216.52789999999999</v>
      </c>
    </row>
    <row r="154" spans="1:16" ht="16.5" customHeight="1">
      <c r="A154" s="36" t="s">
        <v>1795</v>
      </c>
      <c r="B154" s="51" t="s">
        <v>167</v>
      </c>
      <c r="C154" s="38">
        <v>52.261200000000002</v>
      </c>
      <c r="D154" s="38">
        <v>53.936300000000003</v>
      </c>
      <c r="E154" s="38">
        <v>51.719799999999999</v>
      </c>
      <c r="F154" s="38">
        <v>55.406799999999997</v>
      </c>
      <c r="G154" s="38">
        <v>54.789099999999998</v>
      </c>
      <c r="H154" s="42">
        <v>52.209499999999998</v>
      </c>
      <c r="I154" s="38">
        <v>52.390300000000003</v>
      </c>
      <c r="J154" s="38">
        <v>51.888399999999997</v>
      </c>
      <c r="K154" s="38">
        <v>51.777099999999997</v>
      </c>
      <c r="L154" s="38">
        <v>52.7881</v>
      </c>
      <c r="M154" s="38">
        <v>46.651699999999998</v>
      </c>
      <c r="N154" s="42">
        <v>42.035200000000003</v>
      </c>
      <c r="O154" s="43">
        <f>IF(N154="","",SUM(C154:N154))</f>
        <v>617.85350000000005</v>
      </c>
      <c r="P154" s="44">
        <f>SUM(C154:INDEX(C154:N154,$T$1))</f>
        <v>268.11320000000001</v>
      </c>
    </row>
    <row r="155" spans="1:16" ht="16.5" customHeight="1">
      <c r="A155" s="47" t="s">
        <v>1795</v>
      </c>
      <c r="B155" s="54" t="s">
        <v>167</v>
      </c>
      <c r="C155" s="38">
        <v>43.124899999999997</v>
      </c>
      <c r="D155" s="38">
        <v>40.585599999999999</v>
      </c>
      <c r="E155" s="38">
        <v>40.129199999999997</v>
      </c>
      <c r="F155" s="38">
        <v>43.986600000000003</v>
      </c>
      <c r="G155" s="38">
        <v>43.872999999999998</v>
      </c>
      <c r="H155" s="42"/>
      <c r="I155" s="38"/>
      <c r="J155" s="38"/>
      <c r="K155" s="38"/>
      <c r="L155" s="38"/>
      <c r="M155" s="38"/>
      <c r="N155" s="42"/>
      <c r="O155" s="43" t="str">
        <f>IF(N155="","",SUM(C155:N155))</f>
        <v/>
      </c>
      <c r="P155" s="44">
        <f>SUM(C155:N155)</f>
        <v>211.69929999999999</v>
      </c>
    </row>
    <row r="156" spans="1:16" ht="16.5" customHeight="1">
      <c r="A156" s="31" t="s">
        <v>1770</v>
      </c>
      <c r="B156" s="51"/>
      <c r="C156" s="52"/>
      <c r="D156" s="52"/>
      <c r="E156" s="52"/>
      <c r="F156" s="52"/>
      <c r="G156" s="52"/>
      <c r="H156" s="52"/>
      <c r="I156" s="52"/>
      <c r="J156" s="52"/>
      <c r="K156" s="52"/>
      <c r="L156" s="52"/>
      <c r="M156" s="52"/>
      <c r="N156" s="51"/>
      <c r="O156" s="52"/>
      <c r="P156" s="53"/>
    </row>
    <row r="157" spans="1:16" ht="16.5" customHeight="1">
      <c r="A157" s="36" t="s">
        <v>34</v>
      </c>
      <c r="B157" s="51" t="s">
        <v>167</v>
      </c>
      <c r="C157" s="38">
        <v>13.940799999999999</v>
      </c>
      <c r="D157" s="38">
        <v>18.839700000000001</v>
      </c>
      <c r="E157" s="38">
        <v>17.159600000000001</v>
      </c>
      <c r="F157" s="38">
        <v>18.3444</v>
      </c>
      <c r="G157" s="38">
        <v>18.7087</v>
      </c>
      <c r="H157" s="42">
        <v>17.842600000000001</v>
      </c>
      <c r="I157" s="38">
        <v>16.072900000000001</v>
      </c>
      <c r="J157" s="38">
        <v>15.071</v>
      </c>
      <c r="K157" s="38">
        <v>13.9976</v>
      </c>
      <c r="L157" s="38">
        <v>16.910299999999999</v>
      </c>
      <c r="M157" s="38">
        <v>16.327000000000002</v>
      </c>
      <c r="N157" s="42">
        <v>15.234400000000001</v>
      </c>
      <c r="O157" s="43">
        <f>IF(N157="","",SUM(C157:N157))</f>
        <v>198.44900000000001</v>
      </c>
      <c r="P157" s="44">
        <f>SUM(C157:INDEX(C157:N157,$T$1))</f>
        <v>86.993200000000002</v>
      </c>
    </row>
    <row r="158" spans="1:16" ht="16.5" customHeight="1">
      <c r="A158" s="45" t="s">
        <v>34</v>
      </c>
      <c r="B158" s="54" t="s">
        <v>167</v>
      </c>
      <c r="C158" s="38">
        <v>16.367899999999999</v>
      </c>
      <c r="D158" s="38">
        <v>16.831</v>
      </c>
      <c r="E158" s="38">
        <v>15.888999999999999</v>
      </c>
      <c r="F158" s="38">
        <v>15.7158</v>
      </c>
      <c r="G158" s="38">
        <v>14.9466</v>
      </c>
      <c r="H158" s="42"/>
      <c r="I158" s="38"/>
      <c r="J158" s="38"/>
      <c r="K158" s="38"/>
      <c r="L158" s="38"/>
      <c r="M158" s="38"/>
      <c r="N158" s="42"/>
      <c r="O158" s="43" t="str">
        <f>IF(N158="","",SUM(C158:N158))</f>
        <v/>
      </c>
      <c r="P158" s="44">
        <f>SUM(C158:N158)</f>
        <v>79.750299999999996</v>
      </c>
    </row>
    <row r="159" spans="1:16" ht="16.5" customHeight="1">
      <c r="A159" s="36" t="s">
        <v>1795</v>
      </c>
      <c r="B159" s="51" t="s">
        <v>167</v>
      </c>
      <c r="C159" s="38">
        <v>13.885899999999999</v>
      </c>
      <c r="D159" s="38">
        <v>18.803000000000001</v>
      </c>
      <c r="E159" s="38">
        <v>17.145499999999998</v>
      </c>
      <c r="F159" s="38">
        <v>18.299600000000002</v>
      </c>
      <c r="G159" s="38">
        <v>18.686</v>
      </c>
      <c r="H159" s="42">
        <v>17.8188</v>
      </c>
      <c r="I159" s="39">
        <v>16.0381</v>
      </c>
      <c r="J159" s="38">
        <v>15.063700000000001</v>
      </c>
      <c r="K159" s="38">
        <v>13.975099999999999</v>
      </c>
      <c r="L159" s="38">
        <v>16.870799999999999</v>
      </c>
      <c r="M159" s="38">
        <v>16.309899999999999</v>
      </c>
      <c r="N159" s="42">
        <v>15.207100000000001</v>
      </c>
      <c r="O159" s="43">
        <f>IF(N159="","",SUM(C159:N159))</f>
        <v>198.1035</v>
      </c>
      <c r="P159" s="44">
        <f>SUM(C159:INDEX(C159:N159,$T$1))</f>
        <v>86.82</v>
      </c>
    </row>
    <row r="160" spans="1:16" ht="16.5" customHeight="1">
      <c r="A160" s="47" t="s">
        <v>1795</v>
      </c>
      <c r="B160" s="54" t="s">
        <v>167</v>
      </c>
      <c r="C160" s="38">
        <v>16.365200000000002</v>
      </c>
      <c r="D160" s="38">
        <v>16.8215</v>
      </c>
      <c r="E160" s="38">
        <v>15.8803</v>
      </c>
      <c r="F160" s="38">
        <v>15.6776</v>
      </c>
      <c r="G160" s="38">
        <v>14.9285</v>
      </c>
      <c r="H160" s="42"/>
      <c r="I160" s="64"/>
      <c r="J160" s="64"/>
      <c r="K160" s="64"/>
      <c r="L160" s="64"/>
      <c r="M160" s="64"/>
      <c r="N160" s="65"/>
      <c r="O160" s="43" t="str">
        <f>IF(N160="","",SUM(C160:N160))</f>
        <v/>
      </c>
      <c r="P160" s="44">
        <f>SUM(C160:N160)</f>
        <v>79.673100000000005</v>
      </c>
    </row>
    <row r="161" spans="1:16" ht="16.5" customHeight="1">
      <c r="A161" s="31" t="s">
        <v>1841</v>
      </c>
      <c r="B161" s="49"/>
      <c r="C161" s="32"/>
      <c r="D161" s="32"/>
      <c r="E161" s="32"/>
      <c r="F161" s="32"/>
      <c r="G161" s="32"/>
      <c r="H161" s="32"/>
      <c r="I161" s="32"/>
      <c r="J161" s="32"/>
      <c r="K161" s="32"/>
      <c r="L161" s="32"/>
      <c r="M161" s="32"/>
      <c r="N161" s="49"/>
      <c r="O161" s="32"/>
      <c r="P161" s="33"/>
    </row>
    <row r="162" spans="1:16" ht="16.5" customHeight="1">
      <c r="A162" s="36" t="s">
        <v>34</v>
      </c>
      <c r="B162" s="51" t="s">
        <v>167</v>
      </c>
      <c r="C162" s="63">
        <v>84.027598999999995</v>
      </c>
      <c r="D162" s="63">
        <v>91.691535999999999</v>
      </c>
      <c r="E162" s="63">
        <v>86.056646000000001</v>
      </c>
      <c r="F162" s="63">
        <v>90.672991999999994</v>
      </c>
      <c r="G162" s="63">
        <v>91.455687999999995</v>
      </c>
      <c r="H162" s="66">
        <v>85.512748999999999</v>
      </c>
      <c r="I162" s="63">
        <v>86.283033000000003</v>
      </c>
      <c r="J162" s="63">
        <v>84.505459000000002</v>
      </c>
      <c r="K162" s="63">
        <v>81.387142999999995</v>
      </c>
      <c r="L162" s="63">
        <v>85.61645</v>
      </c>
      <c r="M162" s="63">
        <v>78.448115999999999</v>
      </c>
      <c r="N162" s="66">
        <v>71.338954000000001</v>
      </c>
      <c r="O162" s="43">
        <f>IF(N162="","",SUM(C162:N162))</f>
        <v>1016.996365</v>
      </c>
      <c r="P162" s="44">
        <f>SUM(C162:INDEX(C162:N162,$T$1))</f>
        <v>443.90446099999997</v>
      </c>
    </row>
    <row r="163" spans="1:16" ht="16.5" customHeight="1">
      <c r="A163" s="45" t="s">
        <v>34</v>
      </c>
      <c r="B163" s="54" t="s">
        <v>167</v>
      </c>
      <c r="C163" s="63">
        <v>73.986568000000005</v>
      </c>
      <c r="D163" s="63">
        <v>71.602513000000002</v>
      </c>
      <c r="E163" s="63">
        <v>69.742198999999999</v>
      </c>
      <c r="F163" s="63">
        <v>73.728814</v>
      </c>
      <c r="G163" s="63">
        <v>74.179981999999995</v>
      </c>
      <c r="H163" s="66"/>
      <c r="I163" s="63"/>
      <c r="J163" s="63"/>
      <c r="K163" s="63"/>
      <c r="L163" s="63"/>
      <c r="M163" s="63"/>
      <c r="N163" s="66"/>
      <c r="O163" s="43" t="str">
        <f>IF(N163="","",SUM(C163:N163))</f>
        <v/>
      </c>
      <c r="P163" s="44">
        <f>SUM(C163:N163)</f>
        <v>363.24007600000004</v>
      </c>
    </row>
    <row r="164" spans="1:16" ht="16.5" customHeight="1">
      <c r="A164" s="36" t="s">
        <v>1795</v>
      </c>
      <c r="B164" s="51" t="s">
        <v>167</v>
      </c>
      <c r="C164" s="63">
        <v>82.157599000000005</v>
      </c>
      <c r="D164" s="63">
        <v>89.680335999999997</v>
      </c>
      <c r="E164" s="63">
        <v>84.185345999999996</v>
      </c>
      <c r="F164" s="63">
        <v>88.731482999999997</v>
      </c>
      <c r="G164" s="63">
        <v>89.475988000000001</v>
      </c>
      <c r="H164" s="66">
        <v>83.456749000000002</v>
      </c>
      <c r="I164" s="63">
        <v>84.051033000000004</v>
      </c>
      <c r="J164" s="63">
        <v>82.608159000000001</v>
      </c>
      <c r="K164" s="63">
        <v>79.649242999999998</v>
      </c>
      <c r="L164" s="63">
        <v>83.727149999999995</v>
      </c>
      <c r="M164" s="63">
        <v>76.825215999999998</v>
      </c>
      <c r="N164" s="66">
        <v>69.760754000000006</v>
      </c>
      <c r="O164" s="43">
        <f>IF(N164="","",SUM(C164:N164))</f>
        <v>994.30905599999994</v>
      </c>
      <c r="P164" s="44">
        <f>SUM(C164:INDEX(C164:N164,$T$1))</f>
        <v>434.23075200000005</v>
      </c>
    </row>
    <row r="165" spans="1:16" ht="16.5" customHeight="1">
      <c r="A165" s="47" t="s">
        <v>1795</v>
      </c>
      <c r="B165" s="54" t="s">
        <v>167</v>
      </c>
      <c r="C165" s="63">
        <v>72.252368000000004</v>
      </c>
      <c r="D165" s="63">
        <v>69.972112999999993</v>
      </c>
      <c r="E165" s="63">
        <v>68.205198999999993</v>
      </c>
      <c r="F165" s="63">
        <v>71.902314000000004</v>
      </c>
      <c r="G165" s="63">
        <v>72.503981999999993</v>
      </c>
      <c r="H165" s="66"/>
      <c r="I165" s="63"/>
      <c r="J165" s="63"/>
      <c r="K165" s="63"/>
      <c r="L165" s="63"/>
      <c r="M165" s="63"/>
      <c r="N165" s="66"/>
      <c r="O165" s="43" t="str">
        <f>IF(N165="","",SUM(C165:N165))</f>
        <v/>
      </c>
      <c r="P165" s="44">
        <f>SUM(C165:N165)</f>
        <v>354.83597600000002</v>
      </c>
    </row>
    <row r="166" spans="1:16" ht="16.5" customHeight="1">
      <c r="A166" s="67" t="s">
        <v>1842</v>
      </c>
      <c r="B166" s="68"/>
      <c r="C166" s="69"/>
      <c r="D166" s="69"/>
      <c r="E166" s="69"/>
      <c r="F166" s="69"/>
      <c r="G166" s="69"/>
      <c r="H166" s="69"/>
      <c r="I166" s="69"/>
      <c r="J166" s="69"/>
      <c r="K166" s="69"/>
      <c r="L166" s="69"/>
      <c r="M166" s="69"/>
      <c r="N166" s="68"/>
      <c r="O166" s="69"/>
      <c r="P166" s="33"/>
    </row>
    <row r="167" spans="1:16" ht="16.5" customHeight="1">
      <c r="A167" s="36" t="s">
        <v>34</v>
      </c>
      <c r="B167" s="51" t="s">
        <v>167</v>
      </c>
      <c r="C167" s="63">
        <v>114.190286</v>
      </c>
      <c r="D167" s="63">
        <v>125.230851</v>
      </c>
      <c r="E167" s="63">
        <v>116.02249</v>
      </c>
      <c r="F167" s="63">
        <v>127.04446799999999</v>
      </c>
      <c r="G167" s="63">
        <v>127.17918899999999</v>
      </c>
      <c r="H167" s="66">
        <v>120.572501</v>
      </c>
      <c r="I167" s="63">
        <v>118.23839599999999</v>
      </c>
      <c r="J167" s="63">
        <v>115.622235</v>
      </c>
      <c r="K167" s="63">
        <v>113.071449</v>
      </c>
      <c r="L167" s="63">
        <v>117.11255</v>
      </c>
      <c r="M167" s="63">
        <v>110.092406</v>
      </c>
      <c r="N167" s="66">
        <v>100.87945000000001</v>
      </c>
      <c r="O167" s="43">
        <f>IF(N167="","",SUM(C167:N167))</f>
        <v>1405.256271</v>
      </c>
      <c r="P167" s="44">
        <f>SUM(C167:INDEX(C167:N167,$T$1))</f>
        <v>609.667284</v>
      </c>
    </row>
    <row r="168" spans="1:16" ht="16.5" customHeight="1">
      <c r="A168" s="45" t="s">
        <v>34</v>
      </c>
      <c r="B168" s="54" t="s">
        <v>167</v>
      </c>
      <c r="C168" s="63">
        <v>104.392557</v>
      </c>
      <c r="D168" s="63">
        <v>99.399000000000001</v>
      </c>
      <c r="E168" s="63">
        <v>99.700203000000002</v>
      </c>
      <c r="F168" s="63">
        <v>105.97536599999999</v>
      </c>
      <c r="G168" s="63">
        <v>106.536821</v>
      </c>
      <c r="H168" s="66"/>
      <c r="I168" s="63"/>
      <c r="J168" s="63"/>
      <c r="K168" s="63"/>
      <c r="L168" s="63"/>
      <c r="M168" s="63"/>
      <c r="N168" s="66"/>
      <c r="O168" s="43" t="str">
        <f>IF(N168="","",SUM(C168:N168))</f>
        <v/>
      </c>
      <c r="P168" s="44">
        <f>SUM(C168:N168)</f>
        <v>516.00394700000004</v>
      </c>
    </row>
    <row r="169" spans="1:16" ht="16.5" customHeight="1">
      <c r="A169" s="36" t="s">
        <v>1795</v>
      </c>
      <c r="B169" s="51" t="s">
        <v>167</v>
      </c>
      <c r="C169" s="63">
        <v>106.408186</v>
      </c>
      <c r="D169" s="63">
        <v>117.057751</v>
      </c>
      <c r="E169" s="63">
        <v>109.56719</v>
      </c>
      <c r="F169" s="63">
        <v>119.252709</v>
      </c>
      <c r="G169" s="63">
        <v>119.930939</v>
      </c>
      <c r="H169" s="66">
        <v>113.28618899999999</v>
      </c>
      <c r="I169" s="63">
        <v>110.610696</v>
      </c>
      <c r="J169" s="63">
        <v>108.131045</v>
      </c>
      <c r="K169" s="63">
        <v>106.020549</v>
      </c>
      <c r="L169" s="63">
        <v>108.96170100000001</v>
      </c>
      <c r="M169" s="63">
        <v>103.109606</v>
      </c>
      <c r="N169" s="66">
        <v>93.975549999999998</v>
      </c>
      <c r="O169" s="43">
        <f>IF(N169="","",SUM(C169:N169))</f>
        <v>1316.3121109999997</v>
      </c>
      <c r="P169" s="44">
        <f>SUM(C169:INDEX(C169:N169,$T$1))</f>
        <v>572.21677499999998</v>
      </c>
    </row>
    <row r="170" spans="1:16" ht="16.5" customHeight="1">
      <c r="A170" s="47" t="s">
        <v>1795</v>
      </c>
      <c r="B170" s="54" t="s">
        <v>167</v>
      </c>
      <c r="C170" s="63">
        <v>96.737156999999996</v>
      </c>
      <c r="D170" s="63">
        <v>91.914400000000001</v>
      </c>
      <c r="E170" s="63">
        <v>93.567503000000002</v>
      </c>
      <c r="F170" s="63">
        <v>98.148797999999999</v>
      </c>
      <c r="G170" s="63">
        <v>98.902520999999993</v>
      </c>
      <c r="H170" s="66"/>
      <c r="I170" s="63"/>
      <c r="J170" s="63"/>
      <c r="K170" s="63"/>
      <c r="L170" s="63"/>
      <c r="M170" s="63"/>
      <c r="N170" s="70"/>
      <c r="O170" s="43" t="str">
        <f>IF(N170="","",SUM(C170:N170))</f>
        <v/>
      </c>
      <c r="P170" s="44">
        <f>SUM(C170:N170)</f>
        <v>479.27037899999999</v>
      </c>
    </row>
    <row r="171" spans="1:16" ht="16.5" customHeight="1">
      <c r="A171" s="67" t="s">
        <v>1769</v>
      </c>
      <c r="B171" s="71"/>
      <c r="C171" s="18"/>
      <c r="D171" s="18"/>
      <c r="E171" s="18"/>
      <c r="F171" s="18"/>
      <c r="G171" s="18"/>
      <c r="H171" s="18"/>
      <c r="I171" s="18"/>
      <c r="J171" s="18"/>
      <c r="K171" s="18"/>
      <c r="L171" s="18"/>
      <c r="M171" s="18"/>
      <c r="N171" s="71"/>
      <c r="O171" s="18"/>
      <c r="P171" s="53"/>
    </row>
    <row r="172" spans="1:16" ht="16.5" customHeight="1">
      <c r="A172" s="36" t="s">
        <v>34</v>
      </c>
      <c r="B172" s="51" t="s">
        <v>167</v>
      </c>
      <c r="C172" s="63">
        <v>50.890500000000003</v>
      </c>
      <c r="D172" s="63">
        <v>51.648699999999998</v>
      </c>
      <c r="E172" s="63">
        <v>51.948399999999999</v>
      </c>
      <c r="F172" s="63">
        <v>53.227499999999999</v>
      </c>
      <c r="G172" s="63">
        <v>60.881799999999998</v>
      </c>
      <c r="H172" s="66">
        <v>48.013599999999997</v>
      </c>
      <c r="I172" s="63">
        <v>51.2</v>
      </c>
      <c r="J172" s="63">
        <v>47.538200000000003</v>
      </c>
      <c r="K172" s="63">
        <v>46.723799999999997</v>
      </c>
      <c r="L172" s="63">
        <v>48.380899999999997</v>
      </c>
      <c r="M172" s="63">
        <v>48.671100000000003</v>
      </c>
      <c r="N172" s="66">
        <v>43.052900000000001</v>
      </c>
      <c r="O172" s="43">
        <f>IF(N172="","",SUM(C172:N172))</f>
        <v>602.17740000000003</v>
      </c>
      <c r="P172" s="44">
        <f>SUM(C172:INDEX(C172:N172,$T$1))</f>
        <v>268.59690000000001</v>
      </c>
    </row>
    <row r="173" spans="1:16" ht="16.5" customHeight="1">
      <c r="A173" s="45" t="s">
        <v>34</v>
      </c>
      <c r="B173" s="54" t="s">
        <v>167</v>
      </c>
      <c r="C173" s="63">
        <v>44.697000000000003</v>
      </c>
      <c r="D173" s="63">
        <v>45.592399999999998</v>
      </c>
      <c r="E173" s="63">
        <v>50.4983</v>
      </c>
      <c r="F173" s="63">
        <v>50.740299999999998</v>
      </c>
      <c r="G173" s="63">
        <v>50.107799999999997</v>
      </c>
      <c r="H173" s="66"/>
      <c r="I173" s="63"/>
      <c r="J173" s="63"/>
      <c r="K173" s="63"/>
      <c r="L173" s="63"/>
      <c r="M173" s="63"/>
      <c r="N173" s="66"/>
      <c r="O173" s="43" t="str">
        <f>IF(N173="","",SUM(C173:N173))</f>
        <v/>
      </c>
      <c r="P173" s="44">
        <f>SUM(C173:N173)</f>
        <v>241.63579999999999</v>
      </c>
    </row>
    <row r="174" spans="1:16" ht="16.5" customHeight="1">
      <c r="A174" s="36" t="s">
        <v>1795</v>
      </c>
      <c r="B174" s="51" t="s">
        <v>167</v>
      </c>
      <c r="C174" s="63">
        <v>46.887300000000003</v>
      </c>
      <c r="D174" s="63">
        <v>48.559199999999997</v>
      </c>
      <c r="E174" s="63">
        <v>49.833199999999998</v>
      </c>
      <c r="F174" s="63">
        <v>50.188400000000001</v>
      </c>
      <c r="G174" s="63">
        <v>57.349899999999998</v>
      </c>
      <c r="H174" s="66">
        <v>44.907499999999999</v>
      </c>
      <c r="I174" s="63">
        <v>48.678100000000001</v>
      </c>
      <c r="J174" s="63">
        <v>43.488900000000001</v>
      </c>
      <c r="K174" s="63">
        <v>43.526299999999999</v>
      </c>
      <c r="L174" s="63">
        <v>45.637900000000002</v>
      </c>
      <c r="M174" s="63">
        <v>47.045900000000003</v>
      </c>
      <c r="N174" s="66">
        <v>41.310600000000001</v>
      </c>
      <c r="O174" s="43">
        <f>IF(N174="","",SUM(C174:N174))</f>
        <v>567.41319999999996</v>
      </c>
      <c r="P174" s="44">
        <f>SUM(C174:INDEX(C174:N174,$T$1))</f>
        <v>252.81799999999998</v>
      </c>
    </row>
    <row r="175" spans="1:16" ht="16.5" customHeight="1">
      <c r="A175" s="47" t="s">
        <v>1795</v>
      </c>
      <c r="B175" s="54" t="s">
        <v>167</v>
      </c>
      <c r="C175" s="63">
        <v>41.5364</v>
      </c>
      <c r="D175" s="63">
        <v>41.205500000000001</v>
      </c>
      <c r="E175" s="63">
        <v>46.920499999999997</v>
      </c>
      <c r="F175" s="63">
        <v>47.547199999999997</v>
      </c>
      <c r="G175" s="63">
        <v>46.773499999999999</v>
      </c>
      <c r="H175" s="66"/>
      <c r="I175" s="63"/>
      <c r="J175" s="63"/>
      <c r="K175" s="63"/>
      <c r="L175" s="63"/>
      <c r="M175" s="63"/>
      <c r="N175" s="66"/>
      <c r="O175" s="43" t="str">
        <f>IF(N175="","",SUM(C175:N175))</f>
        <v/>
      </c>
      <c r="P175" s="44">
        <f>SUM(C175:N175)</f>
        <v>223.98309999999998</v>
      </c>
    </row>
    <row r="176" spans="1:16" ht="16.5" customHeight="1">
      <c r="A176" s="59" t="s">
        <v>1843</v>
      </c>
      <c r="B176" s="51"/>
      <c r="C176" s="72"/>
      <c r="D176" s="72"/>
      <c r="E176" s="72"/>
      <c r="F176" s="72"/>
      <c r="G176" s="72"/>
      <c r="H176" s="73"/>
      <c r="I176" s="72"/>
      <c r="J176" s="72"/>
      <c r="K176" s="72"/>
      <c r="L176" s="72"/>
      <c r="M176" s="72"/>
      <c r="N176" s="73"/>
      <c r="O176" s="73"/>
      <c r="P176" s="62"/>
    </row>
    <row r="177" spans="1:16" ht="16.5" customHeight="1">
      <c r="A177" s="36" t="s">
        <v>34</v>
      </c>
      <c r="B177" s="51" t="s">
        <v>167</v>
      </c>
      <c r="C177" s="38">
        <v>78.902499500000005</v>
      </c>
      <c r="D177" s="38">
        <v>74.359007500000004</v>
      </c>
      <c r="E177" s="38">
        <v>86.537943499999997</v>
      </c>
      <c r="F177" s="38">
        <v>83.376225500000004</v>
      </c>
      <c r="G177" s="38">
        <v>91.196281999999997</v>
      </c>
      <c r="H177" s="42">
        <v>70.051552000000001</v>
      </c>
      <c r="I177" s="38">
        <v>80.462357499999996</v>
      </c>
      <c r="J177" s="38">
        <v>72.456733999999997</v>
      </c>
      <c r="K177" s="38">
        <v>69.340063000000001</v>
      </c>
      <c r="L177" s="38">
        <v>75.068647999999996</v>
      </c>
      <c r="M177" s="38">
        <v>77.026939499999997</v>
      </c>
      <c r="N177" s="42">
        <v>66.878377499999999</v>
      </c>
      <c r="O177" s="43">
        <f>IF(N177="","",SUM(C177:N177))</f>
        <v>925.65662949999978</v>
      </c>
      <c r="P177" s="44">
        <f>SUM(C177:INDEX(C177:N177,$T$1))</f>
        <v>414.37195799999995</v>
      </c>
    </row>
    <row r="178" spans="1:16" ht="16.5" customHeight="1">
      <c r="A178" s="45" t="s">
        <v>34</v>
      </c>
      <c r="B178" s="54" t="s">
        <v>167</v>
      </c>
      <c r="C178" s="38">
        <v>75.412412000000003</v>
      </c>
      <c r="D178" s="38">
        <v>72.610371499999999</v>
      </c>
      <c r="E178" s="38">
        <v>75.177214500000005</v>
      </c>
      <c r="F178" s="38">
        <v>78.349360500000003</v>
      </c>
      <c r="G178" s="38">
        <v>70.690698999999995</v>
      </c>
      <c r="H178" s="42"/>
      <c r="I178" s="38"/>
      <c r="J178" s="38"/>
      <c r="K178" s="38"/>
      <c r="L178" s="38"/>
      <c r="M178" s="38"/>
      <c r="N178" s="42"/>
      <c r="O178" s="43" t="str">
        <f>IF(N178="","",SUM(C178:N178))</f>
        <v/>
      </c>
      <c r="P178" s="44">
        <f>SUM(C178:N178)</f>
        <v>372.24005749999998</v>
      </c>
    </row>
    <row r="179" spans="1:16" ht="16.5" customHeight="1">
      <c r="A179" s="36" t="s">
        <v>1795</v>
      </c>
      <c r="B179" s="51" t="s">
        <v>167</v>
      </c>
      <c r="C179" s="38">
        <v>70.817727000000005</v>
      </c>
      <c r="D179" s="38">
        <v>68.050600000000003</v>
      </c>
      <c r="E179" s="38">
        <v>81.507141000000004</v>
      </c>
      <c r="F179" s="38">
        <v>76.969858000000002</v>
      </c>
      <c r="G179" s="38">
        <v>84.466354499999994</v>
      </c>
      <c r="H179" s="42">
        <v>64.326609500000004</v>
      </c>
      <c r="I179" s="38">
        <v>74.617272499999999</v>
      </c>
      <c r="J179" s="38">
        <v>64.817334000000002</v>
      </c>
      <c r="K179" s="38">
        <v>62.855657999999998</v>
      </c>
      <c r="L179" s="38">
        <v>68.686085500000004</v>
      </c>
      <c r="M179" s="38">
        <v>71.287704500000004</v>
      </c>
      <c r="N179" s="42">
        <v>62.498707500000002</v>
      </c>
      <c r="O179" s="43">
        <f>IF(N179="","",SUM(C179:N179))</f>
        <v>850.90105199999994</v>
      </c>
      <c r="P179" s="44">
        <f>SUM(C179:INDEX(C179:N179,$T$1))</f>
        <v>381.81168049999997</v>
      </c>
    </row>
    <row r="180" spans="1:16" ht="16.5" customHeight="1">
      <c r="A180" s="47" t="s">
        <v>1795</v>
      </c>
      <c r="B180" s="54" t="s">
        <v>167</v>
      </c>
      <c r="C180" s="38">
        <v>67.666444499999997</v>
      </c>
      <c r="D180" s="38">
        <v>63.908196500000003</v>
      </c>
      <c r="E180" s="38">
        <v>68.734304499999993</v>
      </c>
      <c r="F180" s="38">
        <v>70.650195499999995</v>
      </c>
      <c r="G180" s="38">
        <v>63.600599000000003</v>
      </c>
      <c r="H180" s="42"/>
      <c r="I180" s="38"/>
      <c r="J180" s="38"/>
      <c r="K180" s="38"/>
      <c r="L180" s="38"/>
      <c r="M180" s="38"/>
      <c r="N180" s="42"/>
      <c r="O180" s="43" t="str">
        <f>IF(N180="","",SUM(C180:N180))</f>
        <v/>
      </c>
      <c r="P180" s="44">
        <f>SUM(C180:N180)</f>
        <v>334.55973999999998</v>
      </c>
    </row>
    <row r="181" spans="1:16" ht="16.5" customHeight="1">
      <c r="A181" s="31" t="s">
        <v>1768</v>
      </c>
      <c r="B181" s="49"/>
      <c r="C181" s="32"/>
      <c r="D181" s="32"/>
      <c r="E181" s="32"/>
      <c r="F181" s="32"/>
      <c r="G181" s="32"/>
      <c r="H181" s="32"/>
      <c r="I181" s="32"/>
      <c r="J181" s="32"/>
      <c r="K181" s="32"/>
      <c r="L181" s="32"/>
      <c r="M181" s="32"/>
      <c r="N181" s="49"/>
      <c r="O181" s="32"/>
      <c r="P181" s="33"/>
    </row>
    <row r="182" spans="1:16" ht="16.5" customHeight="1">
      <c r="A182" s="36" t="s">
        <v>34</v>
      </c>
      <c r="B182" s="51" t="s">
        <v>167</v>
      </c>
      <c r="C182" s="38">
        <v>26.3508</v>
      </c>
      <c r="D182" s="38">
        <v>27.4678</v>
      </c>
      <c r="E182" s="38">
        <v>28.682500000000001</v>
      </c>
      <c r="F182" s="38">
        <v>28.303799999999999</v>
      </c>
      <c r="G182" s="38">
        <v>26.091699999999999</v>
      </c>
      <c r="H182" s="42">
        <v>26.9621</v>
      </c>
      <c r="I182" s="38">
        <v>34.570300000000003</v>
      </c>
      <c r="J182" s="38">
        <v>26.443200000000001</v>
      </c>
      <c r="K182" s="38">
        <v>33.773499999999999</v>
      </c>
      <c r="L182" s="38">
        <v>33.514099999999999</v>
      </c>
      <c r="M182" s="38">
        <v>28.441800000000001</v>
      </c>
      <c r="N182" s="42">
        <v>23.460999999999999</v>
      </c>
      <c r="O182" s="43">
        <f>IF(N182="","",SUM(C182:N182))</f>
        <v>344.06259999999997</v>
      </c>
      <c r="P182" s="44">
        <f>SUM(C182:INDEX(C182:N182,$T$1))</f>
        <v>136.89660000000001</v>
      </c>
    </row>
    <row r="183" spans="1:16" ht="16.5" customHeight="1">
      <c r="A183" s="45" t="s">
        <v>34</v>
      </c>
      <c r="B183" s="54" t="s">
        <v>167</v>
      </c>
      <c r="C183" s="38">
        <v>33.188000000000002</v>
      </c>
      <c r="D183" s="38">
        <v>24.003599999999999</v>
      </c>
      <c r="E183" s="38">
        <v>21.257200000000001</v>
      </c>
      <c r="F183" s="38">
        <v>24.022300000000001</v>
      </c>
      <c r="G183" s="38">
        <v>21.603000000000002</v>
      </c>
      <c r="H183" s="42"/>
      <c r="I183" s="38"/>
      <c r="J183" s="38"/>
      <c r="K183" s="38"/>
      <c r="L183" s="38"/>
      <c r="M183" s="38"/>
      <c r="N183" s="42"/>
      <c r="O183" s="43" t="str">
        <f>IF(N183="","",SUM(C183:N183))</f>
        <v/>
      </c>
      <c r="P183" s="44">
        <f>SUM(C183:N183)</f>
        <v>124.07410000000002</v>
      </c>
    </row>
    <row r="184" spans="1:16" ht="16.5" customHeight="1">
      <c r="A184" s="36" t="s">
        <v>1795</v>
      </c>
      <c r="B184" s="51" t="s">
        <v>167</v>
      </c>
      <c r="C184" s="38">
        <v>26.293500000000002</v>
      </c>
      <c r="D184" s="38">
        <v>27.2376</v>
      </c>
      <c r="E184" s="38">
        <v>28.461400000000001</v>
      </c>
      <c r="F184" s="38">
        <v>28.248000000000001</v>
      </c>
      <c r="G184" s="38">
        <v>26.033000000000001</v>
      </c>
      <c r="H184" s="42">
        <v>26.867899999999999</v>
      </c>
      <c r="I184" s="38">
        <v>34.493600000000001</v>
      </c>
      <c r="J184" s="38">
        <v>26.4053</v>
      </c>
      <c r="K184" s="38">
        <v>33.731400000000001</v>
      </c>
      <c r="L184" s="38">
        <v>33.470100000000002</v>
      </c>
      <c r="M184" s="38">
        <v>28.4038</v>
      </c>
      <c r="N184" s="42">
        <v>23.4434</v>
      </c>
      <c r="O184" s="43">
        <f>IF(N184="","",SUM(C184:N184))</f>
        <v>343.089</v>
      </c>
      <c r="P184" s="44">
        <f>SUM(C184:INDEX(C184:N184,$T$1))</f>
        <v>136.27350000000001</v>
      </c>
    </row>
    <row r="185" spans="1:16" ht="16.5" customHeight="1">
      <c r="A185" s="47" t="s">
        <v>1795</v>
      </c>
      <c r="B185" s="54" t="s">
        <v>167</v>
      </c>
      <c r="C185" s="38">
        <v>33.171300000000002</v>
      </c>
      <c r="D185" s="38">
        <v>23.9817</v>
      </c>
      <c r="E185" s="38">
        <v>21.244499999999999</v>
      </c>
      <c r="F185" s="38">
        <v>24.005600000000001</v>
      </c>
      <c r="G185" s="38">
        <v>21.5471</v>
      </c>
      <c r="H185" s="42"/>
      <c r="I185" s="38"/>
      <c r="J185" s="38"/>
      <c r="K185" s="38"/>
      <c r="L185" s="38"/>
      <c r="M185" s="38"/>
      <c r="N185" s="42"/>
      <c r="O185" s="43" t="str">
        <f>IF(N185="","",SUM(C185:N185))</f>
        <v/>
      </c>
      <c r="P185" s="44">
        <f>SUM(C185:N185)</f>
        <v>123.95020000000001</v>
      </c>
    </row>
    <row r="186" spans="1:16" ht="16.5" customHeight="1">
      <c r="A186" s="31" t="s">
        <v>1767</v>
      </c>
      <c r="B186" s="49"/>
      <c r="C186" s="32"/>
      <c r="D186" s="32"/>
      <c r="E186" s="32"/>
      <c r="F186" s="32"/>
      <c r="G186" s="32"/>
      <c r="H186" s="32"/>
      <c r="I186" s="32"/>
      <c r="J186" s="32"/>
      <c r="K186" s="32"/>
      <c r="L186" s="32"/>
      <c r="M186" s="32"/>
      <c r="N186" s="49"/>
      <c r="O186" s="32"/>
      <c r="P186" s="33"/>
    </row>
    <row r="187" spans="1:16" ht="16.5" customHeight="1">
      <c r="A187" s="36" t="s">
        <v>34</v>
      </c>
      <c r="B187" s="51" t="s">
        <v>167</v>
      </c>
      <c r="C187" s="38">
        <v>266.64789999999999</v>
      </c>
      <c r="D187" s="38">
        <v>253.5034</v>
      </c>
      <c r="E187" s="38">
        <v>251.71289999999999</v>
      </c>
      <c r="F187" s="38">
        <v>232.6533</v>
      </c>
      <c r="G187" s="38">
        <v>239.2458</v>
      </c>
      <c r="H187" s="42">
        <v>234.77170000000001</v>
      </c>
      <c r="I187" s="38">
        <v>268.42180000000002</v>
      </c>
      <c r="J187" s="38">
        <v>247.33160000000001</v>
      </c>
      <c r="K187" s="38">
        <v>258.63639999999998</v>
      </c>
      <c r="L187" s="38">
        <v>254.09100000000001</v>
      </c>
      <c r="M187" s="38">
        <v>257.97989999999999</v>
      </c>
      <c r="N187" s="42">
        <v>253.19059999999999</v>
      </c>
      <c r="O187" s="43">
        <f>IF(N187="","",SUM(C187:N187))</f>
        <v>3018.1862999999994</v>
      </c>
      <c r="P187" s="44">
        <f>SUM(C187:INDEX(C187:N187,$T$1))</f>
        <v>1243.7632999999998</v>
      </c>
    </row>
    <row r="188" spans="1:16" ht="16.5" customHeight="1">
      <c r="A188" s="45" t="s">
        <v>34</v>
      </c>
      <c r="B188" s="54" t="s">
        <v>167</v>
      </c>
      <c r="C188" s="38">
        <v>265.79829999999998</v>
      </c>
      <c r="D188" s="38">
        <v>240.46770000000001</v>
      </c>
      <c r="E188" s="38">
        <v>235.70269999999999</v>
      </c>
      <c r="F188" s="38">
        <v>225.10659999999999</v>
      </c>
      <c r="G188" s="38">
        <v>219.7396</v>
      </c>
      <c r="H188" s="42"/>
      <c r="I188" s="38"/>
      <c r="J188" s="38"/>
      <c r="K188" s="38"/>
      <c r="L188" s="38"/>
      <c r="M188" s="38"/>
      <c r="N188" s="42"/>
      <c r="O188" s="43" t="str">
        <f>IF(N188="","",SUM(C188:N188))</f>
        <v/>
      </c>
      <c r="P188" s="44">
        <f>SUM(C188:N188)</f>
        <v>1186.8148999999999</v>
      </c>
    </row>
    <row r="189" spans="1:16" ht="16.5" customHeight="1">
      <c r="A189" s="36" t="s">
        <v>1795</v>
      </c>
      <c r="B189" s="51" t="s">
        <v>167</v>
      </c>
      <c r="C189" s="38">
        <v>266.48399999999998</v>
      </c>
      <c r="D189" s="38">
        <v>253.15889999999999</v>
      </c>
      <c r="E189" s="38">
        <v>251.44040000000001</v>
      </c>
      <c r="F189" s="38">
        <v>232.4289</v>
      </c>
      <c r="G189" s="38">
        <v>238.97540000000001</v>
      </c>
      <c r="H189" s="42">
        <v>234.559</v>
      </c>
      <c r="I189" s="38">
        <v>268.21199999999999</v>
      </c>
      <c r="J189" s="38">
        <v>247.00239999999999</v>
      </c>
      <c r="K189" s="38">
        <v>258.41750000000002</v>
      </c>
      <c r="L189" s="38">
        <v>253.78659999999999</v>
      </c>
      <c r="M189" s="38">
        <v>257.68270000000001</v>
      </c>
      <c r="N189" s="42">
        <v>252.9915</v>
      </c>
      <c r="O189" s="43">
        <f>IF(N189="","",SUM(C189:N189))</f>
        <v>3015.1392999999998</v>
      </c>
      <c r="P189" s="44">
        <f>SUM(C189:INDEX(C189:N189,$T$1))</f>
        <v>1242.4875999999999</v>
      </c>
    </row>
    <row r="190" spans="1:16" ht="16.5" customHeight="1">
      <c r="A190" s="47" t="s">
        <v>1795</v>
      </c>
      <c r="B190" s="54" t="s">
        <v>167</v>
      </c>
      <c r="C190" s="38">
        <v>265.63350000000003</v>
      </c>
      <c r="D190" s="38">
        <v>240.14169999999999</v>
      </c>
      <c r="E190" s="38">
        <v>235.45480000000001</v>
      </c>
      <c r="F190" s="38">
        <v>224.8588</v>
      </c>
      <c r="G190" s="38">
        <v>219.4898</v>
      </c>
      <c r="H190" s="42"/>
      <c r="I190" s="38"/>
      <c r="J190" s="38"/>
      <c r="K190" s="38"/>
      <c r="L190" s="38"/>
      <c r="M190" s="38"/>
      <c r="N190" s="42"/>
      <c r="O190" s="43" t="str">
        <f>IF(N190="","",SUM(C190:N190))</f>
        <v/>
      </c>
      <c r="P190" s="44">
        <f>SUM(C190:N190)</f>
        <v>1185.5786000000001</v>
      </c>
    </row>
    <row r="191" spans="1:16" ht="16.5" customHeight="1">
      <c r="A191" s="31" t="s">
        <v>1766</v>
      </c>
      <c r="B191" s="49"/>
      <c r="C191" s="32"/>
      <c r="D191" s="32"/>
      <c r="E191" s="32"/>
      <c r="F191" s="32"/>
      <c r="G191" s="32"/>
      <c r="H191" s="32"/>
      <c r="I191" s="32"/>
      <c r="J191" s="32"/>
      <c r="K191" s="32"/>
      <c r="L191" s="32"/>
      <c r="M191" s="32"/>
      <c r="N191" s="49"/>
      <c r="O191" s="32"/>
      <c r="P191" s="33"/>
    </row>
    <row r="192" spans="1:16" ht="16.5" customHeight="1">
      <c r="A192" s="36" t="s">
        <v>34</v>
      </c>
      <c r="B192" s="51" t="s">
        <v>167</v>
      </c>
      <c r="C192" s="38">
        <v>67.897199999999998</v>
      </c>
      <c r="D192" s="38">
        <v>81.025999999999996</v>
      </c>
      <c r="E192" s="38">
        <v>74.841999999999999</v>
      </c>
      <c r="F192" s="38">
        <v>78.199799999999996</v>
      </c>
      <c r="G192" s="38">
        <v>84.015299999999996</v>
      </c>
      <c r="H192" s="42">
        <v>74.534899999999993</v>
      </c>
      <c r="I192" s="38">
        <v>74.379800000000003</v>
      </c>
      <c r="J192" s="38">
        <v>70.894900000000007</v>
      </c>
      <c r="K192" s="38">
        <v>74.302599999999998</v>
      </c>
      <c r="L192" s="38">
        <v>83.096400000000003</v>
      </c>
      <c r="M192" s="38">
        <v>74.548599999999993</v>
      </c>
      <c r="N192" s="42">
        <v>75.851299999999995</v>
      </c>
      <c r="O192" s="43">
        <f>IF(N192="","",SUM(C192:N192))</f>
        <v>913.58879999999999</v>
      </c>
      <c r="P192" s="44">
        <f>SUM(C192:INDEX(C192:N192,$T$1))</f>
        <v>385.98029999999994</v>
      </c>
    </row>
    <row r="193" spans="1:16" ht="16.5" customHeight="1">
      <c r="A193" s="45" t="s">
        <v>34</v>
      </c>
      <c r="B193" s="54" t="s">
        <v>167</v>
      </c>
      <c r="C193" s="38">
        <v>79.043499999999995</v>
      </c>
      <c r="D193" s="38">
        <v>74.339399999999998</v>
      </c>
      <c r="E193" s="38">
        <v>77.627600000000001</v>
      </c>
      <c r="F193" s="38">
        <v>79.745800000000003</v>
      </c>
      <c r="G193" s="38">
        <v>73.932400000000001</v>
      </c>
      <c r="H193" s="42"/>
      <c r="I193" s="38"/>
      <c r="J193" s="38"/>
      <c r="K193" s="38"/>
      <c r="L193" s="38"/>
      <c r="M193" s="38"/>
      <c r="N193" s="42"/>
      <c r="O193" s="43" t="str">
        <f>IF(N193="","",SUM(C193:N193))</f>
        <v/>
      </c>
      <c r="P193" s="44">
        <f>SUM(C193:N193)</f>
        <v>384.68870000000004</v>
      </c>
    </row>
    <row r="194" spans="1:16" ht="16.5" customHeight="1">
      <c r="A194" s="36" t="s">
        <v>1795</v>
      </c>
      <c r="B194" s="51" t="s">
        <v>167</v>
      </c>
      <c r="C194" s="38">
        <v>64.690600000000003</v>
      </c>
      <c r="D194" s="38">
        <v>77.706599999999995</v>
      </c>
      <c r="E194" s="38">
        <v>70.608199999999997</v>
      </c>
      <c r="F194" s="38">
        <v>73.733400000000003</v>
      </c>
      <c r="G194" s="38">
        <v>78.842299999999994</v>
      </c>
      <c r="H194" s="42">
        <v>70.014499999999998</v>
      </c>
      <c r="I194" s="38">
        <v>70.100099999999998</v>
      </c>
      <c r="J194" s="38">
        <v>66.507900000000006</v>
      </c>
      <c r="K194" s="38">
        <v>69.641300000000001</v>
      </c>
      <c r="L194" s="38">
        <v>78.702200000000005</v>
      </c>
      <c r="M194" s="38">
        <v>70.459299999999999</v>
      </c>
      <c r="N194" s="42">
        <v>72.128</v>
      </c>
      <c r="O194" s="43">
        <f>IF(N194="","",SUM(C194:N194))</f>
        <v>863.13440000000003</v>
      </c>
      <c r="P194" s="44">
        <f>SUM(C194:INDEX(C194:N194,$T$1))</f>
        <v>365.58109999999999</v>
      </c>
    </row>
    <row r="195" spans="1:16" ht="16.5" customHeight="1">
      <c r="A195" s="47" t="s">
        <v>1795</v>
      </c>
      <c r="B195" s="54" t="s">
        <v>167</v>
      </c>
      <c r="C195" s="38">
        <v>74.8476</v>
      </c>
      <c r="D195" s="38">
        <v>70.279700000000005</v>
      </c>
      <c r="E195" s="38">
        <v>72.993200000000002</v>
      </c>
      <c r="F195" s="38">
        <v>74.726799999999997</v>
      </c>
      <c r="G195" s="38">
        <v>68.153300000000002</v>
      </c>
      <c r="H195" s="42"/>
      <c r="I195" s="38"/>
      <c r="J195" s="38"/>
      <c r="K195" s="38"/>
      <c r="L195" s="38"/>
      <c r="M195" s="38"/>
      <c r="N195" s="42"/>
      <c r="O195" s="43" t="str">
        <f>IF(N195="","",SUM(C195:N195))</f>
        <v/>
      </c>
      <c r="P195" s="44">
        <f>SUM(C195:N195)</f>
        <v>361.00060000000002</v>
      </c>
    </row>
    <row r="196" spans="1:16" ht="16.5" customHeight="1">
      <c r="A196" s="31" t="s">
        <v>1765</v>
      </c>
      <c r="B196" s="49"/>
      <c r="C196" s="32"/>
      <c r="D196" s="32"/>
      <c r="E196" s="32"/>
      <c r="F196" s="32"/>
      <c r="G196" s="32"/>
      <c r="H196" s="32"/>
      <c r="I196" s="32"/>
      <c r="J196" s="32"/>
      <c r="K196" s="32"/>
      <c r="L196" s="32"/>
      <c r="M196" s="32"/>
      <c r="N196" s="49"/>
      <c r="O196" s="32"/>
      <c r="P196" s="33"/>
    </row>
    <row r="197" spans="1:16" ht="16.5" customHeight="1">
      <c r="A197" s="36" t="s">
        <v>34</v>
      </c>
      <c r="B197" s="51" t="s">
        <v>167</v>
      </c>
      <c r="C197" s="38">
        <v>10.3565</v>
      </c>
      <c r="D197" s="38">
        <v>11.0807</v>
      </c>
      <c r="E197" s="38">
        <v>12.466799999999999</v>
      </c>
      <c r="F197" s="38">
        <v>8.6548999999999996</v>
      </c>
      <c r="G197" s="38">
        <v>13.492000000000001</v>
      </c>
      <c r="H197" s="42">
        <v>11.3773</v>
      </c>
      <c r="I197" s="38">
        <v>10.383699999999999</v>
      </c>
      <c r="J197" s="38">
        <v>10.0144</v>
      </c>
      <c r="K197" s="38">
        <v>13.192500000000001</v>
      </c>
      <c r="L197" s="38">
        <v>10.4445</v>
      </c>
      <c r="M197" s="38">
        <v>11.291399999999999</v>
      </c>
      <c r="N197" s="42">
        <v>10.375999999999999</v>
      </c>
      <c r="O197" s="43">
        <f>IF(N197="","",SUM(C197:N197))</f>
        <v>133.13069999999999</v>
      </c>
      <c r="P197" s="44">
        <f>SUM(C197:INDEX(C197:N197,$T$1))</f>
        <v>56.050899999999999</v>
      </c>
    </row>
    <row r="198" spans="1:16" ht="16.5" customHeight="1">
      <c r="A198" s="45" t="s">
        <v>34</v>
      </c>
      <c r="B198" s="54" t="s">
        <v>167</v>
      </c>
      <c r="C198" s="38">
        <v>9.1760999999999999</v>
      </c>
      <c r="D198" s="38">
        <v>8.9132999999999996</v>
      </c>
      <c r="E198" s="38">
        <v>9.9108999999999998</v>
      </c>
      <c r="F198" s="38">
        <v>12.1402</v>
      </c>
      <c r="G198" s="38">
        <v>12.3078</v>
      </c>
      <c r="H198" s="42"/>
      <c r="I198" s="38"/>
      <c r="J198" s="38"/>
      <c r="K198" s="38"/>
      <c r="L198" s="38"/>
      <c r="M198" s="38"/>
      <c r="N198" s="42"/>
      <c r="O198" s="43" t="str">
        <f>IF(N198="","",SUM(C198:N198))</f>
        <v/>
      </c>
      <c r="P198" s="44">
        <f>SUM(C198:N198)</f>
        <v>52.448299999999996</v>
      </c>
    </row>
    <row r="199" spans="1:16" ht="16.5" customHeight="1">
      <c r="A199" s="36" t="s">
        <v>1795</v>
      </c>
      <c r="B199" s="51" t="s">
        <v>167</v>
      </c>
      <c r="C199" s="38">
        <v>10.321999999999999</v>
      </c>
      <c r="D199" s="38">
        <v>11.063800000000001</v>
      </c>
      <c r="E199" s="38">
        <v>12.4283</v>
      </c>
      <c r="F199" s="38">
        <v>8.5770999999999997</v>
      </c>
      <c r="G199" s="38">
        <v>13.331099999999999</v>
      </c>
      <c r="H199" s="42">
        <v>11.241199999999999</v>
      </c>
      <c r="I199" s="38">
        <v>10.216699999999999</v>
      </c>
      <c r="J199" s="38">
        <v>9.8522999999999996</v>
      </c>
      <c r="K199" s="38">
        <v>13.086499999999999</v>
      </c>
      <c r="L199" s="38">
        <v>10.331300000000001</v>
      </c>
      <c r="M199" s="38">
        <v>11.2403</v>
      </c>
      <c r="N199" s="42">
        <v>10.214</v>
      </c>
      <c r="O199" s="43">
        <f>IF(N199="","",SUM(C199:N199))</f>
        <v>131.90460000000002</v>
      </c>
      <c r="P199" s="44">
        <f>SUM(C199:INDEX(C199:N199,$T$1))</f>
        <v>55.722299999999997</v>
      </c>
    </row>
    <row r="200" spans="1:16" ht="16.5" customHeight="1">
      <c r="A200" s="47" t="s">
        <v>1795</v>
      </c>
      <c r="B200" s="54" t="s">
        <v>167</v>
      </c>
      <c r="C200" s="38">
        <v>9.0792999999999999</v>
      </c>
      <c r="D200" s="38">
        <v>8.8485999999999994</v>
      </c>
      <c r="E200" s="38">
        <v>9.8038000000000007</v>
      </c>
      <c r="F200" s="38">
        <v>12.0282</v>
      </c>
      <c r="G200" s="38">
        <v>12.1187</v>
      </c>
      <c r="H200" s="42"/>
      <c r="I200" s="38"/>
      <c r="J200" s="38"/>
      <c r="K200" s="38"/>
      <c r="L200" s="38"/>
      <c r="M200" s="38"/>
      <c r="N200" s="42"/>
      <c r="O200" s="43" t="str">
        <f>IF(N200="","",SUM(C200:N200))</f>
        <v/>
      </c>
      <c r="P200" s="44">
        <f>SUM(C200:N200)</f>
        <v>51.878600000000006</v>
      </c>
    </row>
    <row r="201" spans="1:16" ht="16.5" customHeight="1">
      <c r="A201" s="31" t="s">
        <v>1844</v>
      </c>
      <c r="B201" s="49"/>
      <c r="C201" s="32"/>
      <c r="D201" s="32"/>
      <c r="E201" s="32"/>
      <c r="F201" s="32"/>
      <c r="G201" s="32"/>
      <c r="H201" s="32"/>
      <c r="I201" s="32"/>
      <c r="J201" s="32"/>
      <c r="K201" s="32"/>
      <c r="L201" s="32"/>
      <c r="M201" s="32"/>
      <c r="N201" s="49"/>
      <c r="O201" s="32"/>
      <c r="P201" s="33"/>
    </row>
    <row r="202" spans="1:16" ht="16.5" customHeight="1">
      <c r="A202" s="36" t="s">
        <v>34</v>
      </c>
      <c r="B202" s="51" t="s">
        <v>167</v>
      </c>
      <c r="C202" s="38">
        <v>58.792299999999997</v>
      </c>
      <c r="D202" s="38">
        <v>65.739500000000007</v>
      </c>
      <c r="E202" s="38">
        <v>66.951499999999996</v>
      </c>
      <c r="F202" s="38">
        <v>70.278800000000004</v>
      </c>
      <c r="G202" s="38">
        <v>74.989900000000006</v>
      </c>
      <c r="H202" s="42">
        <v>95.419899999999998</v>
      </c>
      <c r="I202" s="38">
        <v>68.950699999999998</v>
      </c>
      <c r="J202" s="38">
        <v>65.572999999999993</v>
      </c>
      <c r="K202" s="38">
        <v>66.128</v>
      </c>
      <c r="L202" s="38">
        <v>63.238</v>
      </c>
      <c r="M202" s="38">
        <v>57.165100000000002</v>
      </c>
      <c r="N202" s="42">
        <v>56.139699999999998</v>
      </c>
      <c r="O202" s="43">
        <f>IF(N202="","",SUM(C202:N202))</f>
        <v>809.3664</v>
      </c>
      <c r="P202" s="44">
        <f>SUM(C202:INDEX(C202:N202,$T$1))</f>
        <v>336.75199999999995</v>
      </c>
    </row>
    <row r="203" spans="1:16" ht="16.5" customHeight="1">
      <c r="A203" s="45" t="s">
        <v>34</v>
      </c>
      <c r="B203" s="54" t="s">
        <v>167</v>
      </c>
      <c r="C203" s="38">
        <v>59.895800000000001</v>
      </c>
      <c r="D203" s="38">
        <v>64.673100000000005</v>
      </c>
      <c r="E203" s="38">
        <v>63.226500000000001</v>
      </c>
      <c r="F203" s="38">
        <v>66.354500000000002</v>
      </c>
      <c r="G203" s="38">
        <v>70.399199999999993</v>
      </c>
      <c r="H203" s="42"/>
      <c r="I203" s="38"/>
      <c r="J203" s="38"/>
      <c r="K203" s="38"/>
      <c r="L203" s="38"/>
      <c r="M203" s="38"/>
      <c r="N203" s="42"/>
      <c r="O203" s="43" t="str">
        <f>IF(N203="","",SUM(C203:N203))</f>
        <v/>
      </c>
      <c r="P203" s="44">
        <f>SUM(C203:N203)</f>
        <v>324.54910000000001</v>
      </c>
    </row>
    <row r="204" spans="1:16" ht="16.5" customHeight="1">
      <c r="A204" s="36" t="s">
        <v>1795</v>
      </c>
      <c r="B204" s="51" t="s">
        <v>167</v>
      </c>
      <c r="C204" s="38">
        <v>25.4984</v>
      </c>
      <c r="D204" s="38">
        <v>35.528199999999998</v>
      </c>
      <c r="E204" s="38">
        <v>30.933299999999999</v>
      </c>
      <c r="F204" s="38">
        <v>35.482900000000001</v>
      </c>
      <c r="G204" s="38">
        <v>35.372399999999999</v>
      </c>
      <c r="H204" s="42">
        <v>31.211400000000001</v>
      </c>
      <c r="I204" s="38">
        <v>39.122700000000002</v>
      </c>
      <c r="J204" s="38">
        <v>29.647400000000001</v>
      </c>
      <c r="K204" s="38">
        <v>34.735199999999999</v>
      </c>
      <c r="L204" s="38">
        <v>30.3415</v>
      </c>
      <c r="M204" s="38">
        <v>28.136099999999999</v>
      </c>
      <c r="N204" s="42">
        <v>24.7715</v>
      </c>
      <c r="O204" s="43">
        <f>IF(N204="","",SUM(C204:N204))</f>
        <v>380.78100000000001</v>
      </c>
      <c r="P204" s="44">
        <f>SUM(C204:INDEX(C204:N204,$T$1))</f>
        <v>162.8152</v>
      </c>
    </row>
    <row r="205" spans="1:16" ht="16.5" customHeight="1">
      <c r="A205" s="47" t="s">
        <v>1795</v>
      </c>
      <c r="B205" s="54" t="s">
        <v>167</v>
      </c>
      <c r="C205" s="38">
        <v>26.1082</v>
      </c>
      <c r="D205" s="38">
        <v>31.760999999999999</v>
      </c>
      <c r="E205" s="38">
        <v>25.802199999999999</v>
      </c>
      <c r="F205" s="38">
        <v>24.979199999999999</v>
      </c>
      <c r="G205" s="38">
        <v>29.316700000000001</v>
      </c>
      <c r="H205" s="42"/>
      <c r="I205" s="38"/>
      <c r="J205" s="38"/>
      <c r="K205" s="38"/>
      <c r="L205" s="38"/>
      <c r="M205" s="38"/>
      <c r="N205" s="42"/>
      <c r="O205" s="43" t="str">
        <f>IF(N205="","",SUM(C205:N205))</f>
        <v/>
      </c>
      <c r="P205" s="44">
        <f>SUM(C205:N205)</f>
        <v>137.96729999999999</v>
      </c>
    </row>
    <row r="206" spans="1:16" ht="16.5" customHeight="1">
      <c r="A206" s="31" t="s">
        <v>1764</v>
      </c>
      <c r="B206" s="49"/>
      <c r="C206" s="32"/>
      <c r="D206" s="32"/>
      <c r="E206" s="32"/>
      <c r="F206" s="32"/>
      <c r="G206" s="32"/>
      <c r="H206" s="32"/>
      <c r="I206" s="32"/>
      <c r="J206" s="32"/>
      <c r="K206" s="32"/>
      <c r="L206" s="32"/>
      <c r="M206" s="32"/>
      <c r="N206" s="49"/>
      <c r="O206" s="32"/>
      <c r="P206" s="33"/>
    </row>
    <row r="207" spans="1:16" ht="16.5" customHeight="1">
      <c r="A207" s="36" t="s">
        <v>34</v>
      </c>
      <c r="B207" s="51" t="s">
        <v>1993</v>
      </c>
      <c r="C207" s="38">
        <v>1250.8640499999999</v>
      </c>
      <c r="D207" s="38">
        <v>1187.2605699999999</v>
      </c>
      <c r="E207" s="38">
        <v>1211.8288399999999</v>
      </c>
      <c r="F207" s="38">
        <v>1157.3480300000001</v>
      </c>
      <c r="G207" s="38">
        <v>1295.23002</v>
      </c>
      <c r="H207" s="38">
        <v>1103.2252699999999</v>
      </c>
      <c r="I207" s="38">
        <v>1011.17734</v>
      </c>
      <c r="J207" s="38">
        <v>996.01671999999996</v>
      </c>
      <c r="K207" s="38">
        <v>1107.0726999999999</v>
      </c>
      <c r="L207" s="38">
        <v>1211.4970000000001</v>
      </c>
      <c r="M207" s="38">
        <v>1070.30943</v>
      </c>
      <c r="N207" s="42">
        <v>1108.6966</v>
      </c>
      <c r="O207" s="43">
        <f>IF(N207="","",SUM(C207:N207))</f>
        <v>13710.526569999998</v>
      </c>
      <c r="P207" s="44">
        <f>SUM(C207:INDEX(C207:N207,$T$1))</f>
        <v>6102.5315099999998</v>
      </c>
    </row>
    <row r="208" spans="1:16" ht="16.5" customHeight="1">
      <c r="A208" s="45" t="s">
        <v>34</v>
      </c>
      <c r="B208" s="54" t="s">
        <v>1993</v>
      </c>
      <c r="C208" s="38">
        <v>1212.96299</v>
      </c>
      <c r="D208" s="38">
        <v>996.74360999999999</v>
      </c>
      <c r="E208" s="38">
        <v>1027.5673999999999</v>
      </c>
      <c r="F208" s="38">
        <v>929.48674000000005</v>
      </c>
      <c r="G208" s="38">
        <v>1101.8545099999999</v>
      </c>
      <c r="H208" s="38"/>
      <c r="I208" s="38"/>
      <c r="J208" s="38"/>
      <c r="K208" s="38"/>
      <c r="L208" s="38"/>
      <c r="M208" s="38"/>
      <c r="N208" s="42"/>
      <c r="O208" s="43" t="str">
        <f>IF(N208="","",SUM(C208:N208))</f>
        <v/>
      </c>
      <c r="P208" s="44">
        <f>SUM(C208:N208)</f>
        <v>5268.6152499999998</v>
      </c>
    </row>
    <row r="209" spans="1:16" ht="16.5" customHeight="1">
      <c r="A209" s="36" t="s">
        <v>1795</v>
      </c>
      <c r="B209" s="51" t="s">
        <v>1993</v>
      </c>
      <c r="C209" s="38">
        <v>1126.8574900000001</v>
      </c>
      <c r="D209" s="38">
        <v>1046.65607</v>
      </c>
      <c r="E209" s="38">
        <v>1085.52739</v>
      </c>
      <c r="F209" s="38">
        <v>1006.54601</v>
      </c>
      <c r="G209" s="38">
        <v>1146.39337</v>
      </c>
      <c r="H209" s="38">
        <v>975.55400999999995</v>
      </c>
      <c r="I209" s="38">
        <v>877.05849999999998</v>
      </c>
      <c r="J209" s="38">
        <v>896.83357999999998</v>
      </c>
      <c r="K209" s="38">
        <v>954.05242999999996</v>
      </c>
      <c r="L209" s="38">
        <v>1088.8388399999999</v>
      </c>
      <c r="M209" s="38">
        <v>952.44732999999997</v>
      </c>
      <c r="N209" s="42">
        <v>980.16935999999998</v>
      </c>
      <c r="O209" s="43">
        <f>IF(N209="","",SUM(C209:N209))</f>
        <v>12136.934379999999</v>
      </c>
      <c r="P209" s="44">
        <f>SUM(C209:INDEX(C209:N209,$T$1))</f>
        <v>5411.9803300000003</v>
      </c>
    </row>
    <row r="210" spans="1:16" ht="16.5" customHeight="1">
      <c r="A210" s="47" t="s">
        <v>1795</v>
      </c>
      <c r="B210" s="54" t="s">
        <v>1993</v>
      </c>
      <c r="C210" s="38">
        <v>1069.46371</v>
      </c>
      <c r="D210" s="38">
        <v>854.09670000000006</v>
      </c>
      <c r="E210" s="38">
        <v>889.12896999999998</v>
      </c>
      <c r="F210" s="38">
        <v>791.25482</v>
      </c>
      <c r="G210" s="38">
        <v>961.82228999999995</v>
      </c>
      <c r="H210" s="38"/>
      <c r="I210" s="38"/>
      <c r="J210" s="38"/>
      <c r="K210" s="38"/>
      <c r="L210" s="38"/>
      <c r="M210" s="38"/>
      <c r="N210" s="42"/>
      <c r="O210" s="43" t="str">
        <f>IF(N210="","",SUM(C210:N210))</f>
        <v/>
      </c>
      <c r="P210" s="44">
        <f>SUM(C210:N210)</f>
        <v>4565.76649</v>
      </c>
    </row>
    <row r="211" spans="1:16" ht="16.5" customHeight="1">
      <c r="A211" s="31" t="s">
        <v>1763</v>
      </c>
      <c r="B211" s="49"/>
      <c r="C211" s="32"/>
      <c r="D211" s="32"/>
      <c r="E211" s="32"/>
      <c r="F211" s="32"/>
      <c r="G211" s="32"/>
      <c r="H211" s="32"/>
      <c r="I211" s="32"/>
      <c r="J211" s="32"/>
      <c r="K211" s="32"/>
      <c r="L211" s="32"/>
      <c r="M211" s="32"/>
      <c r="N211" s="49"/>
      <c r="O211" s="32"/>
      <c r="P211" s="33"/>
    </row>
    <row r="212" spans="1:16" ht="16.5" customHeight="1">
      <c r="A212" s="36" t="s">
        <v>34</v>
      </c>
      <c r="B212" s="51" t="s">
        <v>167</v>
      </c>
      <c r="C212" s="38">
        <v>464.36290000000002</v>
      </c>
      <c r="D212" s="38">
        <v>338.12470000000002</v>
      </c>
      <c r="E212" s="38">
        <v>381.75889999999998</v>
      </c>
      <c r="F212" s="38">
        <v>292.06240000000003</v>
      </c>
      <c r="G212" s="38">
        <v>308.298</v>
      </c>
      <c r="H212" s="42">
        <v>211.80789999999999</v>
      </c>
      <c r="I212" s="38">
        <v>418.90460000000002</v>
      </c>
      <c r="J212" s="38">
        <v>253.572</v>
      </c>
      <c r="K212" s="38">
        <v>276.86709999999999</v>
      </c>
      <c r="L212" s="38">
        <v>368.04820000000001</v>
      </c>
      <c r="M212" s="38">
        <v>410.87509999999997</v>
      </c>
      <c r="N212" s="42">
        <v>258.02499999999998</v>
      </c>
      <c r="O212" s="43">
        <f>IF(N212="","",SUM(C212:N212))</f>
        <v>3982.7068000000004</v>
      </c>
      <c r="P212" s="44">
        <f>SUM(C212:INDEX(C212:N212,$T$1))</f>
        <v>1784.6069</v>
      </c>
    </row>
    <row r="213" spans="1:16" ht="16.5" customHeight="1">
      <c r="A213" s="45" t="s">
        <v>34</v>
      </c>
      <c r="B213" s="54" t="s">
        <v>167</v>
      </c>
      <c r="C213" s="38">
        <v>407.3605</v>
      </c>
      <c r="D213" s="38">
        <v>297.99239999999998</v>
      </c>
      <c r="E213" s="38">
        <v>267.2296</v>
      </c>
      <c r="F213" s="38">
        <v>402.92380000000003</v>
      </c>
      <c r="G213" s="38">
        <v>451.65929999999997</v>
      </c>
      <c r="H213" s="42"/>
      <c r="I213" s="38"/>
      <c r="J213" s="38"/>
      <c r="K213" s="38"/>
      <c r="L213" s="38"/>
      <c r="M213" s="38"/>
      <c r="N213" s="42"/>
      <c r="O213" s="43" t="str">
        <f>IF(N213="","",SUM(C213:N213))</f>
        <v/>
      </c>
      <c r="P213" s="44">
        <f>SUM(C213:N213)</f>
        <v>1827.1656</v>
      </c>
    </row>
    <row r="214" spans="1:16" ht="16.5" customHeight="1">
      <c r="A214" s="36" t="s">
        <v>1795</v>
      </c>
      <c r="B214" s="51" t="s">
        <v>167</v>
      </c>
      <c r="C214" s="38">
        <v>168.7961</v>
      </c>
      <c r="D214" s="38">
        <v>182.4502</v>
      </c>
      <c r="E214" s="38">
        <v>199.2715</v>
      </c>
      <c r="F214" s="38">
        <v>162.72040000000001</v>
      </c>
      <c r="G214" s="38">
        <v>182.89259999999999</v>
      </c>
      <c r="H214" s="42">
        <v>166.63589999999999</v>
      </c>
      <c r="I214" s="38">
        <v>233.98570000000001</v>
      </c>
      <c r="J214" s="38">
        <v>175.74520000000001</v>
      </c>
      <c r="K214" s="38">
        <v>145.7243</v>
      </c>
      <c r="L214" s="38">
        <v>195.75389999999999</v>
      </c>
      <c r="M214" s="38">
        <v>180.24940000000001</v>
      </c>
      <c r="N214" s="42">
        <v>165.768</v>
      </c>
      <c r="O214" s="43">
        <f>IF(N214="","",SUM(C214:N214))</f>
        <v>2159.9931999999999</v>
      </c>
      <c r="P214" s="44">
        <f>SUM(C214:INDEX(C214:N214,$T$1))</f>
        <v>896.13080000000014</v>
      </c>
    </row>
    <row r="215" spans="1:16" ht="16.5" customHeight="1">
      <c r="A215" s="47" t="s">
        <v>1795</v>
      </c>
      <c r="B215" s="54" t="s">
        <v>167</v>
      </c>
      <c r="C215" s="38">
        <v>191.57669999999999</v>
      </c>
      <c r="D215" s="38">
        <v>182.7353</v>
      </c>
      <c r="E215" s="38">
        <v>160.46520000000001</v>
      </c>
      <c r="F215" s="38">
        <v>183.75710000000001</v>
      </c>
      <c r="G215" s="38">
        <v>192.22120000000001</v>
      </c>
      <c r="H215" s="42"/>
      <c r="I215" s="38"/>
      <c r="J215" s="38"/>
      <c r="K215" s="38"/>
      <c r="L215" s="38"/>
      <c r="M215" s="38"/>
      <c r="N215" s="42"/>
      <c r="O215" s="43" t="str">
        <f>IF(N215="","",SUM(C215:N215))</f>
        <v/>
      </c>
      <c r="P215" s="44">
        <f>SUM(C215:N215)</f>
        <v>910.75549999999998</v>
      </c>
    </row>
    <row r="216" spans="1:16" ht="16.5" customHeight="1">
      <c r="A216" s="74" t="s">
        <v>1762</v>
      </c>
      <c r="B216" s="51"/>
      <c r="C216" s="52"/>
      <c r="D216" s="52"/>
      <c r="E216" s="52"/>
      <c r="F216" s="52"/>
      <c r="G216" s="52"/>
      <c r="H216" s="52"/>
      <c r="I216" s="52"/>
      <c r="J216" s="52"/>
      <c r="K216" s="52"/>
      <c r="L216" s="52"/>
      <c r="M216" s="52"/>
      <c r="N216" s="51"/>
      <c r="O216" s="52"/>
      <c r="P216" s="53"/>
    </row>
    <row r="217" spans="1:16" ht="16.5" customHeight="1">
      <c r="A217" s="36" t="s">
        <v>34</v>
      </c>
      <c r="B217" s="51" t="s">
        <v>167</v>
      </c>
      <c r="C217" s="38">
        <v>410.7681</v>
      </c>
      <c r="D217" s="38">
        <v>294.83679999999998</v>
      </c>
      <c r="E217" s="38">
        <v>335.14359999999999</v>
      </c>
      <c r="F217" s="38">
        <v>257.9452</v>
      </c>
      <c r="G217" s="38">
        <v>267.41090000000003</v>
      </c>
      <c r="H217" s="42">
        <v>174.99520000000001</v>
      </c>
      <c r="I217" s="38">
        <v>385.24950000000001</v>
      </c>
      <c r="J217" s="38">
        <v>220.685</v>
      </c>
      <c r="K217" s="38">
        <v>239.82140000000001</v>
      </c>
      <c r="L217" s="38">
        <v>325.03050000000002</v>
      </c>
      <c r="M217" s="38">
        <v>376.38499999999999</v>
      </c>
      <c r="N217" s="42">
        <v>225.34370000000001</v>
      </c>
      <c r="O217" s="43">
        <f>IF(N217="","",SUM(C217:N217))</f>
        <v>3513.6149</v>
      </c>
      <c r="P217" s="44">
        <f>SUM(C217:INDEX(C217:N217,$T$1))</f>
        <v>1566.1046000000003</v>
      </c>
    </row>
    <row r="218" spans="1:16" ht="16.5" customHeight="1">
      <c r="A218" s="45" t="s">
        <v>34</v>
      </c>
      <c r="B218" s="54" t="s">
        <v>167</v>
      </c>
      <c r="C218" s="38">
        <v>370.53199999999998</v>
      </c>
      <c r="D218" s="38">
        <v>259.10169999999999</v>
      </c>
      <c r="E218" s="38">
        <v>232.77940000000001</v>
      </c>
      <c r="F218" s="38">
        <v>369.01729999999998</v>
      </c>
      <c r="G218" s="38">
        <v>421.07639999999998</v>
      </c>
      <c r="H218" s="42"/>
      <c r="I218" s="38"/>
      <c r="J218" s="38"/>
      <c r="K218" s="38"/>
      <c r="L218" s="38"/>
      <c r="M218" s="38"/>
      <c r="N218" s="42"/>
      <c r="O218" s="43" t="str">
        <f>IF(N218="","",SUM(C218:N218))</f>
        <v/>
      </c>
      <c r="P218" s="44">
        <f>SUM(C218:N218)</f>
        <v>1652.5067999999999</v>
      </c>
    </row>
    <row r="219" spans="1:16" ht="16.5" customHeight="1">
      <c r="A219" s="36" t="s">
        <v>1795</v>
      </c>
      <c r="B219" s="51" t="s">
        <v>167</v>
      </c>
      <c r="C219" s="38">
        <v>131.6421</v>
      </c>
      <c r="D219" s="38">
        <v>142.3194</v>
      </c>
      <c r="E219" s="38">
        <v>160.10599999999999</v>
      </c>
      <c r="F219" s="38">
        <v>131.09559999999999</v>
      </c>
      <c r="G219" s="38">
        <v>144.20079999999999</v>
      </c>
      <c r="H219" s="42">
        <v>137.0369</v>
      </c>
      <c r="I219" s="38">
        <v>205.94149999999999</v>
      </c>
      <c r="J219" s="38">
        <v>146.5941</v>
      </c>
      <c r="K219" s="38">
        <v>113.0051</v>
      </c>
      <c r="L219" s="38">
        <v>160.6344</v>
      </c>
      <c r="M219" s="38">
        <v>150.94649999999999</v>
      </c>
      <c r="N219" s="42">
        <v>139.149</v>
      </c>
      <c r="O219" s="43">
        <f>IF(N219="","",SUM(C219:N219))</f>
        <v>1762.6713999999997</v>
      </c>
      <c r="P219" s="44">
        <f>SUM(C219:INDEX(C219:N219,$T$1))</f>
        <v>709.36389999999994</v>
      </c>
    </row>
    <row r="220" spans="1:16" ht="16.5" customHeight="1">
      <c r="A220" s="47" t="s">
        <v>1795</v>
      </c>
      <c r="B220" s="54" t="s">
        <v>167</v>
      </c>
      <c r="C220" s="38">
        <v>156.7852</v>
      </c>
      <c r="D220" s="38">
        <v>149.01900000000001</v>
      </c>
      <c r="E220" s="38">
        <v>130.26519999999999</v>
      </c>
      <c r="F220" s="38">
        <v>152.90559999999999</v>
      </c>
      <c r="G220" s="38">
        <v>165.2739</v>
      </c>
      <c r="H220" s="42"/>
      <c r="I220" s="38"/>
      <c r="J220" s="38"/>
      <c r="K220" s="38"/>
      <c r="L220" s="38"/>
      <c r="M220" s="38"/>
      <c r="N220" s="42"/>
      <c r="O220" s="43" t="str">
        <f>IF(N220="","",SUM(C220:N220))</f>
        <v/>
      </c>
      <c r="P220" s="44">
        <f>SUM(C220:N220)</f>
        <v>754.24890000000005</v>
      </c>
    </row>
    <row r="221" spans="1:16" ht="16.5" customHeight="1">
      <c r="A221" s="31" t="s">
        <v>1761</v>
      </c>
      <c r="B221" s="49"/>
      <c r="C221" s="32"/>
      <c r="D221" s="32"/>
      <c r="E221" s="32"/>
      <c r="F221" s="32"/>
      <c r="G221" s="32"/>
      <c r="H221" s="32"/>
      <c r="I221" s="32"/>
      <c r="J221" s="32"/>
      <c r="K221" s="32"/>
      <c r="L221" s="32"/>
      <c r="M221" s="32"/>
      <c r="N221" s="49"/>
      <c r="O221" s="32"/>
      <c r="P221" s="33"/>
    </row>
    <row r="222" spans="1:16" ht="16.5" customHeight="1">
      <c r="A222" s="36" t="s">
        <v>34</v>
      </c>
      <c r="B222" s="51" t="s">
        <v>167</v>
      </c>
      <c r="C222" s="38">
        <v>152.20009999999999</v>
      </c>
      <c r="D222" s="38">
        <v>158.4102</v>
      </c>
      <c r="E222" s="38">
        <v>143.8631</v>
      </c>
      <c r="F222" s="38">
        <v>237.86099999999999</v>
      </c>
      <c r="G222" s="38">
        <v>223.44130000000001</v>
      </c>
      <c r="H222" s="42">
        <v>143.69800000000001</v>
      </c>
      <c r="I222" s="38">
        <v>180.9829</v>
      </c>
      <c r="J222" s="38">
        <v>149.4992</v>
      </c>
      <c r="K222" s="38">
        <v>150.03569999999999</v>
      </c>
      <c r="L222" s="38">
        <v>122.0129</v>
      </c>
      <c r="M222" s="38">
        <v>199.34100000000001</v>
      </c>
      <c r="N222" s="42">
        <v>130.92359999999999</v>
      </c>
      <c r="O222" s="43">
        <f>IF(N222="","",SUM(C222:N222))</f>
        <v>1992.2689999999998</v>
      </c>
      <c r="P222" s="44">
        <f>SUM(C222:INDEX(C222:N222,$T$1))</f>
        <v>915.77569999999992</v>
      </c>
    </row>
    <row r="223" spans="1:16" ht="16.5" customHeight="1">
      <c r="A223" s="45" t="s">
        <v>34</v>
      </c>
      <c r="B223" s="54" t="s">
        <v>167</v>
      </c>
      <c r="C223" s="38">
        <v>140.39189999999999</v>
      </c>
      <c r="D223" s="38">
        <v>131.40389999999999</v>
      </c>
      <c r="E223" s="38">
        <v>137.6919</v>
      </c>
      <c r="F223" s="38">
        <v>194.7302</v>
      </c>
      <c r="G223" s="38">
        <v>158.63249999999999</v>
      </c>
      <c r="H223" s="42"/>
      <c r="I223" s="38"/>
      <c r="J223" s="38"/>
      <c r="K223" s="38"/>
      <c r="L223" s="38"/>
      <c r="M223" s="38"/>
      <c r="N223" s="42"/>
      <c r="O223" s="43" t="str">
        <f>IF(N223="","",SUM(C223:N223))</f>
        <v/>
      </c>
      <c r="P223" s="44">
        <f>SUM(C223:N223)</f>
        <v>762.85040000000004</v>
      </c>
    </row>
    <row r="224" spans="1:16" ht="16.5" customHeight="1">
      <c r="A224" s="36" t="s">
        <v>1795</v>
      </c>
      <c r="B224" s="51" t="s">
        <v>167</v>
      </c>
      <c r="C224" s="38">
        <v>147.25729999999999</v>
      </c>
      <c r="D224" s="38">
        <v>153.9907</v>
      </c>
      <c r="E224" s="38">
        <v>138.982</v>
      </c>
      <c r="F224" s="38">
        <v>233.43549999999999</v>
      </c>
      <c r="G224" s="38">
        <v>203.22380000000001</v>
      </c>
      <c r="H224" s="42">
        <v>128.4212</v>
      </c>
      <c r="I224" s="38">
        <v>176.33709999999999</v>
      </c>
      <c r="J224" s="38">
        <v>144.91579999999999</v>
      </c>
      <c r="K224" s="38">
        <v>131.7236</v>
      </c>
      <c r="L224" s="38">
        <v>118.8002</v>
      </c>
      <c r="M224" s="38">
        <v>183.85910000000001</v>
      </c>
      <c r="N224" s="42">
        <v>122.42700000000001</v>
      </c>
      <c r="O224" s="43">
        <f>IF(N224="","",SUM(C224:N224))</f>
        <v>1883.3733</v>
      </c>
      <c r="P224" s="44">
        <f>SUM(C224:INDEX(C224:N224,$T$1))</f>
        <v>876.88930000000005</v>
      </c>
    </row>
    <row r="225" spans="1:19" ht="16.5" customHeight="1">
      <c r="A225" s="47" t="s">
        <v>1795</v>
      </c>
      <c r="B225" s="54" t="s">
        <v>167</v>
      </c>
      <c r="C225" s="38">
        <v>126.3235</v>
      </c>
      <c r="D225" s="38">
        <v>117.20010000000001</v>
      </c>
      <c r="E225" s="38">
        <v>127.16549999999999</v>
      </c>
      <c r="F225" s="38">
        <v>187.12219999999999</v>
      </c>
      <c r="G225" s="38">
        <v>151.05889999999999</v>
      </c>
      <c r="H225" s="42"/>
      <c r="I225" s="38"/>
      <c r="J225" s="38"/>
      <c r="K225" s="38"/>
      <c r="L225" s="38"/>
      <c r="M225" s="38"/>
      <c r="N225" s="42"/>
      <c r="O225" s="43" t="str">
        <f>IF(N225="","",SUM(C225:N225))</f>
        <v/>
      </c>
      <c r="P225" s="44">
        <f>SUM(C225:N225)</f>
        <v>708.87019999999995</v>
      </c>
    </row>
    <row r="226" spans="1:19" ht="16.5" customHeight="1">
      <c r="A226" s="31" t="s">
        <v>1760</v>
      </c>
      <c r="B226" s="49"/>
      <c r="C226" s="32"/>
      <c r="D226" s="32"/>
      <c r="E226" s="32"/>
      <c r="F226" s="32"/>
      <c r="G226" s="32"/>
      <c r="H226" s="32"/>
      <c r="I226" s="32"/>
      <c r="J226" s="32"/>
      <c r="K226" s="32"/>
      <c r="L226" s="32"/>
      <c r="M226" s="32"/>
      <c r="N226" s="49"/>
      <c r="O226" s="32"/>
      <c r="P226" s="33"/>
    </row>
    <row r="227" spans="1:19" ht="16.5" customHeight="1">
      <c r="A227" s="36" t="s">
        <v>34</v>
      </c>
      <c r="B227" s="51" t="s">
        <v>167</v>
      </c>
      <c r="C227" s="38">
        <v>161.9453</v>
      </c>
      <c r="D227" s="38">
        <v>158.63399999999999</v>
      </c>
      <c r="E227" s="38">
        <v>156.63489999999999</v>
      </c>
      <c r="F227" s="38">
        <v>185.5728</v>
      </c>
      <c r="G227" s="38">
        <v>167.82980000000001</v>
      </c>
      <c r="H227" s="42">
        <v>161.41329999999999</v>
      </c>
      <c r="I227" s="38">
        <v>174.17490000000001</v>
      </c>
      <c r="J227" s="38">
        <v>158.10570000000001</v>
      </c>
      <c r="K227" s="38">
        <v>152.76169999999999</v>
      </c>
      <c r="L227" s="38">
        <v>176.69560000000001</v>
      </c>
      <c r="M227" s="38">
        <v>154.648</v>
      </c>
      <c r="N227" s="42">
        <v>141.8287</v>
      </c>
      <c r="O227" s="43">
        <f>IF(N227="","",SUM(C227:N227))</f>
        <v>1950.2447</v>
      </c>
      <c r="P227" s="44">
        <f>SUM(C227:INDEX(C227:N227,$T$1))</f>
        <v>830.61680000000001</v>
      </c>
    </row>
    <row r="228" spans="1:19" ht="16.5" customHeight="1">
      <c r="A228" s="45" t="s">
        <v>34</v>
      </c>
      <c r="B228" s="54" t="s">
        <v>167</v>
      </c>
      <c r="C228" s="38">
        <v>162.66720000000001</v>
      </c>
      <c r="D228" s="38">
        <v>135.92420000000001</v>
      </c>
      <c r="E228" s="38">
        <v>154.99379999999999</v>
      </c>
      <c r="F228" s="38">
        <v>154.82560000000001</v>
      </c>
      <c r="G228" s="38">
        <v>148.82769999999999</v>
      </c>
      <c r="H228" s="42"/>
      <c r="I228" s="38"/>
      <c r="J228" s="38"/>
      <c r="K228" s="38"/>
      <c r="L228" s="38"/>
      <c r="M228" s="38"/>
      <c r="N228" s="42"/>
      <c r="O228" s="43" t="str">
        <f>IF(N228="","",SUM(C228:N228))</f>
        <v/>
      </c>
      <c r="P228" s="44">
        <f>SUM(C228:N228)</f>
        <v>757.23849999999993</v>
      </c>
    </row>
    <row r="229" spans="1:19" ht="16.5" customHeight="1">
      <c r="A229" s="36" t="s">
        <v>1795</v>
      </c>
      <c r="B229" s="51" t="s">
        <v>167</v>
      </c>
      <c r="C229" s="38">
        <v>137.26650000000001</v>
      </c>
      <c r="D229" s="38">
        <v>132.4496</v>
      </c>
      <c r="E229" s="38">
        <v>131.79390000000001</v>
      </c>
      <c r="F229" s="38">
        <v>156.80950000000001</v>
      </c>
      <c r="G229" s="38">
        <v>140.0274</v>
      </c>
      <c r="H229" s="42">
        <v>138.80950000000001</v>
      </c>
      <c r="I229" s="38">
        <v>150.4451</v>
      </c>
      <c r="J229" s="38">
        <v>130.87799999999999</v>
      </c>
      <c r="K229" s="38">
        <v>126.7675</v>
      </c>
      <c r="L229" s="38">
        <v>150.08099999999999</v>
      </c>
      <c r="M229" s="38">
        <v>128.93770000000001</v>
      </c>
      <c r="N229" s="42">
        <v>117.2368</v>
      </c>
      <c r="O229" s="43">
        <f>IF(N229="","",SUM(C229:N229))</f>
        <v>1641.5024999999998</v>
      </c>
      <c r="P229" s="44">
        <f>SUM(C229:INDEX(C229:N229,$T$1))</f>
        <v>698.34690000000001</v>
      </c>
    </row>
    <row r="230" spans="1:19" ht="16.5" customHeight="1">
      <c r="A230" s="47" t="s">
        <v>1795</v>
      </c>
      <c r="B230" s="54" t="s">
        <v>167</v>
      </c>
      <c r="C230" s="38">
        <v>135.00460000000001</v>
      </c>
      <c r="D230" s="38">
        <v>111.5719</v>
      </c>
      <c r="E230" s="38">
        <v>130.9239</v>
      </c>
      <c r="F230" s="38">
        <v>127.511</v>
      </c>
      <c r="G230" s="38">
        <v>119.1688</v>
      </c>
      <c r="H230" s="42"/>
      <c r="I230" s="38"/>
      <c r="J230" s="38"/>
      <c r="K230" s="38"/>
      <c r="L230" s="38"/>
      <c r="M230" s="38"/>
      <c r="N230" s="42"/>
      <c r="O230" s="43" t="str">
        <f>IF(N230="","",SUM(C230:N230))</f>
        <v/>
      </c>
      <c r="P230" s="44">
        <f>SUM(C230:N230)</f>
        <v>624.18020000000001</v>
      </c>
    </row>
    <row r="231" spans="1:19" ht="16.5" customHeight="1">
      <c r="A231" s="74" t="s">
        <v>1759</v>
      </c>
      <c r="B231" s="51"/>
      <c r="C231" s="52"/>
      <c r="D231" s="52"/>
      <c r="E231" s="52"/>
      <c r="F231" s="52"/>
      <c r="G231" s="52"/>
      <c r="H231" s="52"/>
      <c r="I231" s="52"/>
      <c r="J231" s="52"/>
      <c r="K231" s="52"/>
      <c r="L231" s="52"/>
      <c r="M231" s="52"/>
      <c r="N231" s="51"/>
      <c r="O231" s="52"/>
      <c r="P231" s="53"/>
    </row>
    <row r="232" spans="1:19" ht="16.5" customHeight="1">
      <c r="A232" s="36" t="s">
        <v>34</v>
      </c>
      <c r="B232" s="51" t="s">
        <v>167</v>
      </c>
      <c r="C232" s="38">
        <v>66.969899999999996</v>
      </c>
      <c r="D232" s="38">
        <v>63.193899999999999</v>
      </c>
      <c r="E232" s="38">
        <v>67.651499999999999</v>
      </c>
      <c r="F232" s="38">
        <v>74.840900000000005</v>
      </c>
      <c r="G232" s="38">
        <v>78.344099999999997</v>
      </c>
      <c r="H232" s="42">
        <v>66.614500000000007</v>
      </c>
      <c r="I232" s="38">
        <v>75.138599999999997</v>
      </c>
      <c r="J232" s="38">
        <v>74.691599999999994</v>
      </c>
      <c r="K232" s="38">
        <v>70.379099999999994</v>
      </c>
      <c r="L232" s="38">
        <v>77.990899999999996</v>
      </c>
      <c r="M232" s="38">
        <v>67.8994</v>
      </c>
      <c r="N232" s="42">
        <v>66.654700000000005</v>
      </c>
      <c r="O232" s="43">
        <f>IF(N232="","",SUM(C232:N232))</f>
        <v>850.36910000000012</v>
      </c>
      <c r="P232" s="44">
        <f>SUM(C232:INDEX(C232:N232,$T$1))</f>
        <v>351.00030000000004</v>
      </c>
    </row>
    <row r="233" spans="1:19" ht="16.5" customHeight="1">
      <c r="A233" s="45" t="s">
        <v>34</v>
      </c>
      <c r="B233" s="54" t="s">
        <v>167</v>
      </c>
      <c r="C233" s="38">
        <v>74.234099999999998</v>
      </c>
      <c r="D233" s="38">
        <v>63.5396</v>
      </c>
      <c r="E233" s="38">
        <v>70.788399999999996</v>
      </c>
      <c r="F233" s="38">
        <v>67.787599999999998</v>
      </c>
      <c r="G233" s="38">
        <v>66.805800000000005</v>
      </c>
      <c r="H233" s="42"/>
      <c r="I233" s="38"/>
      <c r="J233" s="38"/>
      <c r="K233" s="38"/>
      <c r="L233" s="38"/>
      <c r="M233" s="38"/>
      <c r="N233" s="42"/>
      <c r="O233" s="43" t="str">
        <f>IF(N233="","",SUM(C233:N233))</f>
        <v/>
      </c>
      <c r="P233" s="44">
        <f>SUM(C233:N233)</f>
        <v>343.15549999999996</v>
      </c>
    </row>
    <row r="234" spans="1:19" ht="16.5" customHeight="1">
      <c r="A234" s="36" t="s">
        <v>1795</v>
      </c>
      <c r="B234" s="51" t="s">
        <v>167</v>
      </c>
      <c r="C234" s="38">
        <v>49.659799999999997</v>
      </c>
      <c r="D234" s="38">
        <v>44.940300000000001</v>
      </c>
      <c r="E234" s="38">
        <v>50.2211</v>
      </c>
      <c r="F234" s="38">
        <v>54.566899999999997</v>
      </c>
      <c r="G234" s="38">
        <v>58.419199999999996</v>
      </c>
      <c r="H234" s="42">
        <v>48.936599999999999</v>
      </c>
      <c r="I234" s="38">
        <v>56.592300000000002</v>
      </c>
      <c r="J234" s="38">
        <v>54.230899999999998</v>
      </c>
      <c r="K234" s="38">
        <v>50.028199999999998</v>
      </c>
      <c r="L234" s="38">
        <v>57.934199999999997</v>
      </c>
      <c r="M234" s="38">
        <v>49.341099999999997</v>
      </c>
      <c r="N234" s="42">
        <v>48.609200000000001</v>
      </c>
      <c r="O234" s="43">
        <f>IF(N234="","",SUM(C234:N234))</f>
        <v>623.47980000000007</v>
      </c>
      <c r="P234" s="44">
        <f>SUM(C234:INDEX(C234:N234,$T$1))</f>
        <v>257.8073</v>
      </c>
    </row>
    <row r="235" spans="1:19" ht="16.5" customHeight="1">
      <c r="A235" s="47" t="s">
        <v>1795</v>
      </c>
      <c r="B235" s="54" t="s">
        <v>167</v>
      </c>
      <c r="C235" s="38">
        <v>54.180199999999999</v>
      </c>
      <c r="D235" s="38">
        <v>46.496200000000002</v>
      </c>
      <c r="E235" s="38">
        <v>52.670099999999998</v>
      </c>
      <c r="F235" s="38">
        <v>48.506500000000003</v>
      </c>
      <c r="G235" s="38">
        <v>47.822400000000002</v>
      </c>
      <c r="H235" s="42"/>
      <c r="I235" s="38"/>
      <c r="J235" s="38"/>
      <c r="K235" s="38"/>
      <c r="L235" s="38"/>
      <c r="M235" s="38"/>
      <c r="N235" s="42"/>
      <c r="O235" s="43" t="str">
        <f>IF(N235="","",SUM(C235:N235))</f>
        <v/>
      </c>
      <c r="P235" s="44">
        <f>SUM(C235:N235)</f>
        <v>249.67540000000002</v>
      </c>
    </row>
    <row r="236" spans="1:19" ht="16.5" customHeight="1">
      <c r="A236" s="31" t="s">
        <v>1758</v>
      </c>
      <c r="B236" s="51"/>
      <c r="C236" s="52"/>
      <c r="D236" s="52"/>
      <c r="E236" s="52"/>
      <c r="F236" s="52"/>
      <c r="G236" s="52"/>
      <c r="H236" s="52"/>
      <c r="I236" s="52"/>
      <c r="J236" s="52"/>
      <c r="K236" s="52"/>
      <c r="L236" s="52"/>
      <c r="M236" s="52"/>
      <c r="N236" s="51"/>
      <c r="O236" s="52"/>
      <c r="P236" s="53"/>
    </row>
    <row r="237" spans="1:19" ht="16.5" customHeight="1">
      <c r="A237" s="36" t="s">
        <v>34</v>
      </c>
      <c r="B237" s="51" t="s">
        <v>167</v>
      </c>
      <c r="C237" s="38">
        <v>13.6218</v>
      </c>
      <c r="D237" s="38">
        <v>11.5634</v>
      </c>
      <c r="E237" s="38">
        <v>16.013200000000001</v>
      </c>
      <c r="F237" s="38">
        <v>25.2668</v>
      </c>
      <c r="G237" s="38">
        <v>18.713200000000001</v>
      </c>
      <c r="H237" s="42">
        <v>13.230700000000001</v>
      </c>
      <c r="I237" s="38">
        <v>16.540299999999998</v>
      </c>
      <c r="J237" s="38">
        <v>15.2377</v>
      </c>
      <c r="K237" s="38">
        <v>15.2019</v>
      </c>
      <c r="L237" s="38">
        <v>14.2728</v>
      </c>
      <c r="M237" s="38">
        <v>15.802899999999999</v>
      </c>
      <c r="N237" s="42">
        <v>11.102600000000001</v>
      </c>
      <c r="O237" s="43">
        <f>IF(N237="","",SUM(C237:N237))</f>
        <v>186.56729999999999</v>
      </c>
      <c r="P237" s="44">
        <f>SUM(C237:INDEX(C237:N237,$T$1))</f>
        <v>85.178400000000011</v>
      </c>
      <c r="S237" s="50"/>
    </row>
    <row r="238" spans="1:19" ht="16.5" customHeight="1">
      <c r="A238" s="45" t="s">
        <v>34</v>
      </c>
      <c r="B238" s="54" t="s">
        <v>167</v>
      </c>
      <c r="C238" s="38">
        <v>8.9221000000000004</v>
      </c>
      <c r="D238" s="38">
        <v>9.2279999999999998</v>
      </c>
      <c r="E238" s="63">
        <v>11.9687</v>
      </c>
      <c r="F238" s="38">
        <v>14.0464</v>
      </c>
      <c r="G238" s="38">
        <v>17.521999999999998</v>
      </c>
      <c r="H238" s="42"/>
      <c r="I238" s="38"/>
      <c r="J238" s="38"/>
      <c r="K238" s="38"/>
      <c r="L238" s="38"/>
      <c r="M238" s="38"/>
      <c r="N238" s="42"/>
      <c r="O238" s="43" t="str">
        <f>IF(N238="","",SUM(C238:N238))</f>
        <v/>
      </c>
      <c r="P238" s="44">
        <f>SUM(C238:N238)</f>
        <v>61.687199999999997</v>
      </c>
    </row>
    <row r="239" spans="1:19" ht="16.5" customHeight="1">
      <c r="A239" s="36" t="s">
        <v>1795</v>
      </c>
      <c r="B239" s="51" t="s">
        <v>167</v>
      </c>
      <c r="C239" s="38">
        <v>11.7475</v>
      </c>
      <c r="D239" s="38">
        <v>9.1476000000000006</v>
      </c>
      <c r="E239" s="38">
        <v>12.2347</v>
      </c>
      <c r="F239" s="38">
        <v>21.9968</v>
      </c>
      <c r="G239" s="38">
        <v>15.7455</v>
      </c>
      <c r="H239" s="42">
        <v>12.1302</v>
      </c>
      <c r="I239" s="38">
        <v>14.7104</v>
      </c>
      <c r="J239" s="38">
        <v>12.558999999999999</v>
      </c>
      <c r="K239" s="38">
        <v>13.1157</v>
      </c>
      <c r="L239" s="38">
        <v>12.2064</v>
      </c>
      <c r="M239" s="38">
        <v>13.884399999999999</v>
      </c>
      <c r="N239" s="42">
        <v>9.7965</v>
      </c>
      <c r="O239" s="43">
        <f>IF(N239="","",SUM(C239:N239))</f>
        <v>159.27470000000002</v>
      </c>
      <c r="P239" s="44">
        <f>SUM(C239:INDEX(C239:N239,$T$1))</f>
        <v>70.872100000000003</v>
      </c>
    </row>
    <row r="240" spans="1:19" ht="16.5" customHeight="1">
      <c r="A240" s="75" t="s">
        <v>1795</v>
      </c>
      <c r="B240" s="76" t="s">
        <v>167</v>
      </c>
      <c r="C240" s="77">
        <v>7.8376000000000001</v>
      </c>
      <c r="D240" s="77">
        <v>6.9114000000000004</v>
      </c>
      <c r="E240" s="78">
        <v>9.7299000000000007</v>
      </c>
      <c r="F240" s="77">
        <v>11.7287</v>
      </c>
      <c r="G240" s="77">
        <v>15.806800000000001</v>
      </c>
      <c r="H240" s="79"/>
      <c r="I240" s="77"/>
      <c r="J240" s="77"/>
      <c r="K240" s="77"/>
      <c r="L240" s="77"/>
      <c r="M240" s="77"/>
      <c r="N240" s="79"/>
      <c r="O240" s="80" t="str">
        <f>IF(N240="","",SUM(C240:N240))</f>
        <v/>
      </c>
      <c r="P240" s="81">
        <f>SUM(C240:N240)</f>
        <v>52.014400000000002</v>
      </c>
    </row>
    <row r="241" spans="1:1" ht="13.5" customHeight="1">
      <c r="A241" s="82" t="s">
        <v>1809</v>
      </c>
    </row>
    <row r="242" spans="1:1" ht="13.5" customHeight="1">
      <c r="A242" s="82" t="s">
        <v>1845</v>
      </c>
    </row>
    <row r="243" spans="1:1" ht="13.5" customHeight="1">
      <c r="A243" s="82" t="s">
        <v>1810</v>
      </c>
    </row>
    <row r="244" spans="1:1" ht="13.5" customHeight="1">
      <c r="A244" s="82" t="s">
        <v>1811</v>
      </c>
    </row>
    <row r="245" spans="1:1" ht="13.5" customHeight="1">
      <c r="A245" s="82" t="s">
        <v>1813</v>
      </c>
    </row>
    <row r="246" spans="1:1" ht="13.5" customHeight="1">
      <c r="A246" s="82" t="s">
        <v>1846</v>
      </c>
    </row>
    <row r="247" spans="1:1" ht="13.5" customHeight="1">
      <c r="A247" s="82" t="s">
        <v>2252</v>
      </c>
    </row>
    <row r="248" spans="1:1">
      <c r="A248" s="318" t="s">
        <v>1363</v>
      </c>
    </row>
  </sheetData>
  <mergeCells count="2">
    <mergeCell ref="A3:A4"/>
    <mergeCell ref="B3:B4"/>
  </mergeCells>
  <hyperlinks>
    <hyperlink ref="A248" location="Inhaltsverzeichnis!A1" display="Zurück zum Inhaltsverzeichnis"/>
  </hyperlinks>
  <pageMargins left="0.78740157480314965" right="0.78740157480314965" top="0.39370078740157483" bottom="0.19685039370078741" header="0.19685039370078741" footer="0.19685039370078741"/>
  <pageSetup paperSize="9" scale="58" orientation="portrait" r:id="rId1"/>
  <headerFooter alignWithMargins="0">
    <oddFooter>&amp;L&amp;D/&amp;T&amp;R&amp;A</odd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1">
    <tabColor rgb="FFCD3363"/>
  </sheetPr>
  <dimension ref="A1:Y138"/>
  <sheetViews>
    <sheetView showGridLines="0" zoomScale="110" zoomScaleNormal="110" workbookViewId="0">
      <pane ySplit="4" topLeftCell="A5" activePane="bottomLeft" state="frozen"/>
      <selection pane="bottomLeft"/>
    </sheetView>
  </sheetViews>
  <sheetFormatPr baseColWidth="10" defaultColWidth="11.42578125" defaultRowHeight="16.5"/>
  <cols>
    <col min="1" max="1" width="13.5703125" style="144" customWidth="1"/>
    <col min="2" max="2" width="7.85546875" style="144" customWidth="1"/>
    <col min="3" max="4" width="7.5703125" style="144" customWidth="1"/>
    <col min="5" max="5" width="8.140625" style="144" customWidth="1"/>
    <col min="6" max="14" width="7.5703125" style="144" customWidth="1"/>
    <col min="15" max="15" width="6.85546875" style="144" customWidth="1"/>
    <col min="16" max="16" width="8.85546875" style="292" customWidth="1"/>
    <col min="17" max="19" width="11.42578125" style="144"/>
    <col min="20" max="21" width="11.42578125" style="35"/>
    <col min="22" max="22" width="22.5703125" style="35" customWidth="1"/>
    <col min="23" max="16384" width="11.42578125" style="144"/>
  </cols>
  <sheetData>
    <row r="1" spans="1:25" s="20" customFormat="1" ht="29.25" customHeight="1">
      <c r="A1" s="2268" t="s">
        <v>1827</v>
      </c>
      <c r="B1" s="16"/>
      <c r="C1" s="17"/>
      <c r="D1" s="17"/>
      <c r="E1" s="17"/>
      <c r="F1" s="17"/>
      <c r="G1" s="17"/>
      <c r="H1" s="17"/>
      <c r="I1" s="17"/>
      <c r="J1" s="17"/>
      <c r="K1" s="17"/>
      <c r="L1" s="17"/>
      <c r="M1" s="17"/>
      <c r="N1" s="17"/>
      <c r="O1" s="17"/>
      <c r="P1" s="18"/>
      <c r="Q1" s="19"/>
      <c r="T1" s="21">
        <f>COUNT(C7:N7)</f>
        <v>5</v>
      </c>
      <c r="U1" s="21">
        <v>1</v>
      </c>
      <c r="V1" s="21" t="s">
        <v>1815</v>
      </c>
      <c r="W1" s="21"/>
      <c r="X1" s="21"/>
      <c r="Y1" s="21"/>
    </row>
    <row r="2" spans="1:25" s="20" customFormat="1" ht="16.5" customHeight="1">
      <c r="A2" s="17" t="s">
        <v>1808</v>
      </c>
      <c r="B2" s="22"/>
      <c r="C2" s="23"/>
      <c r="D2" s="23"/>
      <c r="E2" s="23"/>
      <c r="F2" s="23"/>
      <c r="G2" s="23"/>
      <c r="H2" s="23"/>
      <c r="I2" s="23"/>
      <c r="J2" s="23"/>
      <c r="K2" s="23"/>
      <c r="L2" s="23"/>
      <c r="M2" s="23"/>
      <c r="N2" s="23"/>
      <c r="O2" s="23"/>
      <c r="P2" s="24"/>
      <c r="Q2" s="19"/>
      <c r="T2" s="21"/>
      <c r="U2" s="21">
        <v>2</v>
      </c>
      <c r="V2" s="21" t="s">
        <v>1816</v>
      </c>
      <c r="W2" s="21"/>
      <c r="X2" s="21"/>
      <c r="Y2" s="21"/>
    </row>
    <row r="3" spans="1:25" s="83" customFormat="1" ht="45.75" customHeight="1">
      <c r="A3" s="2629" t="s">
        <v>1807</v>
      </c>
      <c r="B3" s="2631" t="s">
        <v>1723</v>
      </c>
      <c r="C3" s="25" t="s">
        <v>22</v>
      </c>
      <c r="D3" s="25" t="s">
        <v>197</v>
      </c>
      <c r="E3" s="25" t="s">
        <v>3</v>
      </c>
      <c r="F3" s="25" t="s">
        <v>196</v>
      </c>
      <c r="G3" s="25" t="s">
        <v>195</v>
      </c>
      <c r="H3" s="25" t="s">
        <v>2</v>
      </c>
      <c r="I3" s="25" t="s">
        <v>222</v>
      </c>
      <c r="J3" s="25" t="s">
        <v>193</v>
      </c>
      <c r="K3" s="25" t="s">
        <v>1</v>
      </c>
      <c r="L3" s="25" t="s">
        <v>14</v>
      </c>
      <c r="M3" s="25" t="s">
        <v>13</v>
      </c>
      <c r="N3" s="25" t="s">
        <v>4</v>
      </c>
      <c r="O3" s="25" t="s">
        <v>1836</v>
      </c>
      <c r="P3" s="26" t="str">
        <f>VLOOKUP(T1,U:V,2,FALSE)</f>
        <v>Juli bis November</v>
      </c>
      <c r="Q3" s="2269"/>
      <c r="T3" s="2270"/>
      <c r="U3" s="2270">
        <v>3</v>
      </c>
      <c r="V3" s="2270" t="s">
        <v>1817</v>
      </c>
      <c r="W3" s="2270"/>
      <c r="X3" s="2270"/>
      <c r="Y3" s="2270"/>
    </row>
    <row r="4" spans="1:25" s="83" customFormat="1" ht="28.5" customHeight="1">
      <c r="A4" s="2630"/>
      <c r="B4" s="2632"/>
      <c r="C4" s="27" t="s">
        <v>1799</v>
      </c>
      <c r="D4" s="27"/>
      <c r="E4" s="27"/>
      <c r="F4" s="27"/>
      <c r="G4" s="27"/>
      <c r="H4" s="27"/>
      <c r="I4" s="27" t="s">
        <v>1796</v>
      </c>
      <c r="J4" s="28"/>
      <c r="K4" s="28"/>
      <c r="L4" s="28"/>
      <c r="M4" s="28"/>
      <c r="N4" s="28"/>
      <c r="O4" s="27" t="s">
        <v>1797</v>
      </c>
      <c r="P4" s="2271"/>
      <c r="Q4" s="2272"/>
      <c r="T4" s="2270"/>
      <c r="U4" s="2270">
        <v>4</v>
      </c>
      <c r="V4" s="2270" t="s">
        <v>1818</v>
      </c>
      <c r="W4" s="2270"/>
      <c r="X4" s="2270"/>
      <c r="Y4" s="2270"/>
    </row>
    <row r="5" spans="1:25" s="1339" customFormat="1" ht="13.5" customHeight="1">
      <c r="A5" s="2273" t="s">
        <v>1837</v>
      </c>
      <c r="B5" s="2274"/>
      <c r="C5" s="2274"/>
      <c r="D5" s="2274"/>
      <c r="E5" s="2274"/>
      <c r="F5" s="2274"/>
      <c r="G5" s="2274"/>
      <c r="H5" s="2274"/>
      <c r="I5" s="2274"/>
      <c r="J5" s="2274"/>
      <c r="K5" s="2274"/>
      <c r="L5" s="2274"/>
      <c r="M5" s="2274"/>
      <c r="N5" s="2274"/>
      <c r="O5" s="2274"/>
      <c r="P5" s="2275"/>
      <c r="T5" s="2276"/>
      <c r="U5" s="2276">
        <v>5</v>
      </c>
      <c r="V5" s="2276" t="s">
        <v>1819</v>
      </c>
      <c r="W5" s="2276"/>
      <c r="X5" s="2276"/>
      <c r="Y5" s="2276"/>
    </row>
    <row r="6" spans="1:25" s="1339" customFormat="1" ht="13.5" customHeight="1">
      <c r="A6" s="36" t="s">
        <v>34</v>
      </c>
      <c r="B6" s="2277" t="s">
        <v>1793</v>
      </c>
      <c r="C6" s="2278">
        <v>7558.9809999999998</v>
      </c>
      <c r="D6" s="2278">
        <v>8122.0479999999998</v>
      </c>
      <c r="E6" s="2278">
        <v>7737.4489999999996</v>
      </c>
      <c r="F6" s="2278">
        <v>8200.7530000000006</v>
      </c>
      <c r="G6" s="2278">
        <v>8267.7620000000006</v>
      </c>
      <c r="H6" s="2279">
        <v>7101.6149999999998</v>
      </c>
      <c r="I6" s="2278">
        <v>8068.6180000000004</v>
      </c>
      <c r="J6" s="2278">
        <v>7722.3149999999996</v>
      </c>
      <c r="K6" s="2278">
        <v>7796.107</v>
      </c>
      <c r="L6" s="2278">
        <v>8146.268</v>
      </c>
      <c r="M6" s="2278">
        <v>7892.5590000000002</v>
      </c>
      <c r="N6" s="2278">
        <v>7614.7219999999998</v>
      </c>
      <c r="O6" s="43">
        <f>IF(N6="","",SUM(C6:N6))</f>
        <v>94229.196999999986</v>
      </c>
      <c r="P6" s="44">
        <f>SUM(C6:INDEX(C6:N6,$T$1))</f>
        <v>39886.993000000002</v>
      </c>
      <c r="Q6" s="2280"/>
      <c r="R6" s="2280"/>
      <c r="T6" s="2276"/>
      <c r="U6" s="2276">
        <v>6</v>
      </c>
      <c r="V6" s="2276" t="s">
        <v>1820</v>
      </c>
      <c r="W6" s="2276"/>
      <c r="X6" s="2276"/>
      <c r="Y6" s="2276"/>
    </row>
    <row r="7" spans="1:25" s="1339" customFormat="1" ht="13.5" customHeight="1">
      <c r="A7" s="45" t="s">
        <v>34</v>
      </c>
      <c r="B7" s="2281" t="s">
        <v>1793</v>
      </c>
      <c r="C7" s="2278">
        <v>8337.0759999999991</v>
      </c>
      <c r="D7" s="2278">
        <v>8084.3289999999997</v>
      </c>
      <c r="E7" s="2278">
        <v>8201.3549999999996</v>
      </c>
      <c r="F7" s="2278">
        <v>8433.5280000000002</v>
      </c>
      <c r="G7" s="2278">
        <v>8071.6459999999997</v>
      </c>
      <c r="H7" s="2279"/>
      <c r="I7" s="2278"/>
      <c r="J7" s="2278"/>
      <c r="K7" s="2278"/>
      <c r="L7" s="2278"/>
      <c r="M7" s="2278"/>
      <c r="N7" s="2278"/>
      <c r="O7" s="43" t="str">
        <f>IF(N7="","",SUM(C7:N7))</f>
        <v/>
      </c>
      <c r="P7" s="44">
        <f>SUM(C7:N7)</f>
        <v>41127.934000000001</v>
      </c>
      <c r="Q7" s="2280"/>
      <c r="R7" s="2280"/>
      <c r="T7" s="2276"/>
      <c r="U7" s="2276">
        <v>7</v>
      </c>
      <c r="V7" s="2276" t="s">
        <v>1822</v>
      </c>
      <c r="W7" s="2276"/>
      <c r="X7" s="2276"/>
      <c r="Y7" s="2276"/>
    </row>
    <row r="8" spans="1:25" s="1339" customFormat="1" ht="13.5" customHeight="1">
      <c r="A8" s="36" t="s">
        <v>1795</v>
      </c>
      <c r="B8" s="2277" t="s">
        <v>1793</v>
      </c>
      <c r="C8" s="2278">
        <v>5572.1959999999999</v>
      </c>
      <c r="D8" s="2278">
        <v>6029.643</v>
      </c>
      <c r="E8" s="2278">
        <v>5662.0450000000001</v>
      </c>
      <c r="F8" s="2278">
        <v>6168.3490000000002</v>
      </c>
      <c r="G8" s="2278">
        <v>6145.2510000000002</v>
      </c>
      <c r="H8" s="2279">
        <v>5282.1390000000001</v>
      </c>
      <c r="I8" s="2278">
        <v>6032.4449999999997</v>
      </c>
      <c r="J8" s="2278">
        <v>5685.8689999999997</v>
      </c>
      <c r="K8" s="2278">
        <v>5674.8109999999997</v>
      </c>
      <c r="L8" s="2278">
        <v>5986.3540000000003</v>
      </c>
      <c r="M8" s="2278">
        <v>5828.7089999999998</v>
      </c>
      <c r="N8" s="2278">
        <v>5536.7910000000002</v>
      </c>
      <c r="O8" s="43">
        <f>IF(N8="","",SUM(C8:N8))</f>
        <v>69604.601999999999</v>
      </c>
      <c r="P8" s="44">
        <f>SUM(C8:INDEX(C8:N8,$T$1))</f>
        <v>29577.484</v>
      </c>
      <c r="Q8" s="1536"/>
      <c r="T8" s="2276"/>
      <c r="U8" s="2276">
        <v>8</v>
      </c>
      <c r="V8" s="2276" t="s">
        <v>1821</v>
      </c>
      <c r="W8" s="2276"/>
      <c r="X8" s="2276"/>
      <c r="Y8" s="2276"/>
    </row>
    <row r="9" spans="1:25" s="1339" customFormat="1" ht="13.5" customHeight="1">
      <c r="A9" s="47" t="s">
        <v>1795</v>
      </c>
      <c r="B9" s="2282" t="s">
        <v>1793</v>
      </c>
      <c r="C9" s="2278">
        <v>6051.0709999999999</v>
      </c>
      <c r="D9" s="2278">
        <v>5947.7309999999998</v>
      </c>
      <c r="E9" s="2278">
        <v>6011.567</v>
      </c>
      <c r="F9" s="2278">
        <v>6175.6</v>
      </c>
      <c r="G9" s="2278">
        <v>5825.1130000000003</v>
      </c>
      <c r="H9" s="2279"/>
      <c r="I9" s="2278"/>
      <c r="J9" s="2278"/>
      <c r="K9" s="2278"/>
      <c r="L9" s="2278"/>
      <c r="M9" s="2278"/>
      <c r="N9" s="2278"/>
      <c r="O9" s="43" t="str">
        <f>IF(N9="","",SUM(C9:N9))</f>
        <v/>
      </c>
      <c r="P9" s="44">
        <f>SUM(C9:N9)</f>
        <v>30011.081999999999</v>
      </c>
      <c r="T9" s="2276"/>
      <c r="U9" s="2276">
        <v>9</v>
      </c>
      <c r="V9" s="2276" t="s">
        <v>1823</v>
      </c>
      <c r="W9" s="2276"/>
      <c r="X9" s="2276"/>
      <c r="Y9" s="2276"/>
    </row>
    <row r="10" spans="1:25" s="1339" customFormat="1" ht="13.5" customHeight="1">
      <c r="A10" s="2283" t="s">
        <v>1792</v>
      </c>
      <c r="B10" s="2284"/>
      <c r="C10" s="2285"/>
      <c r="D10" s="2285"/>
      <c r="E10" s="2285"/>
      <c r="F10" s="2285"/>
      <c r="G10" s="2285"/>
      <c r="H10" s="2285"/>
      <c r="I10" s="2285"/>
      <c r="J10" s="2285"/>
      <c r="K10" s="2285"/>
      <c r="L10" s="2285"/>
      <c r="M10" s="2285"/>
      <c r="N10" s="2285"/>
      <c r="O10" s="2285"/>
      <c r="P10" s="2286"/>
      <c r="T10" s="2276"/>
      <c r="U10" s="2276">
        <v>10</v>
      </c>
      <c r="V10" s="2276" t="s">
        <v>1824</v>
      </c>
      <c r="W10" s="2276"/>
      <c r="X10" s="2276"/>
      <c r="Y10" s="2276"/>
    </row>
    <row r="11" spans="1:25" s="1339" customFormat="1" ht="13.5" customHeight="1">
      <c r="A11" s="2273" t="s">
        <v>1801</v>
      </c>
      <c r="B11" s="2274"/>
      <c r="C11" s="2274"/>
      <c r="D11" s="2274"/>
      <c r="E11" s="2274"/>
      <c r="F11" s="2274"/>
      <c r="G11" s="2274"/>
      <c r="H11" s="2274"/>
      <c r="I11" s="2274"/>
      <c r="J11" s="2274"/>
      <c r="K11" s="2274"/>
      <c r="L11" s="2274"/>
      <c r="M11" s="2274"/>
      <c r="N11" s="2274"/>
      <c r="O11" s="2274"/>
      <c r="P11" s="2275"/>
      <c r="Q11" s="2280"/>
      <c r="R11" s="2280"/>
      <c r="T11" s="2276"/>
      <c r="U11" s="2276">
        <v>11</v>
      </c>
      <c r="V11" s="2276" t="s">
        <v>1825</v>
      </c>
      <c r="W11" s="2276"/>
      <c r="X11" s="2276"/>
      <c r="Y11" s="2276"/>
    </row>
    <row r="12" spans="1:25" s="1339" customFormat="1" ht="13.5" customHeight="1">
      <c r="A12" s="36" t="s">
        <v>34</v>
      </c>
      <c r="B12" s="2277" t="s">
        <v>167</v>
      </c>
      <c r="C12" s="2278">
        <v>631.93759999999997</v>
      </c>
      <c r="D12" s="2278">
        <v>380.14499999999998</v>
      </c>
      <c r="E12" s="2278">
        <v>641.94280000000003</v>
      </c>
      <c r="F12" s="2278">
        <v>594.7835</v>
      </c>
      <c r="G12" s="2278">
        <v>582.31219999999996</v>
      </c>
      <c r="H12" s="2279">
        <v>553.79039999999998</v>
      </c>
      <c r="I12" s="2278">
        <v>681.7115</v>
      </c>
      <c r="J12" s="2278">
        <v>556.74950000000001</v>
      </c>
      <c r="K12" s="2278">
        <v>564.76020000000005</v>
      </c>
      <c r="L12" s="2278">
        <v>603.99749999999995</v>
      </c>
      <c r="M12" s="2278">
        <v>736.50660000000005</v>
      </c>
      <c r="N12" s="2278">
        <v>809.37549999999999</v>
      </c>
      <c r="O12" s="43">
        <f>IF(N12="","",SUM(C12:N12))</f>
        <v>7338.0122999999994</v>
      </c>
      <c r="P12" s="44">
        <f>SUM(C12:INDEX(C12:N12,$T$1))</f>
        <v>2831.1210999999998</v>
      </c>
      <c r="T12" s="2276"/>
      <c r="U12" s="2276">
        <v>12</v>
      </c>
      <c r="V12" s="2276" t="s">
        <v>1826</v>
      </c>
      <c r="W12" s="2276"/>
      <c r="X12" s="2276"/>
      <c r="Y12" s="2276"/>
    </row>
    <row r="13" spans="1:25" s="1339" customFormat="1" ht="13.5" customHeight="1">
      <c r="A13" s="45" t="s">
        <v>34</v>
      </c>
      <c r="B13" s="2282" t="s">
        <v>167</v>
      </c>
      <c r="C13" s="2278">
        <v>772.71389999999997</v>
      </c>
      <c r="D13" s="2278">
        <v>423.51100000000002</v>
      </c>
      <c r="E13" s="2278">
        <v>353.95729999999998</v>
      </c>
      <c r="F13" s="2278">
        <v>384.6354</v>
      </c>
      <c r="G13" s="2278">
        <v>460.95370000000003</v>
      </c>
      <c r="H13" s="2279"/>
      <c r="I13" s="2278"/>
      <c r="J13" s="2278"/>
      <c r="K13" s="2278"/>
      <c r="L13" s="2278"/>
      <c r="M13" s="2278"/>
      <c r="N13" s="2278"/>
      <c r="O13" s="43" t="str">
        <f>IF(N13="","",SUM(C13:N13))</f>
        <v/>
      </c>
      <c r="P13" s="44">
        <f>SUM(C13:N13)</f>
        <v>2395.7712999999999</v>
      </c>
      <c r="T13" s="2276"/>
      <c r="U13" s="2276"/>
      <c r="V13" s="2276"/>
      <c r="W13" s="2276"/>
      <c r="X13" s="2276"/>
      <c r="Y13" s="2276"/>
    </row>
    <row r="14" spans="1:25" s="1339" customFormat="1" ht="13.5" customHeight="1">
      <c r="A14" s="36" t="s">
        <v>1795</v>
      </c>
      <c r="B14" s="2277" t="s">
        <v>167</v>
      </c>
      <c r="C14" s="2278">
        <v>227.95609999999999</v>
      </c>
      <c r="D14" s="2278">
        <v>267.17779999999999</v>
      </c>
      <c r="E14" s="2278">
        <v>392.73660000000001</v>
      </c>
      <c r="F14" s="2278">
        <v>312.08280000000002</v>
      </c>
      <c r="G14" s="2278">
        <v>306.96780000000001</v>
      </c>
      <c r="H14" s="2279">
        <v>243.3038</v>
      </c>
      <c r="I14" s="2278">
        <v>348.6936</v>
      </c>
      <c r="J14" s="2278">
        <v>248.67869999999999</v>
      </c>
      <c r="K14" s="2278">
        <v>272.70139999999998</v>
      </c>
      <c r="L14" s="2278">
        <v>286.78620000000001</v>
      </c>
      <c r="M14" s="2278">
        <v>310.07490000000001</v>
      </c>
      <c r="N14" s="2278">
        <v>330.7704</v>
      </c>
      <c r="O14" s="43">
        <f>IF(N14="","",SUM(C14:N14))</f>
        <v>3547.9300999999996</v>
      </c>
      <c r="P14" s="44">
        <f>SUM(C14:INDEX(C14:N14,$T$1))</f>
        <v>1506.9211</v>
      </c>
      <c r="T14" s="2276"/>
      <c r="U14" s="2276"/>
      <c r="V14" s="2276"/>
    </row>
    <row r="15" spans="1:25" s="1339" customFormat="1" ht="13.5" customHeight="1">
      <c r="A15" s="47" t="s">
        <v>1795</v>
      </c>
      <c r="B15" s="2282" t="s">
        <v>167</v>
      </c>
      <c r="C15" s="2278">
        <v>328.87450000000001</v>
      </c>
      <c r="D15" s="2278">
        <v>226.7132</v>
      </c>
      <c r="E15" s="2278">
        <v>191.21600000000001</v>
      </c>
      <c r="F15" s="2278">
        <v>184.94110000000001</v>
      </c>
      <c r="G15" s="2278">
        <v>167.77969999999999</v>
      </c>
      <c r="H15" s="2279"/>
      <c r="I15" s="2278"/>
      <c r="J15" s="2278"/>
      <c r="K15" s="2278"/>
      <c r="L15" s="2278"/>
      <c r="M15" s="2278"/>
      <c r="N15" s="2278"/>
      <c r="O15" s="43" t="str">
        <f>IF(N15="","",SUM(C15:N15))</f>
        <v/>
      </c>
      <c r="P15" s="44">
        <f>SUM(C15:N15)</f>
        <v>1099.5245</v>
      </c>
      <c r="T15" s="2276"/>
      <c r="U15" s="2276"/>
      <c r="V15" s="2276"/>
    </row>
    <row r="16" spans="1:25" s="1339" customFormat="1" ht="13.5" customHeight="1">
      <c r="A16" s="2273" t="s">
        <v>1791</v>
      </c>
      <c r="B16" s="2274"/>
      <c r="C16" s="2274"/>
      <c r="D16" s="2274"/>
      <c r="E16" s="2274"/>
      <c r="F16" s="2274"/>
      <c r="G16" s="2274"/>
      <c r="H16" s="2274"/>
      <c r="I16" s="2274"/>
      <c r="J16" s="2274"/>
      <c r="K16" s="2274"/>
      <c r="L16" s="2274"/>
      <c r="M16" s="2274"/>
      <c r="N16" s="2274"/>
      <c r="O16" s="2274"/>
      <c r="P16" s="2275"/>
      <c r="Q16" s="2280"/>
      <c r="R16" s="2280"/>
      <c r="T16" s="2276"/>
      <c r="U16" s="2276"/>
      <c r="V16" s="2276"/>
    </row>
    <row r="17" spans="1:22" s="1339" customFormat="1" ht="13.5" customHeight="1">
      <c r="A17" s="36" t="s">
        <v>34</v>
      </c>
      <c r="B17" s="2277" t="s">
        <v>167</v>
      </c>
      <c r="C17" s="2278">
        <v>83.656999999999996</v>
      </c>
      <c r="D17" s="2278">
        <v>87.778400000000005</v>
      </c>
      <c r="E17" s="2278">
        <v>99.452399999999997</v>
      </c>
      <c r="F17" s="2278">
        <v>96.732299999999995</v>
      </c>
      <c r="G17" s="2278">
        <v>94.114999999999995</v>
      </c>
      <c r="H17" s="2279">
        <v>95.683400000000006</v>
      </c>
      <c r="I17" s="2278">
        <v>102.3852</v>
      </c>
      <c r="J17" s="2278">
        <v>94.287499999999994</v>
      </c>
      <c r="K17" s="2278">
        <v>102.274</v>
      </c>
      <c r="L17" s="2278">
        <v>101.0341</v>
      </c>
      <c r="M17" s="2278">
        <v>94.436300000000003</v>
      </c>
      <c r="N17" s="2278">
        <v>87.746600000000001</v>
      </c>
      <c r="O17" s="43">
        <f>IF(N17="","",SUM(C17:N17))</f>
        <v>1139.5821999999998</v>
      </c>
      <c r="P17" s="44">
        <f>SUM(C17:INDEX(C17:N17,$T$1))</f>
        <v>461.73510000000005</v>
      </c>
      <c r="T17" s="2276"/>
      <c r="U17" s="2276"/>
      <c r="V17" s="2276"/>
    </row>
    <row r="18" spans="1:22" s="1339" customFormat="1" ht="13.5" customHeight="1">
      <c r="A18" s="45" t="s">
        <v>34</v>
      </c>
      <c r="B18" s="2282" t="s">
        <v>167</v>
      </c>
      <c r="C18" s="2278">
        <v>107.7655</v>
      </c>
      <c r="D18" s="2278">
        <v>86.727900000000005</v>
      </c>
      <c r="E18" s="2278">
        <v>99.183599999999998</v>
      </c>
      <c r="F18" s="2278">
        <v>97.246200000000002</v>
      </c>
      <c r="G18" s="2278">
        <v>117.70950000000001</v>
      </c>
      <c r="H18" s="2279"/>
      <c r="I18" s="2278"/>
      <c r="J18" s="2278"/>
      <c r="K18" s="2278"/>
      <c r="L18" s="2278"/>
      <c r="M18" s="2278"/>
      <c r="N18" s="2278"/>
      <c r="O18" s="43" t="str">
        <f>IF(N18="","",SUM(C18:N18))</f>
        <v/>
      </c>
      <c r="P18" s="44">
        <f>SUM(C18:N18)</f>
        <v>508.6327</v>
      </c>
      <c r="T18" s="2276"/>
      <c r="U18" s="2276"/>
      <c r="V18" s="2276"/>
    </row>
    <row r="19" spans="1:22" s="1339" customFormat="1" ht="13.5" customHeight="1">
      <c r="A19" s="36" t="s">
        <v>1795</v>
      </c>
      <c r="B19" s="2277" t="s">
        <v>167</v>
      </c>
      <c r="C19" s="2278">
        <v>81.193600000000004</v>
      </c>
      <c r="D19" s="2278">
        <v>84.521500000000003</v>
      </c>
      <c r="E19" s="2278">
        <v>96.238900000000001</v>
      </c>
      <c r="F19" s="2278">
        <v>94.206199999999995</v>
      </c>
      <c r="G19" s="2278">
        <v>90.838499999999996</v>
      </c>
      <c r="H19" s="2279">
        <v>93.127200000000002</v>
      </c>
      <c r="I19" s="2278">
        <v>100.2552</v>
      </c>
      <c r="J19" s="2278">
        <v>91.246799999999993</v>
      </c>
      <c r="K19" s="2278">
        <v>100.2139</v>
      </c>
      <c r="L19" s="2278">
        <v>98.557500000000005</v>
      </c>
      <c r="M19" s="2278">
        <v>92.052199999999999</v>
      </c>
      <c r="N19" s="2278">
        <v>84.868700000000004</v>
      </c>
      <c r="O19" s="43">
        <f>IF(N19="","",SUM(C19:N19))</f>
        <v>1107.3202000000001</v>
      </c>
      <c r="P19" s="44">
        <f>SUM(C19:INDEX(C19:N19,$T$1))</f>
        <v>446.99870000000004</v>
      </c>
      <c r="T19" s="2276"/>
      <c r="U19" s="2276"/>
      <c r="V19" s="2276"/>
    </row>
    <row r="20" spans="1:22" s="1339" customFormat="1" ht="13.5" customHeight="1">
      <c r="A20" s="47" t="s">
        <v>1795</v>
      </c>
      <c r="B20" s="2282" t="s">
        <v>167</v>
      </c>
      <c r="C20" s="2278">
        <v>105.5194</v>
      </c>
      <c r="D20" s="2278">
        <v>83.987799999999993</v>
      </c>
      <c r="E20" s="2278">
        <v>94.743499999999997</v>
      </c>
      <c r="F20" s="2278">
        <v>93.742099999999994</v>
      </c>
      <c r="G20" s="2278">
        <v>114.6236</v>
      </c>
      <c r="H20" s="2279"/>
      <c r="I20" s="2278"/>
      <c r="J20" s="2278"/>
      <c r="K20" s="2278"/>
      <c r="L20" s="2278"/>
      <c r="M20" s="2278"/>
      <c r="N20" s="2278"/>
      <c r="O20" s="43" t="str">
        <f>IF(N20="","",SUM(C20:N20))</f>
        <v/>
      </c>
      <c r="P20" s="44">
        <f>SUM(C20:N20)</f>
        <v>492.6164</v>
      </c>
      <c r="T20" s="2276"/>
      <c r="U20" s="2276"/>
      <c r="V20" s="2276"/>
    </row>
    <row r="21" spans="1:22" s="1339" customFormat="1" ht="13.5" customHeight="1">
      <c r="A21" s="2273" t="s">
        <v>1789</v>
      </c>
      <c r="B21" s="2274"/>
      <c r="C21" s="2274"/>
      <c r="D21" s="2274"/>
      <c r="E21" s="2274"/>
      <c r="F21" s="2274"/>
      <c r="G21" s="2274"/>
      <c r="H21" s="2274"/>
      <c r="I21" s="2274"/>
      <c r="J21" s="2274"/>
      <c r="K21" s="2274"/>
      <c r="L21" s="2274"/>
      <c r="M21" s="2274"/>
      <c r="N21" s="2274"/>
      <c r="O21" s="2274"/>
      <c r="P21" s="2275"/>
      <c r="Q21" s="2280"/>
      <c r="T21" s="2276"/>
      <c r="U21" s="2276"/>
      <c r="V21" s="2276"/>
    </row>
    <row r="22" spans="1:22" s="1339" customFormat="1" ht="13.5" customHeight="1">
      <c r="A22" s="36" t="s">
        <v>34</v>
      </c>
      <c r="B22" s="2277" t="s">
        <v>167</v>
      </c>
      <c r="C22" s="2278">
        <v>790.44473400000004</v>
      </c>
      <c r="D22" s="2278">
        <v>553.52888900000005</v>
      </c>
      <c r="E22" s="2278">
        <v>826.82422399999996</v>
      </c>
      <c r="F22" s="2278">
        <v>766.31031299999995</v>
      </c>
      <c r="G22" s="2278">
        <v>752.85069399999998</v>
      </c>
      <c r="H22" s="2279">
        <v>726.24868500000002</v>
      </c>
      <c r="I22" s="2278">
        <v>865.831951</v>
      </c>
      <c r="J22" s="2278">
        <v>735.65479300000004</v>
      </c>
      <c r="K22" s="2278">
        <v>759.685069</v>
      </c>
      <c r="L22" s="2278">
        <v>791.82477100000006</v>
      </c>
      <c r="M22" s="2278">
        <v>910.63399700000002</v>
      </c>
      <c r="N22" s="2278">
        <v>974.46083599999997</v>
      </c>
      <c r="O22" s="43">
        <f>IF(N22="","",SUM(C22:N22))</f>
        <v>9454.2989560000005</v>
      </c>
      <c r="P22" s="44">
        <f>SUM(C22:INDEX(C22:N22,$T$1))</f>
        <v>3689.9588539999995</v>
      </c>
      <c r="T22" s="2276"/>
      <c r="U22" s="2276"/>
      <c r="V22" s="2276"/>
    </row>
    <row r="23" spans="1:22" s="1339" customFormat="1" ht="13.5" customHeight="1">
      <c r="A23" s="45" t="s">
        <v>34</v>
      </c>
      <c r="B23" s="2282" t="s">
        <v>167</v>
      </c>
      <c r="C23" s="2278">
        <v>964.06991900000003</v>
      </c>
      <c r="D23" s="2278">
        <v>586.47731699999997</v>
      </c>
      <c r="E23" s="2278">
        <v>540.512292</v>
      </c>
      <c r="F23" s="2278">
        <v>568.98968400000001</v>
      </c>
      <c r="G23" s="2278">
        <v>665.83694200000002</v>
      </c>
      <c r="H23" s="2279"/>
      <c r="I23" s="2278"/>
      <c r="J23" s="2278"/>
      <c r="K23" s="2278"/>
      <c r="L23" s="2278"/>
      <c r="M23" s="2278"/>
      <c r="N23" s="2278"/>
      <c r="O23" s="43" t="str">
        <f>IF(N23="","",SUM(C23:N23))</f>
        <v/>
      </c>
      <c r="P23" s="44">
        <f>SUM(C23:N23)</f>
        <v>3325.8861539999998</v>
      </c>
      <c r="T23" s="2276"/>
      <c r="U23" s="2276"/>
      <c r="V23" s="2276"/>
    </row>
    <row r="24" spans="1:22" s="1339" customFormat="1" ht="13.5" customHeight="1">
      <c r="A24" s="36" t="s">
        <v>1795</v>
      </c>
      <c r="B24" s="2277" t="s">
        <v>167</v>
      </c>
      <c r="C24" s="2278">
        <v>372.939908</v>
      </c>
      <c r="D24" s="2278">
        <v>426.300026</v>
      </c>
      <c r="E24" s="2278">
        <v>563.816014</v>
      </c>
      <c r="F24" s="2278">
        <v>470.05462499999999</v>
      </c>
      <c r="G24" s="2278">
        <v>463.59155199999998</v>
      </c>
      <c r="H24" s="2279">
        <v>403.92994599999997</v>
      </c>
      <c r="I24" s="2278">
        <v>519.48574799999994</v>
      </c>
      <c r="J24" s="2278">
        <v>413.76298600000001</v>
      </c>
      <c r="K24" s="2278">
        <v>453.48377799999997</v>
      </c>
      <c r="L24" s="2278">
        <v>460.25891899999999</v>
      </c>
      <c r="M24" s="2278">
        <v>470.89487600000001</v>
      </c>
      <c r="N24" s="2278">
        <v>480.59945800000003</v>
      </c>
      <c r="O24" s="43">
        <f>IF(N24="","",SUM(C24:N24))</f>
        <v>5499.1178360000004</v>
      </c>
      <c r="P24" s="44">
        <f>SUM(C24:INDEX(C24:N24,$T$1))</f>
        <v>2296.7021249999998</v>
      </c>
      <c r="T24" s="2276"/>
      <c r="U24" s="2276"/>
      <c r="V24" s="2276"/>
    </row>
    <row r="25" spans="1:22" s="1339" customFormat="1" ht="13.5" customHeight="1">
      <c r="A25" s="47" t="s">
        <v>1795</v>
      </c>
      <c r="B25" s="2282" t="s">
        <v>167</v>
      </c>
      <c r="C25" s="2278">
        <v>506.47291100000001</v>
      </c>
      <c r="D25" s="2278">
        <v>375.22263400000003</v>
      </c>
      <c r="E25" s="2278">
        <v>362.314795</v>
      </c>
      <c r="F25" s="2278">
        <v>352.54668199999998</v>
      </c>
      <c r="G25" s="2278">
        <v>357.516952</v>
      </c>
      <c r="H25" s="2279"/>
      <c r="I25" s="2278"/>
      <c r="J25" s="2278"/>
      <c r="K25" s="2278"/>
      <c r="L25" s="2278"/>
      <c r="M25" s="2278"/>
      <c r="N25" s="2278"/>
      <c r="O25" s="43" t="str">
        <f>IF(N25="","",SUM(C25:N25))</f>
        <v/>
      </c>
      <c r="P25" s="44">
        <f>SUM(C25:N25)</f>
        <v>1954.0739739999999</v>
      </c>
      <c r="T25" s="2276"/>
      <c r="U25" s="2276"/>
      <c r="V25" s="2276"/>
    </row>
    <row r="26" spans="1:22" s="1339" customFormat="1" ht="13.5" customHeight="1">
      <c r="A26" s="2273" t="s">
        <v>162</v>
      </c>
      <c r="B26" s="2273"/>
      <c r="C26" s="2273"/>
      <c r="D26" s="2273"/>
      <c r="E26" s="2273"/>
      <c r="F26" s="2273"/>
      <c r="G26" s="2273"/>
      <c r="H26" s="2273"/>
      <c r="I26" s="2273"/>
      <c r="J26" s="2273"/>
      <c r="K26" s="2273"/>
      <c r="L26" s="2273"/>
      <c r="M26" s="2273"/>
      <c r="N26" s="2273"/>
      <c r="O26" s="2273"/>
      <c r="P26" s="2287"/>
      <c r="Q26" s="2280"/>
      <c r="T26" s="2276"/>
      <c r="U26" s="2276"/>
      <c r="V26" s="2276"/>
    </row>
    <row r="27" spans="1:22" s="1339" customFormat="1" ht="13.5" customHeight="1">
      <c r="A27" s="36" t="s">
        <v>34</v>
      </c>
      <c r="B27" s="2277" t="s">
        <v>167</v>
      </c>
      <c r="C27" s="2278">
        <v>5.5053000000000001</v>
      </c>
      <c r="D27" s="2278">
        <v>16.2042</v>
      </c>
      <c r="E27" s="2278">
        <v>73.716899999999995</v>
      </c>
      <c r="F27" s="2278">
        <v>11.0731</v>
      </c>
      <c r="G27" s="2278">
        <v>16.367999999999999</v>
      </c>
      <c r="H27" s="2279">
        <v>10.3375</v>
      </c>
      <c r="I27" s="2278">
        <v>14.514200000000001</v>
      </c>
      <c r="J27" s="2278">
        <v>86.607799999999997</v>
      </c>
      <c r="K27" s="2278">
        <v>9.1030999999999995</v>
      </c>
      <c r="L27" s="2278">
        <v>44.876399999999997</v>
      </c>
      <c r="M27" s="2278">
        <v>13.172499999999999</v>
      </c>
      <c r="N27" s="2278">
        <v>14.0032</v>
      </c>
      <c r="O27" s="43">
        <f>IF(N27="","",SUM(C27:N27))</f>
        <v>315.48219999999998</v>
      </c>
      <c r="P27" s="44">
        <f>SUM(C27:INDEX(C27:N27,$T$1))</f>
        <v>122.86749999999999</v>
      </c>
      <c r="T27" s="2276"/>
      <c r="U27" s="2276"/>
      <c r="V27" s="2276"/>
    </row>
    <row r="28" spans="1:22" s="1339" customFormat="1" ht="13.5" customHeight="1">
      <c r="A28" s="45" t="s">
        <v>34</v>
      </c>
      <c r="B28" s="2282" t="s">
        <v>167</v>
      </c>
      <c r="C28" s="2278">
        <v>14.552899999999999</v>
      </c>
      <c r="D28" s="2278">
        <v>11.538500000000001</v>
      </c>
      <c r="E28" s="2288">
        <v>46.677500000000002</v>
      </c>
      <c r="F28" s="2278">
        <v>9.3988999999999994</v>
      </c>
      <c r="G28" s="2278">
        <v>9.5451999999999995</v>
      </c>
      <c r="H28" s="2279"/>
      <c r="I28" s="2278"/>
      <c r="J28" s="2278"/>
      <c r="K28" s="2278"/>
      <c r="L28" s="2278"/>
      <c r="M28" s="2278"/>
      <c r="N28" s="2278"/>
      <c r="O28" s="43" t="str">
        <f>IF(N28="","",SUM(C28:N28))</f>
        <v/>
      </c>
      <c r="P28" s="44">
        <f>SUM(C28:N28)</f>
        <v>91.712999999999994</v>
      </c>
      <c r="T28" s="2276"/>
      <c r="U28" s="2276"/>
      <c r="V28" s="2276"/>
    </row>
    <row r="29" spans="1:22" s="1339" customFormat="1" ht="13.5" customHeight="1">
      <c r="A29" s="36" t="s">
        <v>1795</v>
      </c>
      <c r="B29" s="2277" t="s">
        <v>167</v>
      </c>
      <c r="C29" s="2278">
        <v>4.7480000000000002</v>
      </c>
      <c r="D29" s="2278">
        <v>14.725199999999999</v>
      </c>
      <c r="E29" s="2278">
        <v>12.2554</v>
      </c>
      <c r="F29" s="2278">
        <v>10.862</v>
      </c>
      <c r="G29" s="2278">
        <v>15.510199999999999</v>
      </c>
      <c r="H29" s="2279">
        <v>9.5827000000000009</v>
      </c>
      <c r="I29" s="2278">
        <v>13.5229</v>
      </c>
      <c r="J29" s="2278">
        <v>15.2616</v>
      </c>
      <c r="K29" s="2278">
        <v>8.2676999999999996</v>
      </c>
      <c r="L29" s="2278">
        <v>13.732900000000001</v>
      </c>
      <c r="M29" s="2278">
        <v>12.2026</v>
      </c>
      <c r="N29" s="2278">
        <v>12.9856</v>
      </c>
      <c r="O29" s="43">
        <f>IF(N29="","",SUM(C29:N29))</f>
        <v>143.6568</v>
      </c>
      <c r="P29" s="44">
        <f>SUM(C29:INDEX(C29:N29,$T$1))</f>
        <v>58.1008</v>
      </c>
      <c r="T29" s="2276"/>
      <c r="U29" s="2276"/>
      <c r="V29" s="2276"/>
    </row>
    <row r="30" spans="1:22" s="1339" customFormat="1" ht="13.5" customHeight="1">
      <c r="A30" s="47" t="s">
        <v>1795</v>
      </c>
      <c r="B30" s="2282" t="s">
        <v>167</v>
      </c>
      <c r="C30" s="2278">
        <v>13.8361</v>
      </c>
      <c r="D30" s="2278">
        <v>9.5525000000000002</v>
      </c>
      <c r="E30" s="2278">
        <v>10.808299999999999</v>
      </c>
      <c r="F30" s="2278">
        <v>9.2390000000000008</v>
      </c>
      <c r="G30" s="2278">
        <v>9.0467999999999993</v>
      </c>
      <c r="H30" s="2279"/>
      <c r="I30" s="2278"/>
      <c r="J30" s="2278"/>
      <c r="K30" s="2278"/>
      <c r="L30" s="2278"/>
      <c r="M30" s="2278"/>
      <c r="N30" s="2278"/>
      <c r="O30" s="43" t="str">
        <f>IF(N30="","",SUM(C30:N30))</f>
        <v/>
      </c>
      <c r="P30" s="44">
        <f>SUM(C30:N30)</f>
        <v>52.482700000000001</v>
      </c>
      <c r="T30" s="2276"/>
      <c r="U30" s="2276"/>
      <c r="V30" s="2276"/>
    </row>
    <row r="31" spans="1:22" s="1339" customFormat="1" ht="13.5" customHeight="1">
      <c r="A31" s="2273" t="s">
        <v>1788</v>
      </c>
      <c r="B31" s="2274"/>
      <c r="C31" s="2274"/>
      <c r="D31" s="2274"/>
      <c r="E31" s="2274"/>
      <c r="F31" s="2274"/>
      <c r="G31" s="2274"/>
      <c r="H31" s="2274"/>
      <c r="I31" s="2274"/>
      <c r="J31" s="2274"/>
      <c r="K31" s="2274"/>
      <c r="L31" s="2274"/>
      <c r="M31" s="2274"/>
      <c r="N31" s="2274"/>
      <c r="O31" s="2274"/>
      <c r="P31" s="2275"/>
      <c r="Q31" s="2280"/>
      <c r="R31" s="2280"/>
      <c r="T31" s="2276"/>
      <c r="U31" s="2276"/>
      <c r="V31" s="2276"/>
    </row>
    <row r="32" spans="1:22" s="1339" customFormat="1" ht="13.5" customHeight="1">
      <c r="A32" s="36" t="s">
        <v>34</v>
      </c>
      <c r="B32" s="2277" t="s">
        <v>167</v>
      </c>
      <c r="C32" s="2278">
        <v>10.226146</v>
      </c>
      <c r="D32" s="2278">
        <v>18.401278000000001</v>
      </c>
      <c r="E32" s="2278">
        <v>77.018248</v>
      </c>
      <c r="F32" s="2278">
        <v>14.863770000000001</v>
      </c>
      <c r="G32" s="2278">
        <v>20.377656000000002</v>
      </c>
      <c r="H32" s="2279">
        <v>13.508010000000001</v>
      </c>
      <c r="I32" s="2278">
        <v>17.437681999999999</v>
      </c>
      <c r="J32" s="2278">
        <v>89.823347999999996</v>
      </c>
      <c r="K32" s="2278">
        <v>12.113556000000001</v>
      </c>
      <c r="L32" s="2278">
        <v>48.673943999999999</v>
      </c>
      <c r="M32" s="2278">
        <v>16.227084000000001</v>
      </c>
      <c r="N32" s="2278">
        <v>17.455331999999999</v>
      </c>
      <c r="O32" s="43">
        <f>IF(N32="","",SUM(C32:N32))</f>
        <v>356.12605400000001</v>
      </c>
      <c r="P32" s="44">
        <f>SUM(C32:INDEX(C32:N32,$T$1))</f>
        <v>140.88709800000001</v>
      </c>
      <c r="T32" s="2276"/>
      <c r="U32" s="2276"/>
      <c r="V32" s="2276"/>
    </row>
    <row r="33" spans="1:22" s="1339" customFormat="1" ht="13.5" customHeight="1">
      <c r="A33" s="45" t="s">
        <v>34</v>
      </c>
      <c r="B33" s="2282" t="s">
        <v>167</v>
      </c>
      <c r="C33" s="2278">
        <v>17.863990000000001</v>
      </c>
      <c r="D33" s="2278">
        <v>14.457622000000001</v>
      </c>
      <c r="E33" s="2278">
        <v>50.527121999999999</v>
      </c>
      <c r="F33" s="2278">
        <v>12.644743999999999</v>
      </c>
      <c r="G33" s="2278">
        <v>12.996236</v>
      </c>
      <c r="H33" s="2279"/>
      <c r="I33" s="2278"/>
      <c r="J33" s="2278"/>
      <c r="K33" s="2278"/>
      <c r="L33" s="2278"/>
      <c r="M33" s="2278"/>
      <c r="N33" s="2278"/>
      <c r="O33" s="43" t="str">
        <f>IF(N33="","",SUM(C33:N33))</f>
        <v/>
      </c>
      <c r="P33" s="44">
        <f>SUM(C33:N33)</f>
        <v>108.48971400000001</v>
      </c>
      <c r="T33" s="2276"/>
      <c r="U33" s="2276"/>
      <c r="V33" s="2276"/>
    </row>
    <row r="34" spans="1:22" s="1339" customFormat="1" ht="13.5" customHeight="1">
      <c r="A34" s="36" t="s">
        <v>1795</v>
      </c>
      <c r="B34" s="2277" t="s">
        <v>167</v>
      </c>
      <c r="C34" s="2278">
        <v>9.1067160000000005</v>
      </c>
      <c r="D34" s="2278">
        <v>16.511068000000002</v>
      </c>
      <c r="E34" s="2278">
        <v>14.978546</v>
      </c>
      <c r="F34" s="2278">
        <v>14.155912000000001</v>
      </c>
      <c r="G34" s="2278">
        <v>19.081298</v>
      </c>
      <c r="H34" s="2279">
        <v>12.524279999999999</v>
      </c>
      <c r="I34" s="2278">
        <v>16.159834</v>
      </c>
      <c r="J34" s="2278">
        <v>18.115780000000001</v>
      </c>
      <c r="K34" s="2278">
        <v>10.999803999999999</v>
      </c>
      <c r="L34" s="2278">
        <v>17.179594000000002</v>
      </c>
      <c r="M34" s="2278">
        <v>15.040008</v>
      </c>
      <c r="N34" s="2278">
        <v>16.144272000000001</v>
      </c>
      <c r="O34" s="43">
        <f>IF(N34="","",SUM(C34:N34))</f>
        <v>179.99711200000002</v>
      </c>
      <c r="P34" s="44">
        <f>SUM(C34:INDEX(C34:N34,$T$1))</f>
        <v>73.833539999999999</v>
      </c>
      <c r="T34" s="2276"/>
      <c r="U34" s="2276"/>
      <c r="V34" s="2276"/>
    </row>
    <row r="35" spans="1:22" s="1339" customFormat="1" ht="13.5" customHeight="1">
      <c r="A35" s="47" t="s">
        <v>1795</v>
      </c>
      <c r="B35" s="2282" t="s">
        <v>167</v>
      </c>
      <c r="C35" s="2278">
        <v>16.866952000000001</v>
      </c>
      <c r="D35" s="2278">
        <v>12.190846000000001</v>
      </c>
      <c r="E35" s="2278">
        <v>13.874105999999999</v>
      </c>
      <c r="F35" s="2278">
        <v>12.013844000000001</v>
      </c>
      <c r="G35" s="2278">
        <v>12.223929999999999</v>
      </c>
      <c r="H35" s="2279"/>
      <c r="I35" s="2278"/>
      <c r="J35" s="2278"/>
      <c r="K35" s="2278"/>
      <c r="L35" s="2278"/>
      <c r="M35" s="2278"/>
      <c r="N35" s="2278"/>
      <c r="O35" s="43" t="str">
        <f>IF(N35="","",SUM(C35:N35))</f>
        <v/>
      </c>
      <c r="P35" s="44">
        <f>SUM(C35:N35)</f>
        <v>67.169678000000005</v>
      </c>
      <c r="T35" s="2276"/>
      <c r="U35" s="2276"/>
      <c r="V35" s="2276"/>
    </row>
    <row r="36" spans="1:22" s="1339" customFormat="1" ht="13.5" customHeight="1">
      <c r="A36" s="2273" t="s">
        <v>161</v>
      </c>
      <c r="B36" s="2274"/>
      <c r="C36" s="2274"/>
      <c r="D36" s="2274"/>
      <c r="E36" s="2274"/>
      <c r="F36" s="2274"/>
      <c r="G36" s="2274"/>
      <c r="H36" s="2274"/>
      <c r="I36" s="2274"/>
      <c r="J36" s="2274"/>
      <c r="K36" s="2274"/>
      <c r="L36" s="2274"/>
      <c r="M36" s="2274"/>
      <c r="N36" s="2274"/>
      <c r="O36" s="2274"/>
      <c r="P36" s="2275"/>
      <c r="Q36" s="2280"/>
      <c r="R36" s="2280"/>
      <c r="T36" s="2276"/>
      <c r="U36" s="2276"/>
      <c r="V36" s="2276"/>
    </row>
    <row r="37" spans="1:22" s="1339" customFormat="1" ht="13.5" customHeight="1">
      <c r="A37" s="36" t="s">
        <v>34</v>
      </c>
      <c r="B37" s="2277" t="s">
        <v>167</v>
      </c>
      <c r="C37" s="2278">
        <v>242.58</v>
      </c>
      <c r="D37" s="2278">
        <v>409.63990000000001</v>
      </c>
      <c r="E37" s="2278">
        <v>213.25700000000001</v>
      </c>
      <c r="F37" s="2278">
        <v>247.291</v>
      </c>
      <c r="G37" s="2278">
        <v>173.2028</v>
      </c>
      <c r="H37" s="2279">
        <v>350.46100000000001</v>
      </c>
      <c r="I37" s="2278">
        <v>336.78829999999999</v>
      </c>
      <c r="J37" s="2278">
        <v>395.05680000000001</v>
      </c>
      <c r="K37" s="2288">
        <v>368.44889999999998</v>
      </c>
      <c r="L37" s="2288">
        <v>283.09859999999998</v>
      </c>
      <c r="M37" s="2278">
        <v>249.06909999999999</v>
      </c>
      <c r="N37" s="2278">
        <v>217.14359999999999</v>
      </c>
      <c r="O37" s="43">
        <f>IF(N37="","",SUM(C37:N37))</f>
        <v>3486.0369999999998</v>
      </c>
      <c r="P37" s="44">
        <f>SUM(C37:INDEX(C37:N37,$T$1))</f>
        <v>1285.9707000000001</v>
      </c>
      <c r="T37" s="2276"/>
      <c r="U37" s="2276"/>
      <c r="V37" s="2276"/>
    </row>
    <row r="38" spans="1:22" s="1339" customFormat="1" ht="13.5" customHeight="1">
      <c r="A38" s="45" t="s">
        <v>34</v>
      </c>
      <c r="B38" s="2282" t="s">
        <v>167</v>
      </c>
      <c r="C38" s="2288">
        <v>436.35379999999998</v>
      </c>
      <c r="D38" s="2288">
        <v>195.30330000000001</v>
      </c>
      <c r="E38" s="2288">
        <v>115.2415</v>
      </c>
      <c r="F38" s="2278">
        <v>127.69589999999999</v>
      </c>
      <c r="G38" s="2278">
        <v>296.46449999999999</v>
      </c>
      <c r="H38" s="2279"/>
      <c r="I38" s="2278"/>
      <c r="J38" s="2278"/>
      <c r="K38" s="2278"/>
      <c r="L38" s="2278"/>
      <c r="M38" s="2278"/>
      <c r="N38" s="2278"/>
      <c r="O38" s="43" t="str">
        <f>IF(N38="","",SUM(C38:N38))</f>
        <v/>
      </c>
      <c r="P38" s="44">
        <f>SUM(C38:N38)</f>
        <v>1171.059</v>
      </c>
      <c r="T38" s="2276"/>
      <c r="U38" s="2276"/>
      <c r="V38" s="2276"/>
    </row>
    <row r="39" spans="1:22" s="1339" customFormat="1" ht="13.5" customHeight="1">
      <c r="A39" s="36" t="s">
        <v>1795</v>
      </c>
      <c r="B39" s="2277" t="s">
        <v>167</v>
      </c>
      <c r="C39" s="2278">
        <v>212.7739</v>
      </c>
      <c r="D39" s="2278">
        <v>405.51139999999998</v>
      </c>
      <c r="E39" s="2278">
        <v>188.8434</v>
      </c>
      <c r="F39" s="2278">
        <v>206.3433</v>
      </c>
      <c r="G39" s="2278">
        <v>172.0009</v>
      </c>
      <c r="H39" s="2279">
        <v>184.41820000000001</v>
      </c>
      <c r="I39" s="2278">
        <v>198.4282</v>
      </c>
      <c r="J39" s="2278">
        <v>199.99760000000001</v>
      </c>
      <c r="K39" s="2278">
        <v>144.94810000000001</v>
      </c>
      <c r="L39" s="2278">
        <v>127.73950000000001</v>
      </c>
      <c r="M39" s="2278">
        <v>209.90889999999999</v>
      </c>
      <c r="N39" s="2278">
        <v>194.84460000000001</v>
      </c>
      <c r="O39" s="43">
        <f>IF(N39="","",SUM(C39:N39))</f>
        <v>2445.7579999999998</v>
      </c>
      <c r="P39" s="44">
        <f>SUM(C39:INDEX(C39:N39,$T$1))</f>
        <v>1185.4729</v>
      </c>
      <c r="T39" s="2276"/>
      <c r="U39" s="2276"/>
      <c r="V39" s="2276"/>
    </row>
    <row r="40" spans="1:22" s="1339" customFormat="1" ht="13.5" customHeight="1">
      <c r="A40" s="47" t="s">
        <v>1795</v>
      </c>
      <c r="B40" s="2282" t="s">
        <v>167</v>
      </c>
      <c r="C40" s="2278">
        <v>299.9477</v>
      </c>
      <c r="D40" s="2278">
        <v>167.36240000000001</v>
      </c>
      <c r="E40" s="2278">
        <v>114.3621</v>
      </c>
      <c r="F40" s="2278">
        <v>120.3674</v>
      </c>
      <c r="G40" s="2278">
        <v>253.37020000000001</v>
      </c>
      <c r="H40" s="2279"/>
      <c r="I40" s="2278"/>
      <c r="J40" s="2278"/>
      <c r="K40" s="2278"/>
      <c r="L40" s="2278"/>
      <c r="M40" s="2278"/>
      <c r="N40" s="2278"/>
      <c r="O40" s="43" t="str">
        <f>IF(N40="","",SUM(C40:N40))</f>
        <v/>
      </c>
      <c r="P40" s="44">
        <f>SUM(C40:N40)</f>
        <v>955.4097999999999</v>
      </c>
      <c r="T40" s="2276"/>
      <c r="U40" s="2276"/>
      <c r="V40" s="2276"/>
    </row>
    <row r="41" spans="1:22" s="1339" customFormat="1" ht="13.5" customHeight="1">
      <c r="A41" s="2273" t="s">
        <v>1838</v>
      </c>
      <c r="B41" s="2274"/>
      <c r="C41" s="2274"/>
      <c r="D41" s="2274"/>
      <c r="E41" s="2274"/>
      <c r="F41" s="2274"/>
      <c r="G41" s="2274"/>
      <c r="H41" s="2274"/>
      <c r="I41" s="2274"/>
      <c r="J41" s="2274"/>
      <c r="K41" s="2274"/>
      <c r="L41" s="2274"/>
      <c r="M41" s="2274"/>
      <c r="N41" s="2274"/>
      <c r="O41" s="2274"/>
      <c r="P41" s="2275"/>
      <c r="Q41" s="2280"/>
      <c r="T41" s="2276"/>
      <c r="U41" s="2276"/>
      <c r="V41" s="2276"/>
    </row>
    <row r="42" spans="1:22" s="1339" customFormat="1" ht="13.5" customHeight="1">
      <c r="A42" s="36" t="s">
        <v>34</v>
      </c>
      <c r="B42" s="2277" t="s">
        <v>167</v>
      </c>
      <c r="C42" s="2278">
        <v>46.998399999999997</v>
      </c>
      <c r="D42" s="2278">
        <v>52.673900000000003</v>
      </c>
      <c r="E42" s="2278">
        <v>51.452500000000001</v>
      </c>
      <c r="F42" s="2278">
        <v>52.674900000000001</v>
      </c>
      <c r="G42" s="2278">
        <v>48.842599999999997</v>
      </c>
      <c r="H42" s="2279">
        <v>44.17</v>
      </c>
      <c r="I42" s="2278">
        <v>49.472000000000001</v>
      </c>
      <c r="J42" s="2278">
        <v>52.873399999999997</v>
      </c>
      <c r="K42" s="2278">
        <v>47.836599999999997</v>
      </c>
      <c r="L42" s="2278">
        <v>62.919199999999996</v>
      </c>
      <c r="M42" s="2278">
        <v>48.737000000000002</v>
      </c>
      <c r="N42" s="2278">
        <v>45.408700000000003</v>
      </c>
      <c r="O42" s="43">
        <f>IF(N42="","",SUM(C42:N42))</f>
        <v>604.05919999999992</v>
      </c>
      <c r="P42" s="44">
        <f>SUM(C42:INDEX(C42:N42,$T$1))</f>
        <v>252.64230000000001</v>
      </c>
      <c r="T42" s="2276"/>
      <c r="U42" s="2276"/>
      <c r="V42" s="2276"/>
    </row>
    <row r="43" spans="1:22" s="1339" customFormat="1" ht="13.5" customHeight="1">
      <c r="A43" s="45" t="s">
        <v>34</v>
      </c>
      <c r="B43" s="2282" t="s">
        <v>167</v>
      </c>
      <c r="C43" s="2278">
        <v>54.760199999999998</v>
      </c>
      <c r="D43" s="2278">
        <v>52.039299999999997</v>
      </c>
      <c r="E43" s="2278">
        <v>47.047400000000003</v>
      </c>
      <c r="F43" s="2278">
        <v>54.523400000000002</v>
      </c>
      <c r="G43" s="2278">
        <v>40.736600000000003</v>
      </c>
      <c r="H43" s="2279"/>
      <c r="I43" s="2278"/>
      <c r="J43" s="2278"/>
      <c r="K43" s="2278"/>
      <c r="L43" s="2278"/>
      <c r="M43" s="2278"/>
      <c r="N43" s="2278"/>
      <c r="O43" s="43" t="str">
        <f>IF(N43="","",SUM(C43:N43))</f>
        <v/>
      </c>
      <c r="P43" s="44">
        <f>SUM(C43:N43)</f>
        <v>249.10690000000002</v>
      </c>
      <c r="T43" s="2276"/>
      <c r="U43" s="2276"/>
      <c r="V43" s="2276"/>
    </row>
    <row r="44" spans="1:22" s="1339" customFormat="1" ht="13.5" customHeight="1">
      <c r="A44" s="36" t="s">
        <v>1795</v>
      </c>
      <c r="B44" s="2277" t="s">
        <v>167</v>
      </c>
      <c r="C44" s="2278">
        <v>13.238300000000001</v>
      </c>
      <c r="D44" s="2278">
        <v>10.2484</v>
      </c>
      <c r="E44" s="2278">
        <v>11.9298</v>
      </c>
      <c r="F44" s="2278">
        <v>11.6866</v>
      </c>
      <c r="G44" s="2278">
        <v>9.1286000000000005</v>
      </c>
      <c r="H44" s="2279">
        <v>6.0061</v>
      </c>
      <c r="I44" s="2278">
        <v>10.117900000000001</v>
      </c>
      <c r="J44" s="2278">
        <v>11.4124</v>
      </c>
      <c r="K44" s="2278">
        <v>8.5751000000000008</v>
      </c>
      <c r="L44" s="2278">
        <v>12.804399999999999</v>
      </c>
      <c r="M44" s="2278">
        <v>10.7006</v>
      </c>
      <c r="N44" s="2278">
        <v>11.8188</v>
      </c>
      <c r="O44" s="43">
        <f>IF(N44="","",SUM(C44:N44))</f>
        <v>127.667</v>
      </c>
      <c r="P44" s="44">
        <f>SUM(C44:INDEX(C44:N44,$T$1))</f>
        <v>56.231699999999996</v>
      </c>
      <c r="T44" s="2276"/>
      <c r="U44" s="2276"/>
      <c r="V44" s="2276"/>
    </row>
    <row r="45" spans="1:22" s="1339" customFormat="1" ht="13.5" customHeight="1">
      <c r="A45" s="47" t="s">
        <v>1795</v>
      </c>
      <c r="B45" s="2282" t="s">
        <v>167</v>
      </c>
      <c r="C45" s="2278">
        <v>12.4497</v>
      </c>
      <c r="D45" s="2278">
        <v>10.2485</v>
      </c>
      <c r="E45" s="2278">
        <v>14.4711</v>
      </c>
      <c r="F45" s="2278">
        <v>10.565099999999999</v>
      </c>
      <c r="G45" s="2278">
        <v>6.3582000000000001</v>
      </c>
      <c r="H45" s="2279"/>
      <c r="I45" s="2278"/>
      <c r="J45" s="2278"/>
      <c r="K45" s="2278"/>
      <c r="L45" s="2278"/>
      <c r="M45" s="2278"/>
      <c r="N45" s="2278"/>
      <c r="O45" s="43" t="str">
        <f>IF(N45="","",SUM(C45:N45))</f>
        <v/>
      </c>
      <c r="P45" s="44">
        <f>SUM(C45:N45)</f>
        <v>54.092600000000004</v>
      </c>
      <c r="T45" s="2276"/>
      <c r="U45" s="2276"/>
      <c r="V45" s="2276"/>
    </row>
    <row r="46" spans="1:22" s="1339" customFormat="1" ht="13.5" customHeight="1">
      <c r="A46" s="2273" t="s">
        <v>1802</v>
      </c>
      <c r="B46" s="2274"/>
      <c r="C46" s="2274"/>
      <c r="D46" s="2274"/>
      <c r="E46" s="2274"/>
      <c r="F46" s="2274"/>
      <c r="G46" s="2274"/>
      <c r="H46" s="2274"/>
      <c r="I46" s="2274"/>
      <c r="J46" s="2274"/>
      <c r="K46" s="2274"/>
      <c r="L46" s="2274"/>
      <c r="M46" s="2274"/>
      <c r="N46" s="2274"/>
      <c r="O46" s="2274"/>
      <c r="P46" s="2275"/>
      <c r="Q46" s="2280"/>
      <c r="R46" s="2280"/>
      <c r="T46" s="2276"/>
      <c r="U46" s="2276"/>
      <c r="V46" s="2276"/>
    </row>
    <row r="47" spans="1:22" s="1339" customFormat="1" ht="13.5" customHeight="1">
      <c r="A47" s="36" t="s">
        <v>34</v>
      </c>
      <c r="B47" s="2277" t="s">
        <v>167</v>
      </c>
      <c r="C47" s="64">
        <v>1188.4707129999999</v>
      </c>
      <c r="D47" s="64">
        <v>1125.620627</v>
      </c>
      <c r="E47" s="64">
        <v>1261.657279</v>
      </c>
      <c r="F47" s="64">
        <v>1242.486852</v>
      </c>
      <c r="G47" s="64">
        <v>1146.1053489999999</v>
      </c>
      <c r="H47" s="64">
        <v>1231.0270949999999</v>
      </c>
      <c r="I47" s="64">
        <v>1391.236936</v>
      </c>
      <c r="J47" s="64">
        <v>1365.2951250000001</v>
      </c>
      <c r="K47" s="64">
        <v>1285.098976</v>
      </c>
      <c r="L47" s="64">
        <v>1279.466801</v>
      </c>
      <c r="M47" s="64">
        <v>1309.6454819999999</v>
      </c>
      <c r="N47" s="64">
        <v>1325.7086420000001</v>
      </c>
      <c r="O47" s="43">
        <f>IF(N47="","",SUM(C47:N47))</f>
        <v>15151.819876999998</v>
      </c>
      <c r="P47" s="44">
        <f>SUM(C47:INDEX(C47:N47,$T$1))</f>
        <v>5964.3408199999994</v>
      </c>
      <c r="T47" s="2276"/>
      <c r="U47" s="2276"/>
      <c r="V47" s="2276"/>
    </row>
    <row r="48" spans="1:22" s="1339" customFormat="1" ht="13.5" customHeight="1">
      <c r="A48" s="45" t="s">
        <v>34</v>
      </c>
      <c r="B48" s="2282" t="s">
        <v>167</v>
      </c>
      <c r="C48" s="2289">
        <v>1561.0959539999999</v>
      </c>
      <c r="D48" s="2289">
        <v>927.45090500000003</v>
      </c>
      <c r="E48" s="2289">
        <v>841.95755299999996</v>
      </c>
      <c r="F48" s="2289">
        <v>933.82054100000005</v>
      </c>
      <c r="G48" s="2289">
        <v>1164.8101830000001</v>
      </c>
      <c r="H48" s="2289"/>
      <c r="I48" s="64"/>
      <c r="J48" s="64"/>
      <c r="K48" s="64"/>
      <c r="L48" s="64"/>
      <c r="M48" s="64"/>
      <c r="N48" s="64"/>
      <c r="O48" s="43" t="str">
        <f>IF(N48="","",SUM(C48:N48))</f>
        <v/>
      </c>
      <c r="P48" s="44">
        <f>SUM(C48:N48)</f>
        <v>5429.1351360000008</v>
      </c>
      <c r="T48" s="2276"/>
      <c r="U48" s="2276"/>
      <c r="V48" s="2276"/>
    </row>
    <row r="49" spans="1:22" s="1339" customFormat="1" ht="13.5" customHeight="1">
      <c r="A49" s="36" t="s">
        <v>1795</v>
      </c>
      <c r="B49" s="2277" t="s">
        <v>167</v>
      </c>
      <c r="C49" s="2278">
        <v>683.61378100000002</v>
      </c>
      <c r="D49" s="2278">
        <v>924.46918000000005</v>
      </c>
      <c r="E49" s="2278">
        <v>849.86409600000002</v>
      </c>
      <c r="F49" s="2278">
        <v>834.92231000000004</v>
      </c>
      <c r="G49" s="2278">
        <v>789.96760600000005</v>
      </c>
      <c r="H49" s="2279">
        <v>680.11627099999998</v>
      </c>
      <c r="I49" s="2278">
        <v>839.29111</v>
      </c>
      <c r="J49" s="2278">
        <v>705.42234099999996</v>
      </c>
      <c r="K49" s="2278">
        <v>687.85780499999998</v>
      </c>
      <c r="L49" s="2278">
        <v>683.77500399999997</v>
      </c>
      <c r="M49" s="2278">
        <v>766.54546400000004</v>
      </c>
      <c r="N49" s="2278">
        <v>751.47613999999999</v>
      </c>
      <c r="O49" s="43">
        <f>IF(N49="","",SUM(C49:N49))</f>
        <v>9197.3211080000001</v>
      </c>
      <c r="P49" s="44">
        <f>SUM(C49:INDEX(C49:N49,$T$1))</f>
        <v>4082.8369730000004</v>
      </c>
      <c r="T49" s="2276"/>
      <c r="U49" s="2276"/>
      <c r="V49" s="2276"/>
    </row>
    <row r="50" spans="1:22" s="1339" customFormat="1" ht="13.5" customHeight="1">
      <c r="A50" s="47" t="s">
        <v>1795</v>
      </c>
      <c r="B50" s="2282" t="s">
        <v>167</v>
      </c>
      <c r="C50" s="2278">
        <v>898.51302599999997</v>
      </c>
      <c r="D50" s="2278">
        <v>614.69298700000002</v>
      </c>
      <c r="E50" s="2278">
        <v>569.43678</v>
      </c>
      <c r="F50" s="2278">
        <v>630.80447600000002</v>
      </c>
      <c r="G50" s="2278">
        <v>749.93832799999996</v>
      </c>
      <c r="H50" s="2279"/>
      <c r="I50" s="2278"/>
      <c r="J50" s="2278"/>
      <c r="K50" s="2278"/>
      <c r="L50" s="2278"/>
      <c r="M50" s="2278"/>
      <c r="N50" s="2278"/>
      <c r="O50" s="43" t="str">
        <f>IF(N50="","",SUM(C50:N50))</f>
        <v/>
      </c>
      <c r="P50" s="44">
        <f>SUM(C50:N50)</f>
        <v>3463.3855970000004</v>
      </c>
      <c r="T50" s="2276"/>
      <c r="U50" s="2276"/>
      <c r="V50" s="2276"/>
    </row>
    <row r="51" spans="1:22" s="1339" customFormat="1" ht="13.5" customHeight="1">
      <c r="A51" s="2273" t="s">
        <v>1785</v>
      </c>
      <c r="B51" s="2274"/>
      <c r="C51" s="2274"/>
      <c r="D51" s="2274"/>
      <c r="E51" s="2274"/>
      <c r="F51" s="2274"/>
      <c r="G51" s="2274"/>
      <c r="H51" s="2274"/>
      <c r="I51" s="2274"/>
      <c r="J51" s="2274"/>
      <c r="K51" s="2274"/>
      <c r="L51" s="2274"/>
      <c r="M51" s="2274"/>
      <c r="N51" s="2274"/>
      <c r="O51" s="2274"/>
      <c r="P51" s="2275"/>
      <c r="Q51" s="2280"/>
      <c r="T51" s="2276"/>
      <c r="U51" s="2276"/>
      <c r="V51" s="2276"/>
    </row>
    <row r="52" spans="1:22" s="1339" customFormat="1" ht="13.5" customHeight="1">
      <c r="A52" s="36" t="s">
        <v>34</v>
      </c>
      <c r="B52" s="2277" t="s">
        <v>167</v>
      </c>
      <c r="C52" s="2278">
        <v>58.344099999999997</v>
      </c>
      <c r="D52" s="2278">
        <v>263.11880000000002</v>
      </c>
      <c r="E52" s="2278">
        <v>105.5205</v>
      </c>
      <c r="F52" s="2278">
        <v>288.108</v>
      </c>
      <c r="G52" s="2278">
        <v>276.25080000000003</v>
      </c>
      <c r="H52" s="2279">
        <v>247.61089999999999</v>
      </c>
      <c r="I52" s="2278">
        <v>220.90539999999999</v>
      </c>
      <c r="J52" s="2278">
        <v>212.20670000000001</v>
      </c>
      <c r="K52" s="2278">
        <v>199.1628</v>
      </c>
      <c r="L52" s="2278">
        <v>167.7139</v>
      </c>
      <c r="M52" s="2278">
        <v>134.5915</v>
      </c>
      <c r="N52" s="2278">
        <v>148.07079999999999</v>
      </c>
      <c r="O52" s="43">
        <f>IF(N52="","",SUM(C52:N52))</f>
        <v>2321.6041999999998</v>
      </c>
      <c r="P52" s="44">
        <f>SUM(C52:INDEX(C52:N52,$T$1))</f>
        <v>991.34220000000005</v>
      </c>
      <c r="T52" s="2276"/>
      <c r="U52" s="2276"/>
      <c r="V52" s="2276"/>
    </row>
    <row r="53" spans="1:22" s="1339" customFormat="1" ht="13.5" customHeight="1">
      <c r="A53" s="45" t="s">
        <v>34</v>
      </c>
      <c r="B53" s="2282" t="s">
        <v>167</v>
      </c>
      <c r="C53" s="2278">
        <v>165.36840000000001</v>
      </c>
      <c r="D53" s="2278">
        <v>184.6129</v>
      </c>
      <c r="E53" s="2278">
        <v>281.64170000000001</v>
      </c>
      <c r="F53" s="2278">
        <v>273.0471</v>
      </c>
      <c r="G53" s="2278">
        <v>275.53359999999998</v>
      </c>
      <c r="H53" s="2279"/>
      <c r="I53" s="2278"/>
      <c r="J53" s="2278"/>
      <c r="K53" s="2278"/>
      <c r="L53" s="2278"/>
      <c r="M53" s="2278"/>
      <c r="N53" s="2278"/>
      <c r="O53" s="43" t="str">
        <f>IF(N53="","",SUM(C53:N53))</f>
        <v/>
      </c>
      <c r="P53" s="44">
        <f>SUM(C53:N53)</f>
        <v>1180.2037</v>
      </c>
      <c r="T53" s="2276"/>
      <c r="U53" s="2276"/>
      <c r="V53" s="2276"/>
    </row>
    <row r="54" spans="1:22" s="1339" customFormat="1" ht="13.5" customHeight="1">
      <c r="A54" s="36" t="s">
        <v>1795</v>
      </c>
      <c r="B54" s="2277" t="s">
        <v>167</v>
      </c>
      <c r="C54" s="2278">
        <v>57.787399999999998</v>
      </c>
      <c r="D54" s="2278">
        <v>257.43729999999999</v>
      </c>
      <c r="E54" s="2278">
        <v>77.311000000000007</v>
      </c>
      <c r="F54" s="2278">
        <v>253.233</v>
      </c>
      <c r="G54" s="2278">
        <v>240.5163</v>
      </c>
      <c r="H54" s="2279">
        <v>232.9965</v>
      </c>
      <c r="I54" s="2278">
        <v>209.27430000000001</v>
      </c>
      <c r="J54" s="2278">
        <v>196.1395</v>
      </c>
      <c r="K54" s="2278">
        <v>188.36940000000001</v>
      </c>
      <c r="L54" s="2278">
        <v>162.714</v>
      </c>
      <c r="M54" s="2278">
        <v>132.41929999999999</v>
      </c>
      <c r="N54" s="2278">
        <v>145.43219999999999</v>
      </c>
      <c r="O54" s="43">
        <f>IF(N54="","",SUM(C54:N54))</f>
        <v>2153.6302000000001</v>
      </c>
      <c r="P54" s="44">
        <f>SUM(C54:INDEX(C54:N54,$T$1))</f>
        <v>886.28500000000008</v>
      </c>
      <c r="T54" s="2276"/>
      <c r="U54" s="2276"/>
      <c r="V54" s="2276"/>
    </row>
    <row r="55" spans="1:22" s="1339" customFormat="1" ht="13.5" customHeight="1">
      <c r="A55" s="47" t="s">
        <v>1795</v>
      </c>
      <c r="B55" s="2282" t="s">
        <v>167</v>
      </c>
      <c r="C55" s="2278">
        <v>164.7415</v>
      </c>
      <c r="D55" s="2278">
        <v>177.11660000000001</v>
      </c>
      <c r="E55" s="2278">
        <v>246.4385</v>
      </c>
      <c r="F55" s="2278">
        <v>225.54570000000001</v>
      </c>
      <c r="G55" s="2278">
        <v>243.11789999999999</v>
      </c>
      <c r="H55" s="2279"/>
      <c r="I55" s="2278"/>
      <c r="J55" s="2278"/>
      <c r="K55" s="2278"/>
      <c r="L55" s="2278"/>
      <c r="M55" s="2278"/>
      <c r="N55" s="2278"/>
      <c r="O55" s="43" t="str">
        <f>IF(N55="","",SUM(C55:N55))</f>
        <v/>
      </c>
      <c r="P55" s="44">
        <f>SUM(C55:N55)</f>
        <v>1056.9602</v>
      </c>
      <c r="T55" s="2276"/>
      <c r="U55" s="2276"/>
      <c r="V55" s="2276"/>
    </row>
    <row r="56" spans="1:22" s="1339" customFormat="1" ht="13.5" customHeight="1">
      <c r="A56" s="2273" t="s">
        <v>1839</v>
      </c>
      <c r="B56" s="2274"/>
      <c r="C56" s="2274"/>
      <c r="D56" s="2274"/>
      <c r="E56" s="2274"/>
      <c r="F56" s="2274"/>
      <c r="G56" s="2274"/>
      <c r="H56" s="2274"/>
      <c r="I56" s="2274"/>
      <c r="J56" s="2274"/>
      <c r="K56" s="2274"/>
      <c r="L56" s="2274"/>
      <c r="M56" s="2274"/>
      <c r="N56" s="2274"/>
      <c r="O56" s="2274"/>
      <c r="P56" s="2275"/>
      <c r="Q56" s="2280"/>
      <c r="T56" s="2276"/>
      <c r="U56" s="2276"/>
      <c r="V56" s="2276"/>
    </row>
    <row r="57" spans="1:22" s="1339" customFormat="1" ht="13.5" customHeight="1">
      <c r="A57" s="36" t="s">
        <v>34</v>
      </c>
      <c r="B57" s="2277" t="s">
        <v>167</v>
      </c>
      <c r="C57" s="2278">
        <v>56.711455999999998</v>
      </c>
      <c r="D57" s="2278">
        <v>55.660975999999998</v>
      </c>
      <c r="E57" s="2278">
        <v>76.651892000000004</v>
      </c>
      <c r="F57" s="2278">
        <v>127.22474800000001</v>
      </c>
      <c r="G57" s="2278">
        <v>141.76929999999999</v>
      </c>
      <c r="H57" s="2279">
        <v>109.75503999999999</v>
      </c>
      <c r="I57" s="2278">
        <v>114.956096</v>
      </c>
      <c r="J57" s="2278">
        <v>89.595095999999998</v>
      </c>
      <c r="K57" s="2278">
        <v>74.665136000000004</v>
      </c>
      <c r="L57" s="2278">
        <v>79.991408000000007</v>
      </c>
      <c r="M57" s="2278">
        <v>91.473963999999995</v>
      </c>
      <c r="N57" s="2278">
        <v>103.402348</v>
      </c>
      <c r="O57" s="43">
        <f>IF(N57="","",SUM(C57:N57))</f>
        <v>1121.8574599999999</v>
      </c>
      <c r="P57" s="44">
        <f>SUM(C57:INDEX(C57:N57,$T$1))</f>
        <v>458.018372</v>
      </c>
      <c r="T57" s="2276"/>
      <c r="U57" s="2276"/>
      <c r="V57" s="2276"/>
    </row>
    <row r="58" spans="1:22" s="1339" customFormat="1" ht="13.5" customHeight="1">
      <c r="A58" s="45" t="s">
        <v>34</v>
      </c>
      <c r="B58" s="2282" t="s">
        <v>167</v>
      </c>
      <c r="C58" s="2278">
        <v>154.18375599999999</v>
      </c>
      <c r="D58" s="2278">
        <v>147.67417599999999</v>
      </c>
      <c r="E58" s="2278">
        <v>134.890568</v>
      </c>
      <c r="F58" s="2278">
        <v>198.43820400000001</v>
      </c>
      <c r="G58" s="2278">
        <v>186.15592000000001</v>
      </c>
      <c r="H58" s="2279"/>
      <c r="I58" s="2278"/>
      <c r="J58" s="2278"/>
      <c r="K58" s="2278"/>
      <c r="L58" s="2278"/>
      <c r="M58" s="2278"/>
      <c r="N58" s="2278"/>
      <c r="O58" s="43" t="str">
        <f>IF(N58="","",SUM(C58:N58))</f>
        <v/>
      </c>
      <c r="P58" s="44">
        <f>SUM(C58:N58)</f>
        <v>821.34262400000011</v>
      </c>
      <c r="T58" s="2276"/>
      <c r="U58" s="2276"/>
      <c r="V58" s="2276"/>
    </row>
    <row r="59" spans="1:22" s="1339" customFormat="1" ht="13.5" customHeight="1">
      <c r="A59" s="36" t="s">
        <v>1795</v>
      </c>
      <c r="B59" s="2277" t="s">
        <v>167</v>
      </c>
      <c r="C59" s="2278">
        <v>53.544623999999999</v>
      </c>
      <c r="D59" s="2278">
        <v>50.373840000000001</v>
      </c>
      <c r="E59" s="2278">
        <v>70.421816000000007</v>
      </c>
      <c r="F59" s="2278">
        <v>124.399064</v>
      </c>
      <c r="G59" s="2278">
        <v>136.41328799999999</v>
      </c>
      <c r="H59" s="2279">
        <v>105.009728</v>
      </c>
      <c r="I59" s="2278">
        <v>108.937776</v>
      </c>
      <c r="J59" s="2278">
        <v>82.879264000000006</v>
      </c>
      <c r="K59" s="2278">
        <v>67.551563999999999</v>
      </c>
      <c r="L59" s="2278">
        <v>72.240331999999995</v>
      </c>
      <c r="M59" s="2278">
        <v>83.302288000000004</v>
      </c>
      <c r="N59" s="2278">
        <v>94.687923999999995</v>
      </c>
      <c r="O59" s="43">
        <f>IF(N59="","",SUM(C59:N59))</f>
        <v>1049.761508</v>
      </c>
      <c r="P59" s="44">
        <f>SUM(C59:INDEX(C59:N59,$T$1))</f>
        <v>435.15263200000004</v>
      </c>
      <c r="T59" s="2276"/>
      <c r="U59" s="2276"/>
      <c r="V59" s="2276"/>
    </row>
    <row r="60" spans="1:22" s="1339" customFormat="1" ht="13.5" customHeight="1">
      <c r="A60" s="47" t="s">
        <v>1795</v>
      </c>
      <c r="B60" s="2282" t="s">
        <v>167</v>
      </c>
      <c r="C60" s="2278">
        <v>140.77910399999999</v>
      </c>
      <c r="D60" s="2278">
        <v>130.33882</v>
      </c>
      <c r="E60" s="2278">
        <v>121.45491199999999</v>
      </c>
      <c r="F60" s="2278">
        <v>180.407172</v>
      </c>
      <c r="G60" s="2278">
        <v>168.764104</v>
      </c>
      <c r="H60" s="2279"/>
      <c r="I60" s="2278"/>
      <c r="J60" s="2278"/>
      <c r="K60" s="2278"/>
      <c r="L60" s="2278"/>
      <c r="M60" s="2278"/>
      <c r="N60" s="2278"/>
      <c r="O60" s="43" t="str">
        <f>IF(N60="","",SUM(C60:N60))</f>
        <v/>
      </c>
      <c r="P60" s="44">
        <f>SUM(C60:N60)</f>
        <v>741.74411199999997</v>
      </c>
      <c r="T60" s="2276"/>
      <c r="U60" s="2276"/>
      <c r="V60" s="2276"/>
    </row>
    <row r="61" spans="1:22" s="1339" customFormat="1" ht="13.5" customHeight="1">
      <c r="A61" s="2273" t="s">
        <v>1803</v>
      </c>
      <c r="B61" s="2274"/>
      <c r="C61" s="2274"/>
      <c r="D61" s="2274"/>
      <c r="E61" s="2274"/>
      <c r="F61" s="2274"/>
      <c r="G61" s="2274"/>
      <c r="H61" s="2274"/>
      <c r="I61" s="2274"/>
      <c r="J61" s="2274"/>
      <c r="K61" s="2274"/>
      <c r="L61" s="2274"/>
      <c r="M61" s="2274"/>
      <c r="N61" s="2274"/>
      <c r="O61" s="2274"/>
      <c r="P61" s="2275"/>
      <c r="Q61" s="2280"/>
      <c r="R61" s="2280"/>
      <c r="T61" s="2276"/>
      <c r="U61" s="2276"/>
      <c r="V61" s="2276"/>
    </row>
    <row r="62" spans="1:22" s="1339" customFormat="1" ht="13.5" customHeight="1">
      <c r="A62" s="36" t="s">
        <v>34</v>
      </c>
      <c r="B62" s="2277" t="s">
        <v>167</v>
      </c>
      <c r="C62" s="2278">
        <v>67.607600000000005</v>
      </c>
      <c r="D62" s="2278">
        <v>50.509300000000003</v>
      </c>
      <c r="E62" s="2278">
        <v>61.147500000000001</v>
      </c>
      <c r="F62" s="2278">
        <v>56.073999999999998</v>
      </c>
      <c r="G62" s="2278">
        <v>51.0426</v>
      </c>
      <c r="H62" s="2279">
        <v>39.878700000000002</v>
      </c>
      <c r="I62" s="2278">
        <v>52.590400000000002</v>
      </c>
      <c r="J62" s="2278">
        <v>56.098500000000001</v>
      </c>
      <c r="K62" s="2278">
        <v>45.538400000000003</v>
      </c>
      <c r="L62" s="2278">
        <v>52.847900000000003</v>
      </c>
      <c r="M62" s="2278">
        <v>52.263800000000003</v>
      </c>
      <c r="N62" s="2278">
        <v>48.828099999999999</v>
      </c>
      <c r="O62" s="43">
        <f>IF(N62="","",SUM(C62:N62))</f>
        <v>634.42679999999996</v>
      </c>
      <c r="P62" s="44">
        <f>SUM(C62:INDEX(C62:N62,$T$1))</f>
        <v>286.38100000000003</v>
      </c>
      <c r="T62" s="2276"/>
      <c r="U62" s="2276"/>
      <c r="V62" s="2276"/>
    </row>
    <row r="63" spans="1:22" s="1339" customFormat="1" ht="13.5" customHeight="1">
      <c r="A63" s="45" t="s">
        <v>34</v>
      </c>
      <c r="B63" s="2282" t="s">
        <v>167</v>
      </c>
      <c r="C63" s="2278">
        <v>58.648099999999999</v>
      </c>
      <c r="D63" s="2278">
        <v>52.963500000000003</v>
      </c>
      <c r="E63" s="2278">
        <v>43.525700000000001</v>
      </c>
      <c r="F63" s="2278">
        <v>49.140700000000002</v>
      </c>
      <c r="G63" s="2278">
        <v>44.140500000000003</v>
      </c>
      <c r="H63" s="2279"/>
      <c r="I63" s="2278"/>
      <c r="J63" s="2278"/>
      <c r="K63" s="2278"/>
      <c r="L63" s="2278"/>
      <c r="M63" s="2278"/>
      <c r="N63" s="2278"/>
      <c r="O63" s="43" t="str">
        <f>IF(N63="","",SUM(C63:N63))</f>
        <v/>
      </c>
      <c r="P63" s="44">
        <f>SUM(C63:N63)</f>
        <v>248.41850000000002</v>
      </c>
      <c r="T63" s="2276"/>
      <c r="U63" s="2276"/>
      <c r="V63" s="2276"/>
    </row>
    <row r="64" spans="1:22" s="1339" customFormat="1" ht="13.5" customHeight="1">
      <c r="A64" s="36" t="s">
        <v>1795</v>
      </c>
      <c r="B64" s="2277" t="s">
        <v>167</v>
      </c>
      <c r="C64" s="2278">
        <v>60.128500000000003</v>
      </c>
      <c r="D64" s="2278">
        <v>43.5015</v>
      </c>
      <c r="E64" s="2278">
        <v>54.177500000000002</v>
      </c>
      <c r="F64" s="2278">
        <v>48.744799999999998</v>
      </c>
      <c r="G64" s="2278">
        <v>44.629600000000003</v>
      </c>
      <c r="H64" s="2279">
        <v>34.432600000000001</v>
      </c>
      <c r="I64" s="2278">
        <v>45.431699999999999</v>
      </c>
      <c r="J64" s="2278">
        <v>49.346600000000002</v>
      </c>
      <c r="K64" s="2278">
        <v>38.918100000000003</v>
      </c>
      <c r="L64" s="2278">
        <v>46.689500000000002</v>
      </c>
      <c r="M64" s="2278">
        <v>45.554099999999998</v>
      </c>
      <c r="N64" s="2278">
        <v>42.8078</v>
      </c>
      <c r="O64" s="43">
        <f>IF(N64="","",SUM(C64:N64))</f>
        <v>554.3623</v>
      </c>
      <c r="P64" s="44">
        <f>SUM(C64:INDEX(C64:N64,$T$1))</f>
        <v>251.18190000000001</v>
      </c>
      <c r="T64" s="2276"/>
      <c r="U64" s="2276"/>
      <c r="V64" s="2276"/>
    </row>
    <row r="65" spans="1:22" s="1339" customFormat="1" ht="13.5" customHeight="1">
      <c r="A65" s="47" t="s">
        <v>1795</v>
      </c>
      <c r="B65" s="2282" t="s">
        <v>167</v>
      </c>
      <c r="C65" s="2278">
        <v>52.212699999999998</v>
      </c>
      <c r="D65" s="2278">
        <v>46.034999999999997</v>
      </c>
      <c r="E65" s="2278">
        <v>37.535299999999999</v>
      </c>
      <c r="F65" s="2278">
        <v>43.283099999999997</v>
      </c>
      <c r="G65" s="2278">
        <v>38.029200000000003</v>
      </c>
      <c r="H65" s="2279"/>
      <c r="I65" s="2278"/>
      <c r="J65" s="2278"/>
      <c r="K65" s="2278"/>
      <c r="L65" s="2278"/>
      <c r="M65" s="2278"/>
      <c r="N65" s="2278"/>
      <c r="O65" s="43" t="str">
        <f>IF(N65="","",SUM(C65:N65))</f>
        <v/>
      </c>
      <c r="P65" s="44">
        <f>SUM(C65:N65)</f>
        <v>217.09529999999998</v>
      </c>
      <c r="T65" s="2276"/>
      <c r="U65" s="2276"/>
      <c r="V65" s="2276"/>
    </row>
    <row r="66" spans="1:22" s="1339" customFormat="1" ht="13.5" customHeight="1">
      <c r="A66" s="2273" t="s">
        <v>1804</v>
      </c>
      <c r="B66" s="2274"/>
      <c r="C66" s="2274"/>
      <c r="D66" s="2274"/>
      <c r="E66" s="2274"/>
      <c r="F66" s="2274"/>
      <c r="G66" s="2274"/>
      <c r="H66" s="2274"/>
      <c r="I66" s="2274"/>
      <c r="J66" s="2274"/>
      <c r="K66" s="2274"/>
      <c r="L66" s="2274"/>
      <c r="M66" s="2274"/>
      <c r="N66" s="2274"/>
      <c r="O66" s="2274"/>
      <c r="P66" s="2275"/>
      <c r="T66" s="2276"/>
      <c r="U66" s="2276"/>
      <c r="V66" s="2276"/>
    </row>
    <row r="67" spans="1:22" s="1339" customFormat="1" ht="13.5" customHeight="1">
      <c r="A67" s="36" t="s">
        <v>34</v>
      </c>
      <c r="B67" s="2277" t="s">
        <v>167</v>
      </c>
      <c r="C67" s="2278">
        <v>28.433</v>
      </c>
      <c r="D67" s="2278">
        <v>29.5152</v>
      </c>
      <c r="E67" s="2278">
        <v>30.673400000000001</v>
      </c>
      <c r="F67" s="2278">
        <v>27.890699999999999</v>
      </c>
      <c r="G67" s="2278">
        <v>28.203299999999999</v>
      </c>
      <c r="H67" s="2279">
        <v>26.2483</v>
      </c>
      <c r="I67" s="2278">
        <v>35.353000000000002</v>
      </c>
      <c r="J67" s="2278">
        <v>30.127600000000001</v>
      </c>
      <c r="K67" s="2278">
        <v>30.478400000000001</v>
      </c>
      <c r="L67" s="2278">
        <v>32.607900000000001</v>
      </c>
      <c r="M67" s="2278">
        <v>28.4529</v>
      </c>
      <c r="N67" s="2278">
        <v>30.1737</v>
      </c>
      <c r="O67" s="43">
        <f>IF(N67="","",SUM(C67:N67))</f>
        <v>358.1574</v>
      </c>
      <c r="P67" s="44">
        <f>SUM(C67:INDEX(C67:N67,$T$1))</f>
        <v>144.71559999999999</v>
      </c>
      <c r="T67" s="2276"/>
      <c r="U67" s="2276"/>
      <c r="V67" s="2276"/>
    </row>
    <row r="68" spans="1:22" s="1339" customFormat="1" ht="13.5" customHeight="1">
      <c r="A68" s="45" t="s">
        <v>34</v>
      </c>
      <c r="B68" s="2282" t="s">
        <v>167</v>
      </c>
      <c r="C68" s="2278">
        <v>28.552900000000001</v>
      </c>
      <c r="D68" s="2278">
        <v>27.231200000000001</v>
      </c>
      <c r="E68" s="2278">
        <v>24.852</v>
      </c>
      <c r="F68" s="2278">
        <v>25.977599999999999</v>
      </c>
      <c r="G68" s="2278">
        <v>23.065899999999999</v>
      </c>
      <c r="H68" s="2279"/>
      <c r="I68" s="2278"/>
      <c r="J68" s="2278"/>
      <c r="K68" s="2278"/>
      <c r="L68" s="2278"/>
      <c r="M68" s="2278"/>
      <c r="N68" s="2278"/>
      <c r="O68" s="43" t="str">
        <f>IF(N68="","",SUM(C68:N68))</f>
        <v/>
      </c>
      <c r="P68" s="44">
        <f>SUM(C68:N68)</f>
        <v>129.67959999999999</v>
      </c>
      <c r="T68" s="2276"/>
      <c r="U68" s="2276"/>
      <c r="V68" s="2276"/>
    </row>
    <row r="69" spans="1:22" s="1339" customFormat="1" ht="13.5" customHeight="1">
      <c r="A69" s="36" t="s">
        <v>1795</v>
      </c>
      <c r="B69" s="2277" t="s">
        <v>167</v>
      </c>
      <c r="C69" s="2278">
        <v>15.195399999999999</v>
      </c>
      <c r="D69" s="2278">
        <v>19.438099999999999</v>
      </c>
      <c r="E69" s="2278">
        <v>21.7425</v>
      </c>
      <c r="F69" s="2278">
        <v>20.990200000000002</v>
      </c>
      <c r="G69" s="2278">
        <v>21.043900000000001</v>
      </c>
      <c r="H69" s="2279">
        <v>16.952300000000001</v>
      </c>
      <c r="I69" s="2278">
        <v>21.743099999999998</v>
      </c>
      <c r="J69" s="2278">
        <v>20.008400000000002</v>
      </c>
      <c r="K69" s="2278">
        <v>20.764299999999999</v>
      </c>
      <c r="L69" s="2278">
        <v>18.514399999999998</v>
      </c>
      <c r="M69" s="2278">
        <v>19.84</v>
      </c>
      <c r="N69" s="2278">
        <v>20.5001</v>
      </c>
      <c r="O69" s="43">
        <f>IF(N69="","",SUM(C69:N69))</f>
        <v>236.73269999999999</v>
      </c>
      <c r="P69" s="44">
        <f>SUM(C69:INDEX(C69:N69,$T$1))</f>
        <v>98.4101</v>
      </c>
      <c r="T69" s="2276"/>
      <c r="U69" s="2276"/>
      <c r="V69" s="2276"/>
    </row>
    <row r="70" spans="1:22" s="1339" customFormat="1" ht="13.5" customHeight="1">
      <c r="A70" s="47" t="s">
        <v>1795</v>
      </c>
      <c r="B70" s="2282" t="s">
        <v>167</v>
      </c>
      <c r="C70" s="2278">
        <v>18.873000000000001</v>
      </c>
      <c r="D70" s="2278">
        <v>17.563099999999999</v>
      </c>
      <c r="E70" s="2278">
        <v>17.866399999999999</v>
      </c>
      <c r="F70" s="2278">
        <v>20.528300000000002</v>
      </c>
      <c r="G70" s="2278">
        <v>16.291499999999999</v>
      </c>
      <c r="H70" s="2279"/>
      <c r="I70" s="2278"/>
      <c r="J70" s="2278"/>
      <c r="K70" s="2278"/>
      <c r="L70" s="2278"/>
      <c r="M70" s="2278"/>
      <c r="N70" s="2278"/>
      <c r="O70" s="43" t="str">
        <f>IF(N70="","",SUM(C70:N70))</f>
        <v/>
      </c>
      <c r="P70" s="44">
        <f>SUM(C70:N70)</f>
        <v>91.122299999999996</v>
      </c>
      <c r="T70" s="2276"/>
      <c r="U70" s="2276"/>
      <c r="V70" s="2276"/>
    </row>
    <row r="71" spans="1:22" s="1339" customFormat="1" ht="13.5" customHeight="1">
      <c r="A71" s="2273" t="s">
        <v>1805</v>
      </c>
      <c r="B71" s="2274"/>
      <c r="C71" s="2274"/>
      <c r="D71" s="2274"/>
      <c r="E71" s="2274"/>
      <c r="F71" s="2274"/>
      <c r="G71" s="2274"/>
      <c r="H71" s="2274"/>
      <c r="I71" s="2274"/>
      <c r="J71" s="2274"/>
      <c r="K71" s="2274"/>
      <c r="L71" s="2274"/>
      <c r="M71" s="2274"/>
      <c r="N71" s="2274"/>
      <c r="O71" s="2274"/>
      <c r="P71" s="2275"/>
      <c r="T71" s="2276"/>
      <c r="U71" s="2276"/>
      <c r="V71" s="2276"/>
    </row>
    <row r="72" spans="1:22" s="1339" customFormat="1" ht="13.5" customHeight="1">
      <c r="A72" s="36" t="s">
        <v>34</v>
      </c>
      <c r="B72" s="2277" t="s">
        <v>167</v>
      </c>
      <c r="C72" s="2278">
        <v>32.649500000000003</v>
      </c>
      <c r="D72" s="2278">
        <v>29.560600000000001</v>
      </c>
      <c r="E72" s="2278">
        <v>30.711300000000001</v>
      </c>
      <c r="F72" s="2278">
        <v>32.071199999999997</v>
      </c>
      <c r="G72" s="2278">
        <v>32.823999999999998</v>
      </c>
      <c r="H72" s="2279">
        <v>27.9207</v>
      </c>
      <c r="I72" s="2278">
        <v>32.228900000000003</v>
      </c>
      <c r="J72" s="2278">
        <v>30.487500000000001</v>
      </c>
      <c r="K72" s="2278">
        <v>27.470300000000002</v>
      </c>
      <c r="L72" s="2278">
        <v>31.671099999999999</v>
      </c>
      <c r="M72" s="2278">
        <v>32.1218</v>
      </c>
      <c r="N72" s="2278">
        <v>29.4421</v>
      </c>
      <c r="O72" s="43">
        <f>IF(N72="","",SUM(C72:N72))</f>
        <v>369.15900000000005</v>
      </c>
      <c r="P72" s="44">
        <f>SUM(C72:INDEX(C72:N72,$T$1))</f>
        <v>157.81659999999999</v>
      </c>
      <c r="T72" s="2276"/>
      <c r="U72" s="2276"/>
      <c r="V72" s="2276"/>
    </row>
    <row r="73" spans="1:22" s="1339" customFormat="1" ht="13.5" customHeight="1">
      <c r="A73" s="45" t="s">
        <v>34</v>
      </c>
      <c r="B73" s="2282" t="s">
        <v>167</v>
      </c>
      <c r="C73" s="2278">
        <v>32.318199999999997</v>
      </c>
      <c r="D73" s="2278">
        <v>29.881900000000002</v>
      </c>
      <c r="E73" s="2278">
        <v>33.581600000000002</v>
      </c>
      <c r="F73" s="2278">
        <v>31.339099999999998</v>
      </c>
      <c r="G73" s="2278">
        <v>30.603999999999999</v>
      </c>
      <c r="H73" s="2279"/>
      <c r="I73" s="2278"/>
      <c r="J73" s="2278"/>
      <c r="K73" s="2278"/>
      <c r="L73" s="2278"/>
      <c r="M73" s="2278"/>
      <c r="N73" s="2278"/>
      <c r="O73" s="43" t="str">
        <f>IF(N73="","",SUM(C73:N73))</f>
        <v/>
      </c>
      <c r="P73" s="44">
        <f>SUM(C73:N73)</f>
        <v>157.72480000000002</v>
      </c>
      <c r="T73" s="2276"/>
      <c r="U73" s="2276"/>
      <c r="V73" s="2276"/>
    </row>
    <row r="74" spans="1:22" s="1339" customFormat="1" ht="13.5" customHeight="1">
      <c r="A74" s="36" t="s">
        <v>1795</v>
      </c>
      <c r="B74" s="2277" t="s">
        <v>167</v>
      </c>
      <c r="C74" s="2278">
        <v>22.111499999999999</v>
      </c>
      <c r="D74" s="2278">
        <v>20.044899999999998</v>
      </c>
      <c r="E74" s="2278">
        <v>18.360399999999998</v>
      </c>
      <c r="F74" s="2278">
        <v>20.519400000000001</v>
      </c>
      <c r="G74" s="2278">
        <v>22.000499999999999</v>
      </c>
      <c r="H74" s="2279">
        <v>17.534400000000002</v>
      </c>
      <c r="I74" s="2278">
        <v>20.5411</v>
      </c>
      <c r="J74" s="2278">
        <v>19.4437</v>
      </c>
      <c r="K74" s="2278">
        <v>16.867100000000001</v>
      </c>
      <c r="L74" s="2278">
        <v>19.703700000000001</v>
      </c>
      <c r="M74" s="2278">
        <v>19.852</v>
      </c>
      <c r="N74" s="2278">
        <v>17.911999999999999</v>
      </c>
      <c r="O74" s="43">
        <f>IF(N74="","",SUM(C74:N74))</f>
        <v>234.89070000000001</v>
      </c>
      <c r="P74" s="44">
        <f>SUM(C74:INDEX(C74:N74,$T$1))</f>
        <v>103.0367</v>
      </c>
      <c r="T74" s="2276"/>
      <c r="U74" s="2276"/>
      <c r="V74" s="2276"/>
    </row>
    <row r="75" spans="1:22" s="1339" customFormat="1" ht="13.5" customHeight="1">
      <c r="A75" s="47" t="s">
        <v>1795</v>
      </c>
      <c r="B75" s="2282" t="s">
        <v>167</v>
      </c>
      <c r="C75" s="2278">
        <v>19.291899999999998</v>
      </c>
      <c r="D75" s="2278">
        <v>18.311900000000001</v>
      </c>
      <c r="E75" s="2278">
        <v>23.523499999999999</v>
      </c>
      <c r="F75" s="2278">
        <v>20.846699999999998</v>
      </c>
      <c r="G75" s="2278">
        <v>19.486599999999999</v>
      </c>
      <c r="H75" s="2279"/>
      <c r="I75" s="2278"/>
      <c r="J75" s="2278"/>
      <c r="K75" s="2278"/>
      <c r="L75" s="2278"/>
      <c r="M75" s="2278"/>
      <c r="N75" s="2278"/>
      <c r="O75" s="43" t="str">
        <f>IF(N75="","",SUM(C75:N75))</f>
        <v/>
      </c>
      <c r="P75" s="44">
        <f>SUM(C75:N75)</f>
        <v>101.46059999999999</v>
      </c>
      <c r="T75" s="2276"/>
      <c r="U75" s="2276"/>
      <c r="V75" s="2276"/>
    </row>
    <row r="76" spans="1:22" s="1339" customFormat="1" ht="13.5" customHeight="1">
      <c r="A76" s="2273" t="s">
        <v>1766</v>
      </c>
      <c r="B76" s="2274"/>
      <c r="C76" s="2274"/>
      <c r="D76" s="2274"/>
      <c r="E76" s="2274"/>
      <c r="F76" s="2274"/>
      <c r="G76" s="2274"/>
      <c r="H76" s="2274"/>
      <c r="I76" s="2274"/>
      <c r="J76" s="2274"/>
      <c r="K76" s="2274"/>
      <c r="L76" s="2274"/>
      <c r="M76" s="2274"/>
      <c r="N76" s="2274"/>
      <c r="O76" s="2274"/>
      <c r="P76" s="2275"/>
      <c r="T76" s="2276"/>
      <c r="U76" s="2276"/>
      <c r="V76" s="2276"/>
    </row>
    <row r="77" spans="1:22" s="1339" customFormat="1" ht="13.5" customHeight="1">
      <c r="A77" s="36" t="s">
        <v>34</v>
      </c>
      <c r="B77" s="2277" t="s">
        <v>167</v>
      </c>
      <c r="C77" s="2278">
        <v>130.64840000000001</v>
      </c>
      <c r="D77" s="2278">
        <v>123.259</v>
      </c>
      <c r="E77" s="2278">
        <v>113.4425</v>
      </c>
      <c r="F77" s="2278">
        <v>115.81829999999999</v>
      </c>
      <c r="G77" s="2278">
        <v>118.1764</v>
      </c>
      <c r="H77" s="2279">
        <v>107.4755</v>
      </c>
      <c r="I77" s="2278">
        <v>125.3839</v>
      </c>
      <c r="J77" s="2278">
        <v>113.3038</v>
      </c>
      <c r="K77" s="2278">
        <v>119.5239</v>
      </c>
      <c r="L77" s="2278">
        <v>125.0869</v>
      </c>
      <c r="M77" s="2278">
        <v>125.09829999999999</v>
      </c>
      <c r="N77" s="2278">
        <v>118.92870000000001</v>
      </c>
      <c r="O77" s="43">
        <f>IF(N77="","",SUM(C77:N77))</f>
        <v>1436.1455999999998</v>
      </c>
      <c r="P77" s="44">
        <f>SUM(C77:INDEX(C77:N77,$T$1))</f>
        <v>601.3445999999999</v>
      </c>
      <c r="T77" s="2276"/>
      <c r="U77" s="2276"/>
      <c r="V77" s="2276"/>
    </row>
    <row r="78" spans="1:22" s="1339" customFormat="1" ht="13.5" customHeight="1">
      <c r="A78" s="45" t="s">
        <v>34</v>
      </c>
      <c r="B78" s="2282" t="s">
        <v>167</v>
      </c>
      <c r="C78" s="2278">
        <v>126.15219999999999</v>
      </c>
      <c r="D78" s="2278">
        <v>123.1699</v>
      </c>
      <c r="E78" s="2278">
        <v>116.3194</v>
      </c>
      <c r="F78" s="2278">
        <v>121.0359</v>
      </c>
      <c r="G78" s="2278">
        <v>104.208</v>
      </c>
      <c r="H78" s="2279"/>
      <c r="I78" s="2278"/>
      <c r="J78" s="2278"/>
      <c r="K78" s="2278"/>
      <c r="L78" s="2278"/>
      <c r="M78" s="2278"/>
      <c r="N78" s="2278"/>
      <c r="O78" s="43" t="str">
        <f>IF(N78="","",SUM(C78:N78))</f>
        <v/>
      </c>
      <c r="P78" s="44">
        <f>SUM(C78:N78)</f>
        <v>590.88539999999989</v>
      </c>
      <c r="T78" s="2276"/>
      <c r="U78" s="2276"/>
      <c r="V78" s="2276"/>
    </row>
    <row r="79" spans="1:22" s="1339" customFormat="1" ht="13.5" customHeight="1">
      <c r="A79" s="36" t="s">
        <v>1795</v>
      </c>
      <c r="B79" s="2277" t="s">
        <v>167</v>
      </c>
      <c r="C79" s="2278">
        <v>114.8905</v>
      </c>
      <c r="D79" s="2278">
        <v>106.16330000000001</v>
      </c>
      <c r="E79" s="2278">
        <v>95.903400000000005</v>
      </c>
      <c r="F79" s="2278">
        <v>99.144499999999994</v>
      </c>
      <c r="G79" s="2278">
        <v>100.47020000000001</v>
      </c>
      <c r="H79" s="2279">
        <v>90.940100000000001</v>
      </c>
      <c r="I79" s="2278">
        <v>109.1277</v>
      </c>
      <c r="J79" s="2278">
        <v>96.484399999999994</v>
      </c>
      <c r="K79" s="2278">
        <v>102.1926</v>
      </c>
      <c r="L79" s="2278">
        <v>106.48139999999999</v>
      </c>
      <c r="M79" s="2278">
        <v>107.13720000000001</v>
      </c>
      <c r="N79" s="2278">
        <v>101.16889999999999</v>
      </c>
      <c r="O79" s="43">
        <f>IF(N79="","",SUM(C79:N79))</f>
        <v>1230.1042</v>
      </c>
      <c r="P79" s="44">
        <f>SUM(C79:INDEX(C79:N79,$T$1))</f>
        <v>516.57190000000003</v>
      </c>
      <c r="T79" s="2276"/>
      <c r="U79" s="2276"/>
      <c r="V79" s="2276"/>
    </row>
    <row r="80" spans="1:22" s="1339" customFormat="1" ht="13.5" customHeight="1">
      <c r="A80" s="47" t="s">
        <v>1795</v>
      </c>
      <c r="B80" s="2282" t="s">
        <v>167</v>
      </c>
      <c r="C80" s="2278">
        <v>107.66160000000001</v>
      </c>
      <c r="D80" s="2278">
        <v>104.9568</v>
      </c>
      <c r="E80" s="2278">
        <v>98.972200000000001</v>
      </c>
      <c r="F80" s="2278">
        <v>103.3429</v>
      </c>
      <c r="G80" s="2278">
        <v>88.534700000000001</v>
      </c>
      <c r="H80" s="2279"/>
      <c r="I80" s="2278"/>
      <c r="J80" s="2278"/>
      <c r="K80" s="2278"/>
      <c r="L80" s="2278"/>
      <c r="M80" s="2278"/>
      <c r="N80" s="2278"/>
      <c r="O80" s="43" t="str">
        <f>IF(N80="","",SUM(C80:N80))</f>
        <v/>
      </c>
      <c r="P80" s="44">
        <f>SUM(C80:N80)</f>
        <v>503.46819999999997</v>
      </c>
      <c r="T80" s="2276"/>
      <c r="U80" s="2276"/>
      <c r="V80" s="2276"/>
    </row>
    <row r="81" spans="1:22" s="1339" customFormat="1" ht="13.5" customHeight="1">
      <c r="A81" s="2273" t="s">
        <v>1842</v>
      </c>
      <c r="B81" s="2274"/>
      <c r="C81" s="2274"/>
      <c r="D81" s="2274"/>
      <c r="E81" s="2274"/>
      <c r="F81" s="2274"/>
      <c r="G81" s="2274"/>
      <c r="H81" s="2274"/>
      <c r="I81" s="2274"/>
      <c r="J81" s="2274"/>
      <c r="K81" s="2274"/>
      <c r="L81" s="2274"/>
      <c r="M81" s="2274"/>
      <c r="N81" s="2274"/>
      <c r="O81" s="2274"/>
      <c r="P81" s="2275"/>
      <c r="T81" s="2276"/>
      <c r="U81" s="2276"/>
      <c r="V81" s="2276"/>
    </row>
    <row r="82" spans="1:22" s="1339" customFormat="1" ht="13.5" customHeight="1">
      <c r="A82" s="36" t="s">
        <v>34</v>
      </c>
      <c r="B82" s="2277" t="s">
        <v>167</v>
      </c>
      <c r="C82" s="2278">
        <v>178.10765900000001</v>
      </c>
      <c r="D82" s="2278">
        <v>187.66355300000001</v>
      </c>
      <c r="E82" s="2278">
        <v>193.93745999999999</v>
      </c>
      <c r="F82" s="2278">
        <v>197.69975500000001</v>
      </c>
      <c r="G82" s="2278">
        <v>197.84043199999999</v>
      </c>
      <c r="H82" s="2279">
        <v>183.84942799999999</v>
      </c>
      <c r="I82" s="2278">
        <v>187.351797</v>
      </c>
      <c r="J82" s="2278">
        <v>194.275655</v>
      </c>
      <c r="K82" s="2278">
        <v>184.114597</v>
      </c>
      <c r="L82" s="2278">
        <v>186.066845</v>
      </c>
      <c r="M82" s="2278">
        <v>180.19985299999999</v>
      </c>
      <c r="N82" s="2278">
        <v>171.21798200000001</v>
      </c>
      <c r="O82" s="43">
        <f>IF(N82="","",SUM(C82:N82))</f>
        <v>2242.3250159999998</v>
      </c>
      <c r="P82" s="44">
        <f>SUM(C82:INDEX(C82:N82,$T$1))</f>
        <v>955.24885899999992</v>
      </c>
      <c r="T82" s="2276"/>
      <c r="U82" s="2276"/>
      <c r="V82" s="2276"/>
    </row>
    <row r="83" spans="1:22" s="1339" customFormat="1" ht="13.5" customHeight="1">
      <c r="A83" s="45" t="s">
        <v>34</v>
      </c>
      <c r="B83" s="2282" t="s">
        <v>167</v>
      </c>
      <c r="C83" s="2278">
        <v>187.973434</v>
      </c>
      <c r="D83" s="2278">
        <v>179.89446799999999</v>
      </c>
      <c r="E83" s="2278">
        <v>190.718581</v>
      </c>
      <c r="F83" s="2278">
        <v>202.55463800000001</v>
      </c>
      <c r="G83" s="2278">
        <v>200.55673999999999</v>
      </c>
      <c r="H83" s="2279"/>
      <c r="I83" s="2278"/>
      <c r="J83" s="2278"/>
      <c r="K83" s="2278"/>
      <c r="L83" s="2278"/>
      <c r="M83" s="2278"/>
      <c r="N83" s="2278"/>
      <c r="O83" s="43" t="str">
        <f>IF(N83="","",SUM(C83:N83))</f>
        <v/>
      </c>
      <c r="P83" s="44">
        <f>SUM(C83:N83)</f>
        <v>961.69786099999988</v>
      </c>
      <c r="T83" s="2276"/>
      <c r="U83" s="2276"/>
      <c r="V83" s="2276"/>
    </row>
    <row r="84" spans="1:22" s="1339" customFormat="1" ht="13.5" customHeight="1">
      <c r="A84" s="36" t="s">
        <v>1795</v>
      </c>
      <c r="B84" s="2277" t="s">
        <v>167</v>
      </c>
      <c r="C84" s="2278">
        <v>151.572912</v>
      </c>
      <c r="D84" s="2278">
        <v>158.13154599999999</v>
      </c>
      <c r="E84" s="2278">
        <v>164.32886400000001</v>
      </c>
      <c r="F84" s="2278">
        <v>170.20387500000001</v>
      </c>
      <c r="G84" s="2278">
        <v>166.557233</v>
      </c>
      <c r="H84" s="2279">
        <v>158.59715800000001</v>
      </c>
      <c r="I84" s="2278">
        <v>156.23996299999999</v>
      </c>
      <c r="J84" s="2278">
        <v>161.88418300000001</v>
      </c>
      <c r="K84" s="2278">
        <v>149.49722299999999</v>
      </c>
      <c r="L84" s="2278">
        <v>151.103545</v>
      </c>
      <c r="M84" s="2278">
        <v>148.437207</v>
      </c>
      <c r="N84" s="2278">
        <v>141.85087899999999</v>
      </c>
      <c r="O84" s="43">
        <f>IF(N84="","",SUM(C84:N84))</f>
        <v>1878.4045880000001</v>
      </c>
      <c r="P84" s="44">
        <f>SUM(C84:INDEX(C84:N84,$T$1))</f>
        <v>810.79443000000003</v>
      </c>
      <c r="T84" s="2276"/>
      <c r="U84" s="2276"/>
      <c r="V84" s="2276"/>
    </row>
    <row r="85" spans="1:22" s="1339" customFormat="1" ht="13.5" customHeight="1">
      <c r="A85" s="47" t="s">
        <v>1795</v>
      </c>
      <c r="B85" s="2282" t="s">
        <v>167</v>
      </c>
      <c r="C85" s="2278">
        <v>152.99006700000001</v>
      </c>
      <c r="D85" s="2278">
        <v>147.66172299999999</v>
      </c>
      <c r="E85" s="2278">
        <v>158.80906999999999</v>
      </c>
      <c r="F85" s="2278">
        <v>165.806409</v>
      </c>
      <c r="G85" s="2278">
        <v>162.61971399999999</v>
      </c>
      <c r="H85" s="2279"/>
      <c r="I85" s="2278"/>
      <c r="J85" s="2278"/>
      <c r="K85" s="2278"/>
      <c r="L85" s="2278"/>
      <c r="M85" s="2278"/>
      <c r="N85" s="2278"/>
      <c r="O85" s="43" t="str">
        <f>IF(N85="","",SUM(C85:N85))</f>
        <v/>
      </c>
      <c r="P85" s="44">
        <f>SUM(C85:N85)</f>
        <v>787.8869830000001</v>
      </c>
      <c r="T85" s="2276"/>
      <c r="U85" s="2276"/>
      <c r="V85" s="2276"/>
    </row>
    <row r="86" spans="1:22" s="1339" customFormat="1" ht="13.5" customHeight="1">
      <c r="A86" s="2273" t="s">
        <v>1844</v>
      </c>
      <c r="B86" s="2274"/>
      <c r="C86" s="2274"/>
      <c r="D86" s="2274"/>
      <c r="E86" s="2274"/>
      <c r="F86" s="2274"/>
      <c r="G86" s="2274"/>
      <c r="H86" s="2274"/>
      <c r="I86" s="2274"/>
      <c r="J86" s="2274"/>
      <c r="K86" s="2274"/>
      <c r="L86" s="2274"/>
      <c r="M86" s="2274"/>
      <c r="N86" s="2274"/>
      <c r="O86" s="2274"/>
      <c r="P86" s="2275"/>
      <c r="T86" s="2276"/>
      <c r="U86" s="2276"/>
      <c r="V86" s="2276"/>
    </row>
    <row r="87" spans="1:22" s="1339" customFormat="1" ht="13.5" customHeight="1">
      <c r="A87" s="36" t="s">
        <v>34</v>
      </c>
      <c r="B87" s="2277" t="s">
        <v>167</v>
      </c>
      <c r="C87" s="2278">
        <v>40.617600000000003</v>
      </c>
      <c r="D87" s="2278">
        <v>44.075899999999997</v>
      </c>
      <c r="E87" s="2278">
        <v>53.414700000000003</v>
      </c>
      <c r="F87" s="2278">
        <v>35.743400000000001</v>
      </c>
      <c r="G87" s="2278">
        <v>57.454799999999999</v>
      </c>
      <c r="H87" s="2279">
        <v>51.396999999999998</v>
      </c>
      <c r="I87" s="2278">
        <v>41.399099999999997</v>
      </c>
      <c r="J87" s="2278">
        <v>40.3902</v>
      </c>
      <c r="K87" s="2278">
        <v>32.049999999999997</v>
      </c>
      <c r="L87" s="2278">
        <v>30.157800000000002</v>
      </c>
      <c r="M87" s="2278">
        <v>30.0808</v>
      </c>
      <c r="N87" s="2278">
        <v>39.275500000000001</v>
      </c>
      <c r="O87" s="43">
        <f>IF(N87="","",SUM(C87:N87))</f>
        <v>496.05680000000007</v>
      </c>
      <c r="P87" s="44">
        <f>SUM(C87:INDEX(C87:N87,$T$1))</f>
        <v>231.30640000000002</v>
      </c>
      <c r="T87" s="2276"/>
      <c r="U87" s="2276"/>
      <c r="V87" s="2276"/>
    </row>
    <row r="88" spans="1:22" s="1339" customFormat="1" ht="13.5" customHeight="1">
      <c r="A88" s="45" t="s">
        <v>34</v>
      </c>
      <c r="B88" s="2282" t="s">
        <v>167</v>
      </c>
      <c r="C88" s="2278">
        <v>45.854100000000003</v>
      </c>
      <c r="D88" s="2278">
        <v>49.971699999999998</v>
      </c>
      <c r="E88" s="2278">
        <v>42.203000000000003</v>
      </c>
      <c r="F88" s="2278">
        <v>39.421799999999998</v>
      </c>
      <c r="G88" s="2278">
        <v>38.755299999999998</v>
      </c>
      <c r="H88" s="2279"/>
      <c r="I88" s="2278"/>
      <c r="J88" s="2278"/>
      <c r="K88" s="2278"/>
      <c r="L88" s="2278"/>
      <c r="M88" s="2278"/>
      <c r="N88" s="2278"/>
      <c r="O88" s="43" t="str">
        <f>IF(N88="","",SUM(C88:N88))</f>
        <v/>
      </c>
      <c r="P88" s="44">
        <f>SUM(C88:N88)</f>
        <v>216.20589999999999</v>
      </c>
      <c r="T88" s="2276"/>
      <c r="U88" s="2276"/>
      <c r="V88" s="2276"/>
    </row>
    <row r="89" spans="1:22" s="1339" customFormat="1" ht="13.5" customHeight="1">
      <c r="A89" s="36" t="s">
        <v>1795</v>
      </c>
      <c r="B89" s="2277" t="s">
        <v>167</v>
      </c>
      <c r="C89" s="2278">
        <v>35.955500000000001</v>
      </c>
      <c r="D89" s="2278">
        <v>33.422600000000003</v>
      </c>
      <c r="E89" s="2278">
        <v>34.376600000000003</v>
      </c>
      <c r="F89" s="2278">
        <v>30.903400000000001</v>
      </c>
      <c r="G89" s="2278">
        <v>51.204599999999999</v>
      </c>
      <c r="H89" s="2279">
        <v>44.6023</v>
      </c>
      <c r="I89" s="2278">
        <v>36.824300000000001</v>
      </c>
      <c r="J89" s="2278">
        <v>33.2502</v>
      </c>
      <c r="K89" s="2278">
        <v>27.385300000000001</v>
      </c>
      <c r="L89" s="2278">
        <v>25.557300000000001</v>
      </c>
      <c r="M89" s="2278">
        <v>24.178999999999998</v>
      </c>
      <c r="N89" s="2278">
        <v>32.9754</v>
      </c>
      <c r="O89" s="43">
        <f>IF(N89="","",SUM(C89:N89))</f>
        <v>410.63649999999996</v>
      </c>
      <c r="P89" s="44">
        <f>SUM(C89:INDEX(C89:N89,$T$1))</f>
        <v>185.86270000000002</v>
      </c>
      <c r="T89" s="2276"/>
      <c r="U89" s="2276"/>
      <c r="V89" s="2276"/>
    </row>
    <row r="90" spans="1:22" s="1339" customFormat="1" ht="13.5" customHeight="1">
      <c r="A90" s="47" t="s">
        <v>1795</v>
      </c>
      <c r="B90" s="2282" t="s">
        <v>167</v>
      </c>
      <c r="C90" s="2278">
        <v>39.080500000000001</v>
      </c>
      <c r="D90" s="2278">
        <v>42.899099999999997</v>
      </c>
      <c r="E90" s="2278">
        <v>37.130499999999998</v>
      </c>
      <c r="F90" s="2278">
        <v>34.168599999999998</v>
      </c>
      <c r="G90" s="2278">
        <v>35.061500000000002</v>
      </c>
      <c r="H90" s="2279"/>
      <c r="I90" s="2278"/>
      <c r="J90" s="2278"/>
      <c r="K90" s="2278"/>
      <c r="L90" s="2278"/>
      <c r="M90" s="2278"/>
      <c r="N90" s="2278"/>
      <c r="O90" s="43" t="str">
        <f>IF(N90="","",SUM(C90:N90))</f>
        <v/>
      </c>
      <c r="P90" s="44">
        <f>SUM(C90:N90)</f>
        <v>188.34020000000001</v>
      </c>
      <c r="T90" s="2276"/>
      <c r="U90" s="2276"/>
      <c r="V90" s="2276"/>
    </row>
    <row r="91" spans="1:22" s="1339" customFormat="1" ht="13.5" customHeight="1">
      <c r="A91" s="2273" t="s">
        <v>1806</v>
      </c>
      <c r="B91" s="2274"/>
      <c r="C91" s="2274"/>
      <c r="D91" s="2274"/>
      <c r="E91" s="2274"/>
      <c r="F91" s="2274"/>
      <c r="G91" s="2274"/>
      <c r="H91" s="2274"/>
      <c r="I91" s="2274"/>
      <c r="J91" s="2274"/>
      <c r="K91" s="2274"/>
      <c r="L91" s="2274"/>
      <c r="M91" s="2274"/>
      <c r="N91" s="2274"/>
      <c r="O91" s="2274"/>
      <c r="P91" s="2275"/>
      <c r="T91" s="2276"/>
      <c r="U91" s="2276"/>
      <c r="V91" s="2276"/>
    </row>
    <row r="92" spans="1:22" s="1339" customFormat="1" ht="13.5" customHeight="1">
      <c r="A92" s="36" t="s">
        <v>34</v>
      </c>
      <c r="B92" s="2277" t="s">
        <v>1993</v>
      </c>
      <c r="C92" s="2278">
        <v>1514.6427799999999</v>
      </c>
      <c r="D92" s="2278">
        <v>1442.9282900000001</v>
      </c>
      <c r="E92" s="2278">
        <v>1165.4745499999999</v>
      </c>
      <c r="F92" s="2278">
        <v>1110.9206799999999</v>
      </c>
      <c r="G92" s="2278">
        <v>1086.69182</v>
      </c>
      <c r="H92" s="2279">
        <v>979.63715000000002</v>
      </c>
      <c r="I92" s="2278">
        <v>1117.80349</v>
      </c>
      <c r="J92" s="2278">
        <v>1147.62321</v>
      </c>
      <c r="K92" s="2278">
        <v>1292.2651599999999</v>
      </c>
      <c r="L92" s="2278">
        <v>1505.5599</v>
      </c>
      <c r="M92" s="2278">
        <v>1475.5470399999999</v>
      </c>
      <c r="N92" s="2278">
        <v>1809.95081</v>
      </c>
      <c r="O92" s="43">
        <f>IF(N92="","",SUM(C92:N92))</f>
        <v>15649.044880000001</v>
      </c>
      <c r="P92" s="44">
        <f>SUM(C92:INDEX(C92:N92,$T$1))</f>
        <v>6320.6581200000001</v>
      </c>
      <c r="T92" s="2276"/>
      <c r="U92" s="2276"/>
      <c r="V92" s="2276"/>
    </row>
    <row r="93" spans="1:22" s="1339" customFormat="1" ht="13.5" customHeight="1">
      <c r="A93" s="45" t="s">
        <v>34</v>
      </c>
      <c r="B93" s="2282" t="s">
        <v>1993</v>
      </c>
      <c r="C93" s="2278">
        <v>1573.32223</v>
      </c>
      <c r="D93" s="2278">
        <v>1397.8715</v>
      </c>
      <c r="E93" s="2278">
        <v>1246.4902</v>
      </c>
      <c r="F93" s="2278">
        <v>1122.2808299999999</v>
      </c>
      <c r="G93" s="2278">
        <v>1057.25891</v>
      </c>
      <c r="H93" s="2279"/>
      <c r="I93" s="2278"/>
      <c r="J93" s="2278"/>
      <c r="K93" s="2278"/>
      <c r="L93" s="2278"/>
      <c r="M93" s="2278"/>
      <c r="N93" s="2278"/>
      <c r="O93" s="43" t="str">
        <f>IF(N93="","",SUM(C93:N93))</f>
        <v/>
      </c>
      <c r="P93" s="44">
        <f>SUM(C93:N93)</f>
        <v>6397.2236699999994</v>
      </c>
      <c r="T93" s="2276"/>
      <c r="U93" s="2276"/>
      <c r="V93" s="2276"/>
    </row>
    <row r="94" spans="1:22" s="1339" customFormat="1" ht="13.5" customHeight="1">
      <c r="A94" s="36" t="s">
        <v>1795</v>
      </c>
      <c r="B94" s="2277" t="s">
        <v>1993</v>
      </c>
      <c r="C94" s="2278">
        <v>945.41759000000002</v>
      </c>
      <c r="D94" s="2278">
        <v>828.62992999999994</v>
      </c>
      <c r="E94" s="2278">
        <v>619.99883999999997</v>
      </c>
      <c r="F94" s="2278">
        <v>586.69493999999997</v>
      </c>
      <c r="G94" s="2278">
        <v>605.06493</v>
      </c>
      <c r="H94" s="2279">
        <v>509.58796000000001</v>
      </c>
      <c r="I94" s="2278">
        <v>596.85720000000003</v>
      </c>
      <c r="J94" s="2278">
        <v>594.0942</v>
      </c>
      <c r="K94" s="2278">
        <v>727.50582999999995</v>
      </c>
      <c r="L94" s="2278">
        <v>871.59267999999997</v>
      </c>
      <c r="M94" s="2278">
        <v>825.12539000000004</v>
      </c>
      <c r="N94" s="2278">
        <v>1161.4741799999999</v>
      </c>
      <c r="O94" s="43">
        <f>IF(N94="","",SUM(C94:N94))</f>
        <v>8872.0436700000009</v>
      </c>
      <c r="P94" s="44">
        <f>SUM(C94:INDEX(C94:N94,$T$1))</f>
        <v>3585.8062300000001</v>
      </c>
      <c r="T94" s="2276"/>
      <c r="U94" s="2276"/>
      <c r="V94" s="2276"/>
    </row>
    <row r="95" spans="1:22" s="1339" customFormat="1" ht="13.5" customHeight="1">
      <c r="A95" s="47" t="s">
        <v>1795</v>
      </c>
      <c r="B95" s="2282" t="s">
        <v>1994</v>
      </c>
      <c r="C95" s="2278">
        <v>900.35272999999995</v>
      </c>
      <c r="D95" s="2278">
        <v>767.66054999999994</v>
      </c>
      <c r="E95" s="2278">
        <v>638.12231999999995</v>
      </c>
      <c r="F95" s="2278">
        <v>531.95986000000005</v>
      </c>
      <c r="G95" s="2278">
        <v>546.72771</v>
      </c>
      <c r="H95" s="2279"/>
      <c r="I95" s="2278"/>
      <c r="J95" s="2278"/>
      <c r="K95" s="2278"/>
      <c r="L95" s="2278"/>
      <c r="M95" s="2278"/>
      <c r="N95" s="2278"/>
      <c r="O95" s="43" t="str">
        <f>IF(N95="","",SUM(C95:N95))</f>
        <v/>
      </c>
      <c r="P95" s="44">
        <f>SUM(C95:N95)</f>
        <v>3384.8231699999997</v>
      </c>
      <c r="T95" s="2276"/>
      <c r="U95" s="2276"/>
      <c r="V95" s="2276"/>
    </row>
    <row r="96" spans="1:22" s="1339" customFormat="1" ht="13.5" customHeight="1">
      <c r="A96" s="2273" t="s">
        <v>1764</v>
      </c>
      <c r="B96" s="2274"/>
      <c r="C96" s="2274"/>
      <c r="D96" s="2274"/>
      <c r="E96" s="2274"/>
      <c r="F96" s="2274"/>
      <c r="G96" s="2274"/>
      <c r="H96" s="2274"/>
      <c r="I96" s="2274"/>
      <c r="J96" s="2274"/>
      <c r="K96" s="2274"/>
      <c r="L96" s="2274"/>
      <c r="M96" s="2274"/>
      <c r="N96" s="2274"/>
      <c r="O96" s="2274"/>
      <c r="P96" s="2275"/>
      <c r="T96" s="2276"/>
      <c r="U96" s="2276"/>
      <c r="V96" s="2276"/>
    </row>
    <row r="97" spans="1:22" s="1339" customFormat="1" ht="13.5" customHeight="1">
      <c r="A97" s="36" t="s">
        <v>34</v>
      </c>
      <c r="B97" s="2277" t="s">
        <v>1993</v>
      </c>
      <c r="C97" s="2290">
        <v>295.39776000000001</v>
      </c>
      <c r="D97" s="2290">
        <v>329.23108000000002</v>
      </c>
      <c r="E97" s="2290">
        <v>280.73097999999999</v>
      </c>
      <c r="F97" s="2290">
        <v>346.83661000000001</v>
      </c>
      <c r="G97" s="2290">
        <v>348.03233999999998</v>
      </c>
      <c r="H97" s="2290">
        <v>282.3449</v>
      </c>
      <c r="I97" s="2291">
        <v>202.69086999999999</v>
      </c>
      <c r="J97" s="2290">
        <v>285.69868000000002</v>
      </c>
      <c r="K97" s="2290">
        <v>255.18114</v>
      </c>
      <c r="L97" s="2290">
        <v>312.11806999999999</v>
      </c>
      <c r="M97" s="2290">
        <v>292.08481999999998</v>
      </c>
      <c r="N97" s="2292">
        <v>261.29820000000001</v>
      </c>
      <c r="O97" s="43">
        <f>IF(N97="","",SUM(C97:N97))</f>
        <v>3491.6454500000004</v>
      </c>
      <c r="P97" s="44">
        <f>SUM(C97:INDEX(C97:N97,$T$1))</f>
        <v>1600.2287700000002</v>
      </c>
      <c r="T97" s="2276"/>
      <c r="U97" s="2276"/>
      <c r="V97" s="2276"/>
    </row>
    <row r="98" spans="1:22" s="1339" customFormat="1" ht="13.5" customHeight="1">
      <c r="A98" s="45" t="s">
        <v>34</v>
      </c>
      <c r="B98" s="2282" t="s">
        <v>1993</v>
      </c>
      <c r="C98" s="2278">
        <v>295.00162</v>
      </c>
      <c r="D98" s="2278">
        <v>294.78093999999999</v>
      </c>
      <c r="E98" s="2278">
        <v>265.83354000000003</v>
      </c>
      <c r="F98" s="2278">
        <v>305.57871</v>
      </c>
      <c r="G98" s="2278">
        <v>326.88461000000001</v>
      </c>
      <c r="H98" s="2278"/>
      <c r="I98" s="2293"/>
      <c r="J98" s="2278"/>
      <c r="K98" s="2278"/>
      <c r="L98" s="2278"/>
      <c r="M98" s="2278"/>
      <c r="N98" s="2278"/>
      <c r="O98" s="43" t="str">
        <f>IF(N98="","",SUM(C98:N98))</f>
        <v/>
      </c>
      <c r="P98" s="44">
        <f>SUM(C98:N98)</f>
        <v>1488.07942</v>
      </c>
      <c r="T98" s="2276"/>
      <c r="U98" s="2276"/>
      <c r="V98" s="2276"/>
    </row>
    <row r="99" spans="1:22" s="1339" customFormat="1" ht="13.5" customHeight="1">
      <c r="A99" s="36" t="s">
        <v>1795</v>
      </c>
      <c r="B99" s="2277" t="s">
        <v>1993</v>
      </c>
      <c r="C99" s="2278">
        <v>203.44588999999999</v>
      </c>
      <c r="D99" s="2278">
        <v>240.00036</v>
      </c>
      <c r="E99" s="2278">
        <v>195.37547000000001</v>
      </c>
      <c r="F99" s="2278">
        <v>260.96427</v>
      </c>
      <c r="G99" s="2278">
        <v>259.95934999999997</v>
      </c>
      <c r="H99" s="2278">
        <v>220.52974</v>
      </c>
      <c r="I99" s="2293">
        <v>126.91661000000001</v>
      </c>
      <c r="J99" s="2278">
        <v>212.05037999999999</v>
      </c>
      <c r="K99" s="2278">
        <v>177.91031000000001</v>
      </c>
      <c r="L99" s="2278">
        <v>214.93055000000001</v>
      </c>
      <c r="M99" s="2278">
        <v>211.53475</v>
      </c>
      <c r="N99" s="2278">
        <v>184.28521000000001</v>
      </c>
      <c r="O99" s="43">
        <f>IF(N99="","",SUM(C99:N99))</f>
        <v>2507.9028899999994</v>
      </c>
      <c r="P99" s="44">
        <f>SUM(C99:INDEX(C99:N99,$T$1))</f>
        <v>1159.7453399999999</v>
      </c>
      <c r="T99" s="2276"/>
      <c r="U99" s="2276"/>
      <c r="V99" s="2276"/>
    </row>
    <row r="100" spans="1:22" s="1339" customFormat="1" ht="13.5" customHeight="1">
      <c r="A100" s="47" t="s">
        <v>1795</v>
      </c>
      <c r="B100" s="2282" t="s">
        <v>1994</v>
      </c>
      <c r="C100" s="2278">
        <v>195.23652999999999</v>
      </c>
      <c r="D100" s="2278">
        <v>206.83096</v>
      </c>
      <c r="E100" s="2278">
        <v>166.48479</v>
      </c>
      <c r="F100" s="2278">
        <v>192.80179000000001</v>
      </c>
      <c r="G100" s="2278">
        <v>230.70599000000001</v>
      </c>
      <c r="H100" s="2278"/>
      <c r="I100" s="2293"/>
      <c r="J100" s="2278"/>
      <c r="K100" s="2278"/>
      <c r="L100" s="2278"/>
      <c r="M100" s="2278"/>
      <c r="N100" s="2278"/>
      <c r="O100" s="43" t="str">
        <f>IF(N100="","",SUM(C100:N100))</f>
        <v/>
      </c>
      <c r="P100" s="44">
        <f>SUM(C100:N100)</f>
        <v>992.06006000000002</v>
      </c>
      <c r="T100" s="2276"/>
      <c r="U100" s="2276"/>
      <c r="V100" s="2276"/>
    </row>
    <row r="101" spans="1:22" s="1339" customFormat="1" ht="13.5" customHeight="1">
      <c r="A101" s="2273" t="s">
        <v>1763</v>
      </c>
      <c r="B101" s="2274"/>
      <c r="C101" s="2274"/>
      <c r="D101" s="2274"/>
      <c r="E101" s="2274"/>
      <c r="F101" s="2274"/>
      <c r="G101" s="2274"/>
      <c r="H101" s="2274"/>
      <c r="I101" s="2274"/>
      <c r="J101" s="2274"/>
      <c r="K101" s="2274"/>
      <c r="L101" s="2274"/>
      <c r="M101" s="2274"/>
      <c r="N101" s="2274"/>
      <c r="O101" s="2274"/>
      <c r="P101" s="2275"/>
      <c r="T101" s="2276"/>
      <c r="U101" s="2276"/>
      <c r="V101" s="2276"/>
    </row>
    <row r="102" spans="1:22" s="1339" customFormat="1" ht="13.5" customHeight="1">
      <c r="A102" s="36" t="s">
        <v>34</v>
      </c>
      <c r="B102" s="2277" t="s">
        <v>167</v>
      </c>
      <c r="C102" s="2278">
        <v>206.17189999999999</v>
      </c>
      <c r="D102" s="2278">
        <v>536.18119999999999</v>
      </c>
      <c r="E102" s="2278">
        <v>216.61179999999999</v>
      </c>
      <c r="F102" s="2278">
        <v>499.64170000000001</v>
      </c>
      <c r="G102" s="2278">
        <v>374.8673</v>
      </c>
      <c r="H102" s="2279">
        <v>214.47389999999999</v>
      </c>
      <c r="I102" s="2278">
        <v>514.51289999999995</v>
      </c>
      <c r="J102" s="2278">
        <v>516.19479999999999</v>
      </c>
      <c r="K102" s="2278">
        <v>362.02120000000002</v>
      </c>
      <c r="L102" s="2278">
        <v>527.14679999999998</v>
      </c>
      <c r="M102" s="2278">
        <v>507.64389999999997</v>
      </c>
      <c r="N102" s="2278">
        <v>299.34710000000001</v>
      </c>
      <c r="O102" s="43">
        <f>IF(N102="","",SUM(C102:N102))</f>
        <v>4774.8144999999995</v>
      </c>
      <c r="P102" s="44">
        <f>SUM(C102:INDEX(C102:N102,$T$1))</f>
        <v>1833.4739</v>
      </c>
      <c r="T102" s="2276"/>
      <c r="U102" s="2276"/>
      <c r="V102" s="2276"/>
    </row>
    <row r="103" spans="1:22" s="1339" customFormat="1" ht="13.5" customHeight="1">
      <c r="A103" s="45" t="s">
        <v>34</v>
      </c>
      <c r="B103" s="2282" t="s">
        <v>167</v>
      </c>
      <c r="C103" s="2278">
        <v>351.59469999999999</v>
      </c>
      <c r="D103" s="2278">
        <v>372.76510000000002</v>
      </c>
      <c r="E103" s="2278">
        <v>445.40159999999997</v>
      </c>
      <c r="F103" s="2278">
        <v>426.95429999999999</v>
      </c>
      <c r="G103" s="2278">
        <v>375.20190000000002</v>
      </c>
      <c r="H103" s="2279"/>
      <c r="I103" s="2278"/>
      <c r="J103" s="2278"/>
      <c r="K103" s="2278"/>
      <c r="L103" s="2278"/>
      <c r="M103" s="2278"/>
      <c r="N103" s="2278"/>
      <c r="O103" s="43" t="str">
        <f>IF(N103="","",SUM(C103:N103))</f>
        <v/>
      </c>
      <c r="P103" s="44">
        <f>SUM(C103:N103)</f>
        <v>1971.9175999999998</v>
      </c>
      <c r="T103" s="2276"/>
      <c r="U103" s="2276"/>
      <c r="V103" s="2276"/>
    </row>
    <row r="104" spans="1:22" s="1339" customFormat="1" ht="13.5" customHeight="1">
      <c r="A104" s="36" t="s">
        <v>1795</v>
      </c>
      <c r="B104" s="2277" t="s">
        <v>167</v>
      </c>
      <c r="C104" s="2278">
        <v>157.79900000000001</v>
      </c>
      <c r="D104" s="2278">
        <v>460.92329999999998</v>
      </c>
      <c r="E104" s="2278">
        <v>178.2928</v>
      </c>
      <c r="F104" s="2278">
        <v>434.80360000000002</v>
      </c>
      <c r="G104" s="2278">
        <v>323.18700000000001</v>
      </c>
      <c r="H104" s="2279">
        <v>156.79490000000001</v>
      </c>
      <c r="I104" s="2278">
        <v>448.7276</v>
      </c>
      <c r="J104" s="2278">
        <v>450.185</v>
      </c>
      <c r="K104" s="2278">
        <v>299.49369999999999</v>
      </c>
      <c r="L104" s="2278">
        <v>470.48099999999999</v>
      </c>
      <c r="M104" s="2278">
        <v>439.89609999999999</v>
      </c>
      <c r="N104" s="2278">
        <v>239.06700000000001</v>
      </c>
      <c r="O104" s="43">
        <f>IF(N104="","",SUM(C104:N104))</f>
        <v>4059.6509999999998</v>
      </c>
      <c r="P104" s="44">
        <f>SUM(C104:INDEX(C104:N104,$T$1))</f>
        <v>1555.0057000000002</v>
      </c>
      <c r="T104" s="2276"/>
      <c r="U104" s="2276"/>
      <c r="V104" s="2276"/>
    </row>
    <row r="105" spans="1:22" s="1339" customFormat="1" ht="13.5" customHeight="1">
      <c r="A105" s="47" t="s">
        <v>1795</v>
      </c>
      <c r="B105" s="2282" t="s">
        <v>167</v>
      </c>
      <c r="C105" s="2278">
        <v>298.34030000000001</v>
      </c>
      <c r="D105" s="2278">
        <v>321.68740000000003</v>
      </c>
      <c r="E105" s="2278">
        <v>396.35610000000003</v>
      </c>
      <c r="F105" s="2278">
        <v>358.83760000000001</v>
      </c>
      <c r="G105" s="2278">
        <v>323.38209999999998</v>
      </c>
      <c r="H105" s="2279"/>
      <c r="I105" s="2278"/>
      <c r="J105" s="2278"/>
      <c r="K105" s="2278"/>
      <c r="L105" s="2278"/>
      <c r="M105" s="2278"/>
      <c r="N105" s="2278"/>
      <c r="O105" s="43" t="str">
        <f>IF(N105="","",SUM(C105:N105))</f>
        <v/>
      </c>
      <c r="P105" s="44">
        <f>SUM(C105:N105)</f>
        <v>1698.6035000000002</v>
      </c>
      <c r="T105" s="2276"/>
      <c r="U105" s="2276"/>
      <c r="V105" s="2276"/>
    </row>
    <row r="106" spans="1:22" s="1339" customFormat="1" ht="13.5" customHeight="1">
      <c r="A106" s="2294" t="s">
        <v>1762</v>
      </c>
      <c r="B106" s="2295"/>
      <c r="C106" s="2295"/>
      <c r="D106" s="2295"/>
      <c r="E106" s="2295"/>
      <c r="F106" s="2295"/>
      <c r="G106" s="2295"/>
      <c r="H106" s="2295"/>
      <c r="I106" s="2295"/>
      <c r="J106" s="2295"/>
      <c r="K106" s="2295"/>
      <c r="L106" s="2295"/>
      <c r="M106" s="2295"/>
      <c r="N106" s="2295"/>
      <c r="O106" s="2295"/>
      <c r="P106" s="2296"/>
      <c r="T106" s="2276"/>
      <c r="U106" s="2276"/>
      <c r="V106" s="2276"/>
    </row>
    <row r="107" spans="1:22" s="1339" customFormat="1" ht="13.5" customHeight="1">
      <c r="A107" s="36" t="s">
        <v>34</v>
      </c>
      <c r="B107" s="2277" t="s">
        <v>167</v>
      </c>
      <c r="C107" s="2278">
        <v>163.07589999999999</v>
      </c>
      <c r="D107" s="2278">
        <v>494.2355</v>
      </c>
      <c r="E107" s="2278">
        <v>170.90100000000001</v>
      </c>
      <c r="F107" s="2278">
        <v>457.24130000000002</v>
      </c>
      <c r="G107" s="2278">
        <v>325.351</v>
      </c>
      <c r="H107" s="2279">
        <v>174.8758</v>
      </c>
      <c r="I107" s="2278">
        <v>466.53440000000001</v>
      </c>
      <c r="J107" s="2278">
        <v>471.12619999999998</v>
      </c>
      <c r="K107" s="2278">
        <v>322.1585</v>
      </c>
      <c r="L107" s="2278">
        <v>476.41550000000001</v>
      </c>
      <c r="M107" s="2278">
        <v>465.49650000000003</v>
      </c>
      <c r="N107" s="2278">
        <v>255.82060000000001</v>
      </c>
      <c r="O107" s="43">
        <f>IF(N107="","",SUM(C107:N107))</f>
        <v>4243.2322000000004</v>
      </c>
      <c r="P107" s="44">
        <f>SUM(C107:INDEX(C107:N107,$T$1))</f>
        <v>1610.8047000000001</v>
      </c>
      <c r="T107" s="2276"/>
      <c r="U107" s="2276"/>
      <c r="V107" s="2276"/>
    </row>
    <row r="108" spans="1:22" s="1339" customFormat="1" ht="13.5" customHeight="1">
      <c r="A108" s="45" t="s">
        <v>34</v>
      </c>
      <c r="B108" s="2282" t="s">
        <v>167</v>
      </c>
      <c r="C108" s="2278">
        <v>309.40960000000001</v>
      </c>
      <c r="D108" s="2278">
        <v>333.226</v>
      </c>
      <c r="E108" s="2278">
        <v>399.58440000000002</v>
      </c>
      <c r="F108" s="2278">
        <v>379.15300000000002</v>
      </c>
      <c r="G108" s="2278">
        <v>332.40730000000002</v>
      </c>
      <c r="H108" s="2279"/>
      <c r="I108" s="2278"/>
      <c r="J108" s="2278"/>
      <c r="K108" s="2278"/>
      <c r="L108" s="2278"/>
      <c r="M108" s="2278"/>
      <c r="N108" s="2278"/>
      <c r="O108" s="43" t="str">
        <f>IF(N108="","",SUM(C108:N108))</f>
        <v/>
      </c>
      <c r="P108" s="44">
        <f>SUM(C108:N108)</f>
        <v>1753.7803000000001</v>
      </c>
      <c r="T108" s="2276"/>
      <c r="U108" s="2276"/>
      <c r="V108" s="2276"/>
    </row>
    <row r="109" spans="1:22" s="1339" customFormat="1" ht="13.5" customHeight="1">
      <c r="A109" s="36" t="s">
        <v>1795</v>
      </c>
      <c r="B109" s="2277" t="s">
        <v>167</v>
      </c>
      <c r="C109" s="2278">
        <v>136.08500000000001</v>
      </c>
      <c r="D109" s="2278">
        <v>437.82740000000001</v>
      </c>
      <c r="E109" s="2278">
        <v>153.4616</v>
      </c>
      <c r="F109" s="2278">
        <v>415.07780000000002</v>
      </c>
      <c r="G109" s="2278">
        <v>298.65620000000001</v>
      </c>
      <c r="H109" s="2279">
        <v>136.0437</v>
      </c>
      <c r="I109" s="2278">
        <v>424.8913</v>
      </c>
      <c r="J109" s="2278">
        <v>427.11849999999998</v>
      </c>
      <c r="K109" s="2278">
        <v>280.315</v>
      </c>
      <c r="L109" s="2278">
        <v>443.60759999999999</v>
      </c>
      <c r="M109" s="2278">
        <v>418.57260000000002</v>
      </c>
      <c r="N109" s="2278">
        <v>214.5411</v>
      </c>
      <c r="O109" s="43">
        <f>IF(N109="","",SUM(C109:N109))</f>
        <v>3786.1977999999999</v>
      </c>
      <c r="P109" s="44">
        <f>SUM(C109:INDEX(C109:N109,$T$1))</f>
        <v>1441.1080000000002</v>
      </c>
      <c r="T109" s="2276"/>
      <c r="U109" s="2276"/>
      <c r="V109" s="2276"/>
    </row>
    <row r="110" spans="1:22" s="1339" customFormat="1" ht="13.5" customHeight="1">
      <c r="A110" s="47" t="s">
        <v>1795</v>
      </c>
      <c r="B110" s="2282" t="s">
        <v>167</v>
      </c>
      <c r="C110" s="2278">
        <v>275.94159999999999</v>
      </c>
      <c r="D110" s="2278">
        <v>301.67739999999998</v>
      </c>
      <c r="E110" s="2278">
        <v>373.12520000000001</v>
      </c>
      <c r="F110" s="2278">
        <v>333.27730000000003</v>
      </c>
      <c r="G110" s="2278">
        <v>300.27890000000002</v>
      </c>
      <c r="H110" s="2279"/>
      <c r="I110" s="2278"/>
      <c r="J110" s="2278"/>
      <c r="K110" s="2278"/>
      <c r="L110" s="2278"/>
      <c r="M110" s="2278"/>
      <c r="N110" s="2278"/>
      <c r="O110" s="43" t="str">
        <f>IF(N110="","",SUM(C110:N110))</f>
        <v/>
      </c>
      <c r="P110" s="44">
        <f>SUM(C110:N110)</f>
        <v>1584.3003999999999</v>
      </c>
      <c r="T110" s="2276"/>
      <c r="U110" s="2276"/>
      <c r="V110" s="2276"/>
    </row>
    <row r="111" spans="1:22" s="1339" customFormat="1" ht="13.5" customHeight="1">
      <c r="A111" s="2273" t="s">
        <v>1761</v>
      </c>
      <c r="B111" s="2274"/>
      <c r="C111" s="2274"/>
      <c r="D111" s="2274"/>
      <c r="E111" s="2274"/>
      <c r="F111" s="2274"/>
      <c r="G111" s="2274"/>
      <c r="H111" s="2274"/>
      <c r="I111" s="2274"/>
      <c r="J111" s="2274"/>
      <c r="K111" s="2274"/>
      <c r="L111" s="2274"/>
      <c r="M111" s="2274"/>
      <c r="N111" s="2274"/>
      <c r="O111" s="2274"/>
      <c r="P111" s="2275"/>
      <c r="T111" s="2276"/>
      <c r="U111" s="2276"/>
      <c r="V111" s="2276"/>
    </row>
    <row r="112" spans="1:22" s="1339" customFormat="1" ht="13.5" customHeight="1">
      <c r="A112" s="36" t="s">
        <v>34</v>
      </c>
      <c r="B112" s="2277" t="s">
        <v>167</v>
      </c>
      <c r="C112" s="2278">
        <v>229.13460000000001</v>
      </c>
      <c r="D112" s="2278">
        <v>233.74</v>
      </c>
      <c r="E112" s="2278">
        <v>265.0573</v>
      </c>
      <c r="F112" s="2278">
        <v>290.44009999999997</v>
      </c>
      <c r="G112" s="2278">
        <v>238.27199999999999</v>
      </c>
      <c r="H112" s="2279">
        <v>245.5146</v>
      </c>
      <c r="I112" s="2278">
        <v>325.57619999999997</v>
      </c>
      <c r="J112" s="2278">
        <v>220.7021</v>
      </c>
      <c r="K112" s="2278">
        <v>227.56540000000001</v>
      </c>
      <c r="L112" s="2278">
        <v>259.71300000000002</v>
      </c>
      <c r="M112" s="2278">
        <v>233.09200000000001</v>
      </c>
      <c r="N112" s="2278">
        <v>218.23230000000001</v>
      </c>
      <c r="O112" s="43">
        <f>IF(N112="","",SUM(C112:N112))</f>
        <v>2987.0396000000005</v>
      </c>
      <c r="P112" s="44">
        <f>SUM(C112:INDEX(C112:N112,$T$1))</f>
        <v>1256.644</v>
      </c>
      <c r="T112" s="2276"/>
      <c r="U112" s="2276"/>
      <c r="V112" s="2276"/>
    </row>
    <row r="113" spans="1:22" s="1339" customFormat="1" ht="13.5" customHeight="1">
      <c r="A113" s="45" t="s">
        <v>34</v>
      </c>
      <c r="B113" s="2282" t="s">
        <v>167</v>
      </c>
      <c r="C113" s="2278">
        <v>243.53469999999999</v>
      </c>
      <c r="D113" s="2278">
        <v>244.20179999999999</v>
      </c>
      <c r="E113" s="2278">
        <v>246.6403</v>
      </c>
      <c r="F113" s="2278">
        <v>283.57760000000002</v>
      </c>
      <c r="G113" s="2278">
        <v>325.90129999999999</v>
      </c>
      <c r="H113" s="2279"/>
      <c r="I113" s="2278"/>
      <c r="J113" s="2278"/>
      <c r="K113" s="2278"/>
      <c r="L113" s="2278"/>
      <c r="M113" s="2278"/>
      <c r="N113" s="2278"/>
      <c r="O113" s="43" t="str">
        <f>IF(N113="","",SUM(C113:N113))</f>
        <v/>
      </c>
      <c r="P113" s="44">
        <f>SUM(C113:N113)</f>
        <v>1343.8557000000001</v>
      </c>
      <c r="T113" s="2276"/>
      <c r="U113" s="2276"/>
      <c r="V113" s="2276"/>
    </row>
    <row r="114" spans="1:22" s="1339" customFormat="1" ht="13.5" customHeight="1">
      <c r="A114" s="36" t="s">
        <v>1795</v>
      </c>
      <c r="B114" s="2277" t="s">
        <v>167</v>
      </c>
      <c r="C114" s="2278">
        <v>214.95330000000001</v>
      </c>
      <c r="D114" s="2278">
        <v>222.9478</v>
      </c>
      <c r="E114" s="2278">
        <v>251.7433</v>
      </c>
      <c r="F114" s="2278">
        <v>270.8295</v>
      </c>
      <c r="G114" s="2278">
        <v>218.6944</v>
      </c>
      <c r="H114" s="2279">
        <v>233.11519999999999</v>
      </c>
      <c r="I114" s="2278">
        <v>304.09010000000001</v>
      </c>
      <c r="J114" s="2278">
        <v>203.94810000000001</v>
      </c>
      <c r="K114" s="2278">
        <v>208.97040000000001</v>
      </c>
      <c r="L114" s="2278">
        <v>236.8905</v>
      </c>
      <c r="M114" s="2278">
        <v>218.7561</v>
      </c>
      <c r="N114" s="2278">
        <v>203.08410000000001</v>
      </c>
      <c r="O114" s="43">
        <f>IF(N114="","",SUM(C114:N114))</f>
        <v>2788.0228000000002</v>
      </c>
      <c r="P114" s="44">
        <f>SUM(C114:INDEX(C114:N114,$T$1))</f>
        <v>1179.1683</v>
      </c>
      <c r="T114" s="2276"/>
      <c r="U114" s="2276"/>
      <c r="V114" s="2276"/>
    </row>
    <row r="115" spans="1:22" s="1339" customFormat="1" ht="13.5" customHeight="1">
      <c r="A115" s="47" t="s">
        <v>1795</v>
      </c>
      <c r="B115" s="2282" t="s">
        <v>167</v>
      </c>
      <c r="C115" s="2278">
        <v>229.60059999999999</v>
      </c>
      <c r="D115" s="2278">
        <v>233.84370000000001</v>
      </c>
      <c r="E115" s="2278">
        <v>231.07419999999999</v>
      </c>
      <c r="F115" s="2278">
        <v>272.3202</v>
      </c>
      <c r="G115" s="2278">
        <v>307.93220000000002</v>
      </c>
      <c r="H115" s="2279"/>
      <c r="I115" s="2278"/>
      <c r="J115" s="2278"/>
      <c r="K115" s="2278"/>
      <c r="L115" s="2278"/>
      <c r="M115" s="2278"/>
      <c r="N115" s="2278"/>
      <c r="O115" s="43" t="str">
        <f>IF(N115="","",SUM(C115:N115))</f>
        <v/>
      </c>
      <c r="P115" s="44">
        <f>SUM(C115:N115)</f>
        <v>1274.7709</v>
      </c>
      <c r="T115" s="2276"/>
      <c r="U115" s="2276"/>
      <c r="V115" s="2276"/>
    </row>
    <row r="116" spans="1:22" s="1339" customFormat="1" ht="13.5" customHeight="1">
      <c r="A116" s="2273" t="s">
        <v>1760</v>
      </c>
      <c r="B116" s="2274"/>
      <c r="C116" s="2274"/>
      <c r="D116" s="2274"/>
      <c r="E116" s="2274"/>
      <c r="F116" s="2274"/>
      <c r="G116" s="2274"/>
      <c r="H116" s="2274"/>
      <c r="I116" s="2274"/>
      <c r="J116" s="2274"/>
      <c r="K116" s="2274"/>
      <c r="L116" s="2274"/>
      <c r="M116" s="2274"/>
      <c r="N116" s="2274"/>
      <c r="O116" s="2274"/>
      <c r="P116" s="2275"/>
      <c r="T116" s="2276"/>
      <c r="U116" s="2276"/>
      <c r="V116" s="2276"/>
    </row>
    <row r="117" spans="1:22" s="1339" customFormat="1" ht="13.5" customHeight="1">
      <c r="A117" s="36" t="s">
        <v>34</v>
      </c>
      <c r="B117" s="2277" t="s">
        <v>167</v>
      </c>
      <c r="C117" s="2278">
        <v>249.5521</v>
      </c>
      <c r="D117" s="2278">
        <v>259.65280000000001</v>
      </c>
      <c r="E117" s="2278">
        <v>246.89240000000001</v>
      </c>
      <c r="F117" s="2278">
        <v>304.14769999999999</v>
      </c>
      <c r="G117" s="2278">
        <v>328.35320000000002</v>
      </c>
      <c r="H117" s="2279">
        <v>280.28829999999999</v>
      </c>
      <c r="I117" s="2278">
        <v>298.39609999999999</v>
      </c>
      <c r="J117" s="2278">
        <v>253.48410000000001</v>
      </c>
      <c r="K117" s="2278">
        <v>229.27080000000001</v>
      </c>
      <c r="L117" s="2278">
        <v>259.40989999999999</v>
      </c>
      <c r="M117" s="2278">
        <v>231.01329999999999</v>
      </c>
      <c r="N117" s="2278">
        <v>212.24119999999999</v>
      </c>
      <c r="O117" s="43">
        <f>IF(N117="","",SUM(C117:N117))</f>
        <v>3152.7018999999996</v>
      </c>
      <c r="P117" s="44">
        <f>SUM(C117:INDEX(C117:N117,$T$1))</f>
        <v>1388.5981999999999</v>
      </c>
      <c r="T117" s="2276"/>
      <c r="U117" s="2276"/>
      <c r="V117" s="2276"/>
    </row>
    <row r="118" spans="1:22" s="1339" customFormat="1" ht="13.5" customHeight="1">
      <c r="A118" s="45" t="s">
        <v>34</v>
      </c>
      <c r="B118" s="2282" t="s">
        <v>167</v>
      </c>
      <c r="C118" s="2278">
        <v>265.42309999999998</v>
      </c>
      <c r="D118" s="2278">
        <v>234.8323</v>
      </c>
      <c r="E118" s="2278">
        <v>268.60820000000001</v>
      </c>
      <c r="F118" s="2278">
        <v>306.21190000000001</v>
      </c>
      <c r="G118" s="2278">
        <v>284.12830000000002</v>
      </c>
      <c r="H118" s="2279"/>
      <c r="I118" s="2278"/>
      <c r="J118" s="2278"/>
      <c r="K118" s="2278"/>
      <c r="L118" s="2278"/>
      <c r="M118" s="2278"/>
      <c r="N118" s="2278"/>
      <c r="O118" s="43" t="str">
        <f>IF(N118="","",SUM(C118:N118))</f>
        <v/>
      </c>
      <c r="P118" s="44">
        <f>SUM(C118:N118)</f>
        <v>1359.2038</v>
      </c>
      <c r="T118" s="2276"/>
      <c r="U118" s="2276"/>
      <c r="V118" s="2276"/>
    </row>
    <row r="119" spans="1:22" s="1339" customFormat="1" ht="13.5" customHeight="1">
      <c r="A119" s="36" t="s">
        <v>1795</v>
      </c>
      <c r="B119" s="2277" t="s">
        <v>167</v>
      </c>
      <c r="C119" s="2278">
        <v>214.31540000000001</v>
      </c>
      <c r="D119" s="2278">
        <v>220.36089999999999</v>
      </c>
      <c r="E119" s="2278">
        <v>210.03219999999999</v>
      </c>
      <c r="F119" s="2278">
        <v>270.34140000000002</v>
      </c>
      <c r="G119" s="2278">
        <v>292.29570000000001</v>
      </c>
      <c r="H119" s="2279">
        <v>247.10300000000001</v>
      </c>
      <c r="I119" s="2278">
        <v>260.75009999999997</v>
      </c>
      <c r="J119" s="2278">
        <v>217.38380000000001</v>
      </c>
      <c r="K119" s="2278">
        <v>194.79069999999999</v>
      </c>
      <c r="L119" s="2278">
        <v>223.77260000000001</v>
      </c>
      <c r="M119" s="2278">
        <v>198.81389999999999</v>
      </c>
      <c r="N119" s="2278">
        <v>178.77670000000001</v>
      </c>
      <c r="O119" s="43">
        <f>IF(N119="","",SUM(C119:N119))</f>
        <v>2728.7364000000002</v>
      </c>
      <c r="P119" s="44">
        <f>SUM(C119:INDEX(C119:N119,$T$1))</f>
        <v>1207.3456000000001</v>
      </c>
      <c r="T119" s="2276"/>
      <c r="U119" s="2276"/>
      <c r="V119" s="2276"/>
    </row>
    <row r="120" spans="1:22" s="1339" customFormat="1" ht="13.5" customHeight="1">
      <c r="A120" s="47" t="s">
        <v>1795</v>
      </c>
      <c r="B120" s="2282" t="s">
        <v>167</v>
      </c>
      <c r="C120" s="2278">
        <v>228.06559999999999</v>
      </c>
      <c r="D120" s="2278">
        <v>193.77369999999999</v>
      </c>
      <c r="E120" s="2278">
        <v>230.8552</v>
      </c>
      <c r="F120" s="2278">
        <v>266.77019999999999</v>
      </c>
      <c r="G120" s="2278">
        <v>244.92</v>
      </c>
      <c r="H120" s="2279"/>
      <c r="I120" s="2278"/>
      <c r="J120" s="2278"/>
      <c r="K120" s="2278"/>
      <c r="L120" s="2278"/>
      <c r="M120" s="2278"/>
      <c r="N120" s="2278"/>
      <c r="O120" s="43" t="str">
        <f>IF(N120="","",SUM(C120:N120))</f>
        <v/>
      </c>
      <c r="P120" s="44">
        <f>SUM(C120:N120)</f>
        <v>1164.3847000000001</v>
      </c>
      <c r="T120" s="2276"/>
      <c r="U120" s="2276"/>
      <c r="V120" s="2276"/>
    </row>
    <row r="121" spans="1:22" s="1339" customFormat="1" ht="13.5" customHeight="1">
      <c r="A121" s="2294" t="s">
        <v>1759</v>
      </c>
      <c r="B121" s="2295"/>
      <c r="C121" s="2295"/>
      <c r="D121" s="2295"/>
      <c r="E121" s="2295"/>
      <c r="F121" s="2295"/>
      <c r="G121" s="2295"/>
      <c r="H121" s="2295"/>
      <c r="I121" s="2295"/>
      <c r="J121" s="2295"/>
      <c r="K121" s="2295"/>
      <c r="L121" s="2295"/>
      <c r="M121" s="2295"/>
      <c r="N121" s="2295"/>
      <c r="O121" s="2295"/>
      <c r="P121" s="2296"/>
      <c r="T121" s="2276"/>
      <c r="U121" s="2276"/>
      <c r="V121" s="2276"/>
    </row>
    <row r="122" spans="1:22" s="1339" customFormat="1" ht="13.5" customHeight="1">
      <c r="A122" s="36" t="s">
        <v>34</v>
      </c>
      <c r="B122" s="2277" t="s">
        <v>167</v>
      </c>
      <c r="C122" s="2278">
        <v>84.741100000000003</v>
      </c>
      <c r="D122" s="2278">
        <v>99.516900000000007</v>
      </c>
      <c r="E122" s="2278">
        <v>91.123199999999997</v>
      </c>
      <c r="F122" s="2278">
        <v>96.828999999999994</v>
      </c>
      <c r="G122" s="2278">
        <v>95.668000000000006</v>
      </c>
      <c r="H122" s="2279">
        <v>96.451999999999998</v>
      </c>
      <c r="I122" s="2278">
        <v>100.02930000000001</v>
      </c>
      <c r="J122" s="2278">
        <v>87.293899999999994</v>
      </c>
      <c r="K122" s="2278">
        <v>90.760199999999998</v>
      </c>
      <c r="L122" s="2278">
        <v>94.331599999999995</v>
      </c>
      <c r="M122" s="2278">
        <v>82.359700000000004</v>
      </c>
      <c r="N122" s="2279">
        <v>88.4636</v>
      </c>
      <c r="O122" s="43">
        <f>IF(N122="","",SUM(C122:N122))</f>
        <v>1107.5685000000001</v>
      </c>
      <c r="P122" s="44">
        <f>SUM(C122:INDEX(C122:N122,$T$1))</f>
        <v>467.87820000000005</v>
      </c>
      <c r="T122" s="2276"/>
      <c r="U122" s="2276"/>
      <c r="V122" s="2276"/>
    </row>
    <row r="123" spans="1:22" s="1339" customFormat="1" ht="13.5" customHeight="1">
      <c r="A123" s="45" t="s">
        <v>34</v>
      </c>
      <c r="B123" s="2282" t="s">
        <v>167</v>
      </c>
      <c r="C123" s="2278">
        <v>94.272499999999994</v>
      </c>
      <c r="D123" s="2278">
        <v>88.910200000000003</v>
      </c>
      <c r="E123" s="2278">
        <v>89.9893</v>
      </c>
      <c r="F123" s="2278">
        <v>101.3472</v>
      </c>
      <c r="G123" s="2278">
        <v>81.9923</v>
      </c>
      <c r="H123" s="2279"/>
      <c r="I123" s="2278"/>
      <c r="J123" s="2278"/>
      <c r="K123" s="2278"/>
      <c r="L123" s="2278"/>
      <c r="M123" s="2278"/>
      <c r="N123" s="2279"/>
      <c r="O123" s="43" t="str">
        <f>IF(N123="","",SUM(C123:N123))</f>
        <v/>
      </c>
      <c r="P123" s="44">
        <f>SUM(C123:N123)</f>
        <v>456.51150000000001</v>
      </c>
      <c r="T123" s="2276"/>
      <c r="U123" s="2276"/>
      <c r="V123" s="2276"/>
    </row>
    <row r="124" spans="1:22" s="1339" customFormat="1" ht="13.5" customHeight="1">
      <c r="A124" s="36" t="s">
        <v>1795</v>
      </c>
      <c r="B124" s="2277" t="s">
        <v>167</v>
      </c>
      <c r="C124" s="2278">
        <v>68.992099999999994</v>
      </c>
      <c r="D124" s="2297">
        <v>82.916799999999995</v>
      </c>
      <c r="E124" s="64">
        <v>74.978300000000004</v>
      </c>
      <c r="F124" s="64">
        <v>81.091899999999995</v>
      </c>
      <c r="G124" s="64">
        <v>78.820499999999996</v>
      </c>
      <c r="H124" s="65">
        <v>80.520600000000002</v>
      </c>
      <c r="I124" s="64">
        <v>82.591099999999997</v>
      </c>
      <c r="J124" s="64">
        <v>70.803399999999996</v>
      </c>
      <c r="K124" s="64">
        <v>76.320800000000006</v>
      </c>
      <c r="L124" s="64">
        <v>77.5929</v>
      </c>
      <c r="M124" s="64">
        <v>67.373999999999995</v>
      </c>
      <c r="N124" s="65">
        <v>72.674999999999997</v>
      </c>
      <c r="O124" s="43">
        <f>IF(N124="","",SUM(C124:N124))</f>
        <v>914.67739999999992</v>
      </c>
      <c r="P124" s="44">
        <f>SUM(C124:INDEX(C124:N124,$T$1))</f>
        <v>386.7996</v>
      </c>
      <c r="T124" s="2276"/>
      <c r="U124" s="2276"/>
      <c r="V124" s="2276"/>
    </row>
    <row r="125" spans="1:22" s="1339" customFormat="1" ht="13.5" customHeight="1">
      <c r="A125" s="47" t="s">
        <v>1795</v>
      </c>
      <c r="B125" s="2282" t="s">
        <v>167</v>
      </c>
      <c r="C125" s="2278">
        <v>77.2256</v>
      </c>
      <c r="D125" s="2297">
        <v>72.891300000000001</v>
      </c>
      <c r="E125" s="64">
        <v>73.774100000000004</v>
      </c>
      <c r="F125" s="64">
        <v>83.536699999999996</v>
      </c>
      <c r="G125" s="64">
        <v>64.955399999999997</v>
      </c>
      <c r="H125" s="65"/>
      <c r="I125" s="64"/>
      <c r="J125" s="64"/>
      <c r="K125" s="64"/>
      <c r="L125" s="64"/>
      <c r="M125" s="64"/>
      <c r="N125" s="65"/>
      <c r="O125" s="43" t="str">
        <f>IF(N125="","",SUM(C125:N125))</f>
        <v/>
      </c>
      <c r="P125" s="44">
        <f>SUM(C125:N125)</f>
        <v>372.38309999999996</v>
      </c>
      <c r="T125" s="2276"/>
      <c r="U125" s="2276"/>
      <c r="V125" s="2276"/>
    </row>
    <row r="126" spans="1:22" s="1339" customFormat="1" ht="13.5" customHeight="1">
      <c r="A126" s="2273" t="s">
        <v>1758</v>
      </c>
      <c r="B126" s="2274"/>
      <c r="C126" s="2274"/>
      <c r="D126" s="2274"/>
      <c r="E126" s="2274"/>
      <c r="F126" s="2274"/>
      <c r="G126" s="2274"/>
      <c r="H126" s="2274"/>
      <c r="I126" s="2274"/>
      <c r="J126" s="2274"/>
      <c r="K126" s="2274"/>
      <c r="L126" s="2274"/>
      <c r="M126" s="2274"/>
      <c r="N126" s="2274"/>
      <c r="O126" s="2274"/>
      <c r="P126" s="2275"/>
      <c r="T126" s="2276"/>
      <c r="U126" s="2276"/>
      <c r="V126" s="2276"/>
    </row>
    <row r="127" spans="1:22" s="1339" customFormat="1" ht="13.5" customHeight="1">
      <c r="A127" s="36" t="s">
        <v>34</v>
      </c>
      <c r="B127" s="2277" t="s">
        <v>167</v>
      </c>
      <c r="C127" s="2278">
        <v>16.161200000000001</v>
      </c>
      <c r="D127" s="2278">
        <v>18.8262</v>
      </c>
      <c r="E127" s="2278">
        <v>16.007100000000001</v>
      </c>
      <c r="F127" s="2278">
        <v>14.589499999999999</v>
      </c>
      <c r="G127" s="2278">
        <v>15.097099999999999</v>
      </c>
      <c r="H127" s="2279">
        <v>11.6081</v>
      </c>
      <c r="I127" s="2278">
        <v>14.2186</v>
      </c>
      <c r="J127" s="2278">
        <v>13.8287</v>
      </c>
      <c r="K127" s="2278">
        <v>12.315300000000001</v>
      </c>
      <c r="L127" s="2278">
        <v>12.9519</v>
      </c>
      <c r="M127" s="2278">
        <v>12.611000000000001</v>
      </c>
      <c r="N127" s="2278">
        <v>11.9186</v>
      </c>
      <c r="O127" s="43">
        <f>IF(N127="","",SUM(C127:N127))</f>
        <v>170.13329999999996</v>
      </c>
      <c r="P127" s="44">
        <f>SUM(C127:INDEX(C127:N127,$T$1))</f>
        <v>80.681100000000001</v>
      </c>
      <c r="T127" s="2276"/>
      <c r="U127" s="2276"/>
      <c r="V127" s="2276"/>
    </row>
    <row r="128" spans="1:22" s="1339" customFormat="1" ht="13.5" customHeight="1">
      <c r="A128" s="45" t="s">
        <v>34</v>
      </c>
      <c r="B128" s="2282" t="s">
        <v>167</v>
      </c>
      <c r="C128" s="2278">
        <v>15.3804</v>
      </c>
      <c r="D128" s="2278">
        <v>19.708300000000001</v>
      </c>
      <c r="E128" s="2278">
        <v>15.8665</v>
      </c>
      <c r="F128" s="2278">
        <v>15.110099999999999</v>
      </c>
      <c r="G128" s="2278">
        <v>16.561</v>
      </c>
      <c r="H128" s="2279"/>
      <c r="I128" s="2278"/>
      <c r="J128" s="2278"/>
      <c r="K128" s="2278"/>
      <c r="L128" s="2278"/>
      <c r="M128" s="2278"/>
      <c r="N128" s="2278"/>
      <c r="O128" s="43" t="str">
        <f>IF(N128="","",SUM(C128:N128))</f>
        <v/>
      </c>
      <c r="P128" s="44">
        <f>SUM(C128:N128)</f>
        <v>82.626300000000015</v>
      </c>
      <c r="T128" s="2276"/>
      <c r="U128" s="2276"/>
      <c r="V128" s="2276"/>
    </row>
    <row r="129" spans="1:22" s="1339" customFormat="1" ht="13.5" customHeight="1">
      <c r="A129" s="36" t="s">
        <v>1795</v>
      </c>
      <c r="B129" s="2277" t="s">
        <v>167</v>
      </c>
      <c r="C129" s="2278">
        <v>8.0862999999999996</v>
      </c>
      <c r="D129" s="2278">
        <v>7.9012000000000002</v>
      </c>
      <c r="E129" s="2278">
        <v>8.6245999999999992</v>
      </c>
      <c r="F129" s="2278">
        <v>7.3628999999999998</v>
      </c>
      <c r="G129" s="2278">
        <v>8.1059999999999999</v>
      </c>
      <c r="H129" s="2279">
        <v>5.4890999999999996</v>
      </c>
      <c r="I129" s="2278">
        <v>7.5510000000000002</v>
      </c>
      <c r="J129" s="2278">
        <v>7.6441999999999997</v>
      </c>
      <c r="K129" s="2278">
        <v>5.3205999999999998</v>
      </c>
      <c r="L129" s="2278">
        <v>6.4768999999999997</v>
      </c>
      <c r="M129" s="2278">
        <v>7.2286999999999999</v>
      </c>
      <c r="N129" s="2278">
        <v>7.1052</v>
      </c>
      <c r="O129" s="43">
        <f>IF(N129="","",SUM(C129:N129))</f>
        <v>86.896699999999996</v>
      </c>
      <c r="P129" s="44">
        <f>SUM(C129:INDEX(C129:N129,$T$1))</f>
        <v>40.080999999999996</v>
      </c>
      <c r="T129" s="2276"/>
      <c r="U129" s="2276"/>
      <c r="V129" s="2276"/>
    </row>
    <row r="130" spans="1:22" s="1339" customFormat="1" ht="13.5" customHeight="1">
      <c r="A130" s="75" t="s">
        <v>1795</v>
      </c>
      <c r="B130" s="2298" t="s">
        <v>167</v>
      </c>
      <c r="C130" s="2299">
        <v>6.6882000000000001</v>
      </c>
      <c r="D130" s="2299">
        <v>6.1786000000000003</v>
      </c>
      <c r="E130" s="2299">
        <v>6.8612000000000002</v>
      </c>
      <c r="F130" s="2299">
        <v>6.3678999999999997</v>
      </c>
      <c r="G130" s="2299">
        <v>6.34</v>
      </c>
      <c r="H130" s="2300"/>
      <c r="I130" s="2299"/>
      <c r="J130" s="2299"/>
      <c r="K130" s="2299"/>
      <c r="L130" s="2299"/>
      <c r="M130" s="2299"/>
      <c r="N130" s="2299"/>
      <c r="O130" s="80" t="str">
        <f>IF(N130="","",SUM(C130:N130))</f>
        <v/>
      </c>
      <c r="P130" s="81">
        <f>SUM(C130:N130)</f>
        <v>32.435900000000004</v>
      </c>
      <c r="T130" s="2276"/>
      <c r="U130" s="2276"/>
      <c r="V130" s="2276"/>
    </row>
    <row r="131" spans="1:22" s="1444" customFormat="1" ht="9" customHeight="1">
      <c r="A131" s="2301" t="s">
        <v>1809</v>
      </c>
      <c r="P131" s="2151"/>
      <c r="T131" s="2302"/>
      <c r="U131" s="2302"/>
      <c r="V131" s="2302"/>
    </row>
    <row r="132" spans="1:22" s="1444" customFormat="1" ht="9" customHeight="1">
      <c r="A132" s="2301" t="s">
        <v>1812</v>
      </c>
      <c r="P132" s="2151"/>
      <c r="T132" s="2302"/>
      <c r="U132" s="2302"/>
      <c r="V132" s="2302"/>
    </row>
    <row r="133" spans="1:22" s="1444" customFormat="1" ht="9" customHeight="1">
      <c r="A133" s="2301" t="s">
        <v>1810</v>
      </c>
      <c r="P133" s="2151"/>
      <c r="T133" s="2302"/>
      <c r="U133" s="2302"/>
      <c r="V133" s="2302"/>
    </row>
    <row r="134" spans="1:22" s="1444" customFormat="1" ht="9" customHeight="1">
      <c r="A134" s="2301" t="s">
        <v>1811</v>
      </c>
      <c r="B134" s="2303"/>
      <c r="O134" s="2304"/>
      <c r="P134" s="2151"/>
      <c r="T134" s="2302"/>
      <c r="U134" s="2302"/>
      <c r="V134" s="2302"/>
    </row>
    <row r="135" spans="1:22" s="1444" customFormat="1" ht="9" customHeight="1">
      <c r="A135" s="2301" t="s">
        <v>1813</v>
      </c>
      <c r="B135" s="2303"/>
      <c r="O135" s="2303"/>
      <c r="P135" s="2151"/>
      <c r="T135" s="2302"/>
      <c r="U135" s="2302"/>
      <c r="V135" s="2302"/>
    </row>
    <row r="136" spans="1:22" s="1444" customFormat="1" ht="9" customHeight="1">
      <c r="A136" s="2301" t="s">
        <v>1814</v>
      </c>
      <c r="P136" s="2151"/>
      <c r="T136" s="2302"/>
      <c r="U136" s="2302"/>
      <c r="V136" s="2302"/>
    </row>
    <row r="137" spans="1:22" s="1444" customFormat="1" ht="9" customHeight="1">
      <c r="A137" s="2301" t="s">
        <v>2252</v>
      </c>
      <c r="P137" s="2151"/>
      <c r="T137" s="2302"/>
      <c r="U137" s="2302"/>
      <c r="V137" s="2302"/>
    </row>
    <row r="138" spans="1:22" ht="17.25">
      <c r="A138" s="318" t="s">
        <v>1363</v>
      </c>
    </row>
  </sheetData>
  <mergeCells count="2">
    <mergeCell ref="A3:A4"/>
    <mergeCell ref="B3:B4"/>
  </mergeCells>
  <hyperlinks>
    <hyperlink ref="A138" location="Inhaltsverzeichnis!A1" display="Zurück zum Inhaltsverzeichnis"/>
  </hyperlinks>
  <pageMargins left="0.78740157480314965" right="0.78740157480314965" top="0.39370078740157483" bottom="0.19685039370078741" header="0.19685039370078741" footer="0.19685039370078741"/>
  <pageSetup paperSize="9" scale="82" orientation="portrait" r:id="rId1"/>
  <headerFooter alignWithMargins="0">
    <oddFooter>&amp;R
&amp;A</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1">
    <tabColor rgb="FF00854A"/>
  </sheetPr>
  <dimension ref="A1:S42"/>
  <sheetViews>
    <sheetView showGridLines="0" zoomScale="145" zoomScaleNormal="145" workbookViewId="0"/>
  </sheetViews>
  <sheetFormatPr baseColWidth="10" defaultColWidth="11.42578125" defaultRowHeight="16.5"/>
  <cols>
    <col min="1" max="1" width="14.7109375" style="292" customWidth="1"/>
    <col min="2" max="2" width="8.42578125" style="292" customWidth="1"/>
    <col min="3" max="3" width="6.5703125" style="292" customWidth="1"/>
    <col min="4" max="16" width="8.28515625" style="292" customWidth="1"/>
    <col min="17" max="19" width="5.140625" style="292" customWidth="1"/>
    <col min="20" max="23" width="4.85546875" style="292" customWidth="1"/>
    <col min="24" max="16384" width="11.42578125" style="292"/>
  </cols>
  <sheetData>
    <row r="1" spans="1:19" ht="18.95" customHeight="1">
      <c r="A1" s="319" t="s">
        <v>1740</v>
      </c>
      <c r="B1" s="825"/>
      <c r="C1" s="825"/>
      <c r="D1" s="825"/>
      <c r="E1" s="825"/>
      <c r="F1" s="825"/>
      <c r="G1" s="825"/>
      <c r="H1" s="825"/>
      <c r="I1" s="825"/>
      <c r="J1" s="825"/>
      <c r="K1" s="825"/>
      <c r="L1" s="825"/>
      <c r="M1" s="825"/>
      <c r="N1" s="825"/>
      <c r="O1" s="1645"/>
      <c r="P1" s="825"/>
      <c r="Q1" s="172"/>
      <c r="R1" s="172"/>
      <c r="S1" s="172"/>
    </row>
    <row r="2" spans="1:19" ht="18.95" customHeight="1">
      <c r="A2" s="315" t="s">
        <v>1832</v>
      </c>
      <c r="B2" s="825"/>
      <c r="C2" s="825"/>
      <c r="D2" s="825"/>
      <c r="E2" s="825"/>
      <c r="F2" s="825"/>
      <c r="G2" s="825"/>
      <c r="H2" s="825"/>
      <c r="I2" s="825"/>
      <c r="J2" s="825"/>
      <c r="K2" s="825"/>
      <c r="L2" s="825"/>
      <c r="M2" s="825"/>
      <c r="N2" s="825"/>
      <c r="O2" s="1645"/>
      <c r="P2" s="825"/>
      <c r="Q2" s="172"/>
      <c r="R2" s="172"/>
      <c r="S2" s="172"/>
    </row>
    <row r="3" spans="1:19" ht="13.5" customHeight="1">
      <c r="A3" s="1074" t="s">
        <v>57</v>
      </c>
      <c r="B3" s="1074" t="s">
        <v>1723</v>
      </c>
      <c r="C3" s="1646" t="s">
        <v>59</v>
      </c>
      <c r="D3" s="286" t="s">
        <v>16</v>
      </c>
      <c r="E3" s="285" t="s">
        <v>177</v>
      </c>
      <c r="F3" s="285" t="s">
        <v>1</v>
      </c>
      <c r="G3" s="285" t="s">
        <v>14</v>
      </c>
      <c r="H3" s="285" t="s">
        <v>13</v>
      </c>
      <c r="I3" s="286" t="s">
        <v>4</v>
      </c>
      <c r="J3" s="286" t="s">
        <v>22</v>
      </c>
      <c r="K3" s="285" t="s">
        <v>21</v>
      </c>
      <c r="L3" s="285" t="s">
        <v>20</v>
      </c>
      <c r="M3" s="285" t="s">
        <v>19</v>
      </c>
      <c r="N3" s="285" t="s">
        <v>18</v>
      </c>
      <c r="O3" s="285" t="s">
        <v>17</v>
      </c>
      <c r="P3" s="1647" t="s">
        <v>2280</v>
      </c>
      <c r="Q3" s="172"/>
      <c r="R3" s="172"/>
      <c r="S3" s="172"/>
    </row>
    <row r="4" spans="1:19">
      <c r="A4" s="1648" t="s">
        <v>1935</v>
      </c>
      <c r="B4" s="1649" t="s">
        <v>1724</v>
      </c>
      <c r="C4" s="1650">
        <v>2023</v>
      </c>
      <c r="D4" s="1651">
        <v>101</v>
      </c>
      <c r="E4" s="1651">
        <v>104</v>
      </c>
      <c r="F4" s="1651">
        <v>112</v>
      </c>
      <c r="G4" s="1651">
        <v>113</v>
      </c>
      <c r="H4" s="1651">
        <v>116</v>
      </c>
      <c r="I4" s="1651">
        <v>106</v>
      </c>
      <c r="J4" s="1651">
        <v>110</v>
      </c>
      <c r="K4" s="1651">
        <v>111</v>
      </c>
      <c r="L4" s="1651">
        <v>116</v>
      </c>
      <c r="M4" s="1651">
        <v>125</v>
      </c>
      <c r="N4" s="1651">
        <v>143</v>
      </c>
      <c r="O4" s="1651">
        <v>155</v>
      </c>
      <c r="P4" s="1651">
        <v>170</v>
      </c>
    </row>
    <row r="5" spans="1:19">
      <c r="A5" s="1652" t="s">
        <v>1936</v>
      </c>
      <c r="B5" s="1653" t="s">
        <v>1724</v>
      </c>
      <c r="C5" s="1654" t="s">
        <v>2040</v>
      </c>
      <c r="D5" s="1651">
        <v>98</v>
      </c>
      <c r="E5" s="1651">
        <v>107</v>
      </c>
      <c r="F5" s="1651">
        <v>107</v>
      </c>
      <c r="G5" s="1651">
        <v>106</v>
      </c>
      <c r="H5" s="1651">
        <v>108</v>
      </c>
      <c r="I5" s="1651">
        <v>107</v>
      </c>
      <c r="J5" s="1651">
        <v>106</v>
      </c>
      <c r="K5" s="1651">
        <v>107</v>
      </c>
      <c r="L5" s="1651">
        <v>115</v>
      </c>
      <c r="M5" s="1651">
        <v>123</v>
      </c>
      <c r="N5" s="1651">
        <v>139</v>
      </c>
      <c r="O5" s="1651"/>
      <c r="P5" s="1651"/>
    </row>
    <row r="6" spans="1:19">
      <c r="A6" s="1648" t="s">
        <v>1739</v>
      </c>
      <c r="B6" s="1649" t="s">
        <v>1733</v>
      </c>
      <c r="C6" s="1654">
        <v>2023</v>
      </c>
      <c r="D6" s="1651">
        <v>89067.160999999993</v>
      </c>
      <c r="E6" s="1651">
        <v>80998.903999999995</v>
      </c>
      <c r="F6" s="1651">
        <v>95182.410999999993</v>
      </c>
      <c r="G6" s="1651">
        <v>86145.656000000003</v>
      </c>
      <c r="H6" s="1651">
        <v>92606.313999999998</v>
      </c>
      <c r="I6" s="1651">
        <v>97115.368000000002</v>
      </c>
      <c r="J6" s="1651">
        <v>88566.486999999994</v>
      </c>
      <c r="K6" s="1651">
        <v>95976.506999999998</v>
      </c>
      <c r="L6" s="1651">
        <v>90428.43</v>
      </c>
      <c r="M6" s="1651">
        <v>88426.729000000007</v>
      </c>
      <c r="N6" s="1651">
        <v>95015.252999999997</v>
      </c>
      <c r="O6" s="1651">
        <v>86555.88</v>
      </c>
      <c r="P6" s="1651">
        <v>1086085.1000000001</v>
      </c>
    </row>
    <row r="7" spans="1:19">
      <c r="A7" s="1652" t="s">
        <v>1739</v>
      </c>
      <c r="B7" s="1653" t="s">
        <v>1733</v>
      </c>
      <c r="C7" s="1654" t="s">
        <v>2040</v>
      </c>
      <c r="D7" s="1651">
        <v>91222.481</v>
      </c>
      <c r="E7" s="1651">
        <v>86830.395000000004</v>
      </c>
      <c r="F7" s="1651">
        <v>89676.369000000006</v>
      </c>
      <c r="G7" s="1651">
        <v>95790.79</v>
      </c>
      <c r="H7" s="1651">
        <v>92702.938999999998</v>
      </c>
      <c r="I7" s="1651">
        <v>89945.585999999996</v>
      </c>
      <c r="J7" s="1651">
        <v>98095.418999999994</v>
      </c>
      <c r="K7" s="1651">
        <v>93295.201000000001</v>
      </c>
      <c r="L7" s="1651">
        <v>91875.805999999997</v>
      </c>
      <c r="M7" s="1651">
        <v>94035.12</v>
      </c>
      <c r="N7" s="1651">
        <v>94455.236999999994</v>
      </c>
      <c r="O7" s="1651"/>
      <c r="P7" s="1651"/>
    </row>
    <row r="8" spans="1:19">
      <c r="A8" s="1652" t="s">
        <v>1739</v>
      </c>
      <c r="B8" s="1649" t="s">
        <v>1741</v>
      </c>
      <c r="C8" s="1654">
        <v>2023</v>
      </c>
      <c r="D8" s="1651">
        <v>51175.457999999999</v>
      </c>
      <c r="E8" s="1651">
        <v>46487.063999999998</v>
      </c>
      <c r="F8" s="1651">
        <v>54432.472000000002</v>
      </c>
      <c r="G8" s="1651">
        <v>48622.508000000002</v>
      </c>
      <c r="H8" s="1651">
        <v>52954.290999999997</v>
      </c>
      <c r="I8" s="1651">
        <v>55075.682000000001</v>
      </c>
      <c r="J8" s="1651">
        <v>50536.879000000001</v>
      </c>
      <c r="K8" s="1651">
        <v>54601.82</v>
      </c>
      <c r="L8" s="1651">
        <v>57111.866000000002</v>
      </c>
      <c r="M8" s="1651">
        <v>48952.233</v>
      </c>
      <c r="N8" s="1651">
        <v>57904.43</v>
      </c>
      <c r="O8" s="1651">
        <v>48648.584000000003</v>
      </c>
      <c r="P8" s="1651">
        <v>631476.22199999995</v>
      </c>
    </row>
    <row r="9" spans="1:19">
      <c r="A9" s="1652" t="s">
        <v>1739</v>
      </c>
      <c r="B9" s="1653" t="s">
        <v>1741</v>
      </c>
      <c r="C9" s="1654" t="s">
        <v>2040</v>
      </c>
      <c r="D9" s="1651">
        <v>51935.671000000002</v>
      </c>
      <c r="E9" s="1651">
        <v>49917.264999999999</v>
      </c>
      <c r="F9" s="1651">
        <v>51095.347000000002</v>
      </c>
      <c r="G9" s="1651">
        <v>54103.661</v>
      </c>
      <c r="H9" s="1651">
        <v>52442.400999999998</v>
      </c>
      <c r="I9" s="1651">
        <v>50635.432000000001</v>
      </c>
      <c r="J9" s="1651">
        <v>56723.506000000001</v>
      </c>
      <c r="K9" s="1651">
        <v>53542.345000000001</v>
      </c>
      <c r="L9" s="1651">
        <v>52225.252</v>
      </c>
      <c r="M9" s="1651">
        <v>52358.998</v>
      </c>
      <c r="N9" s="1651">
        <v>52331.453000000001</v>
      </c>
      <c r="O9" s="1651"/>
      <c r="P9" s="1651"/>
    </row>
    <row r="10" spans="1:19">
      <c r="A10" s="1648" t="s">
        <v>1738</v>
      </c>
      <c r="B10" s="1649" t="s">
        <v>1733</v>
      </c>
      <c r="C10" s="1654">
        <v>2023</v>
      </c>
      <c r="D10" s="1651">
        <v>3517.6289999999999</v>
      </c>
      <c r="E10" s="1651">
        <v>2145.1120000000001</v>
      </c>
      <c r="F10" s="1651">
        <v>3121.0479999999998</v>
      </c>
      <c r="G10" s="1651">
        <v>3473.076</v>
      </c>
      <c r="H10" s="1651">
        <v>3326.527</v>
      </c>
      <c r="I10" s="1651">
        <v>3614.1869999999999</v>
      </c>
      <c r="J10" s="1651">
        <v>3304.232</v>
      </c>
      <c r="K10" s="1651">
        <v>3086.9319999999998</v>
      </c>
      <c r="L10" s="1651">
        <v>3101.3029999999999</v>
      </c>
      <c r="M10" s="1651">
        <v>2819.2460000000001</v>
      </c>
      <c r="N10" s="1651">
        <v>2630.8209999999999</v>
      </c>
      <c r="O10" s="1651">
        <v>2660.4360000000001</v>
      </c>
      <c r="P10" s="1651">
        <v>36800.548999999999</v>
      </c>
    </row>
    <row r="11" spans="1:19">
      <c r="A11" s="1652" t="s">
        <v>1738</v>
      </c>
      <c r="B11" s="1653" t="s">
        <v>1733</v>
      </c>
      <c r="C11" s="1654" t="s">
        <v>2040</v>
      </c>
      <c r="D11" s="1651">
        <v>3402.1260000000002</v>
      </c>
      <c r="E11" s="1651">
        <v>1639.0170000000001</v>
      </c>
      <c r="F11" s="1651">
        <v>2905.7060000000001</v>
      </c>
      <c r="G11" s="1651">
        <v>3762.326</v>
      </c>
      <c r="H11" s="1651">
        <v>3033.4659999999999</v>
      </c>
      <c r="I11" s="1651">
        <v>2892.0880000000002</v>
      </c>
      <c r="J11" s="1651">
        <v>2780.3510000000001</v>
      </c>
      <c r="K11" s="1651">
        <v>2581.6120000000001</v>
      </c>
      <c r="L11" s="1651">
        <v>2702.9969999999998</v>
      </c>
      <c r="M11" s="1651">
        <v>2633.125</v>
      </c>
      <c r="N11" s="1651">
        <v>2252.6460000000002</v>
      </c>
      <c r="O11" s="1651"/>
      <c r="P11" s="1651"/>
    </row>
    <row r="12" spans="1:19">
      <c r="A12" s="1652" t="s">
        <v>1738</v>
      </c>
      <c r="B12" s="1649" t="s">
        <v>1741</v>
      </c>
      <c r="C12" s="1654">
        <v>2023</v>
      </c>
      <c r="D12" s="1651">
        <v>3018.433</v>
      </c>
      <c r="E12" s="1651">
        <v>1836.2170000000001</v>
      </c>
      <c r="F12" s="1651">
        <v>2381.6379999999999</v>
      </c>
      <c r="G12" s="1651">
        <v>2801.2840000000001</v>
      </c>
      <c r="H12" s="1651">
        <v>2634.4140000000002</v>
      </c>
      <c r="I12" s="1651">
        <v>2839.3919999999998</v>
      </c>
      <c r="J12" s="1651">
        <v>2613.79</v>
      </c>
      <c r="K12" s="1651">
        <v>2292.0650000000001</v>
      </c>
      <c r="L12" s="1651">
        <v>2560.5770000000002</v>
      </c>
      <c r="M12" s="1651">
        <v>1975.91</v>
      </c>
      <c r="N12" s="1651">
        <v>2064.125</v>
      </c>
      <c r="O12" s="1651">
        <v>2133.9810000000002</v>
      </c>
      <c r="P12" s="1651">
        <v>29151.826000000001</v>
      </c>
    </row>
    <row r="13" spans="1:19">
      <c r="A13" s="1652" t="s">
        <v>1738</v>
      </c>
      <c r="B13" s="1653" t="s">
        <v>1741</v>
      </c>
      <c r="C13" s="1654" t="s">
        <v>2040</v>
      </c>
      <c r="D13" s="1651">
        <v>2730.94</v>
      </c>
      <c r="E13" s="1651">
        <v>1178.423</v>
      </c>
      <c r="F13" s="1651">
        <v>2352.5410000000002</v>
      </c>
      <c r="G13" s="1651">
        <v>3277.442</v>
      </c>
      <c r="H13" s="1651">
        <v>2605.2310000000002</v>
      </c>
      <c r="I13" s="1651">
        <v>2427.7629999999999</v>
      </c>
      <c r="J13" s="1651">
        <v>2478.8139999999999</v>
      </c>
      <c r="K13" s="1651">
        <v>2121.9690000000001</v>
      </c>
      <c r="L13" s="1651">
        <v>2274.703</v>
      </c>
      <c r="M13" s="1651">
        <v>1981.1959999999999</v>
      </c>
      <c r="N13" s="1651">
        <v>1697.623</v>
      </c>
      <c r="O13" s="1651"/>
      <c r="P13" s="1651"/>
    </row>
    <row r="14" spans="1:19">
      <c r="A14" s="1648" t="s">
        <v>1737</v>
      </c>
      <c r="B14" s="1649" t="s">
        <v>1733</v>
      </c>
      <c r="C14" s="1654">
        <v>2023</v>
      </c>
      <c r="D14" s="1651">
        <v>1691.771</v>
      </c>
      <c r="E14" s="1651">
        <v>1748.251</v>
      </c>
      <c r="F14" s="1651">
        <v>1874.8340000000001</v>
      </c>
      <c r="G14" s="1651">
        <v>1832.43</v>
      </c>
      <c r="H14" s="1651">
        <v>1813.721</v>
      </c>
      <c r="I14" s="1651">
        <v>1283.27</v>
      </c>
      <c r="J14" s="1651">
        <v>1608.808</v>
      </c>
      <c r="K14" s="1651">
        <v>1454.2170000000001</v>
      </c>
      <c r="L14" s="1651">
        <v>1888.8320000000001</v>
      </c>
      <c r="M14" s="1651">
        <v>2156.0250000000001</v>
      </c>
      <c r="N14" s="1651">
        <v>2087.1329999999998</v>
      </c>
      <c r="O14" s="1651">
        <v>2179.2689999999998</v>
      </c>
      <c r="P14" s="1651">
        <v>21618.561000000002</v>
      </c>
    </row>
    <row r="15" spans="1:19">
      <c r="A15" s="1652" t="s">
        <v>1737</v>
      </c>
      <c r="B15" s="1653" t="s">
        <v>1733</v>
      </c>
      <c r="C15" s="1654" t="s">
        <v>2040</v>
      </c>
      <c r="D15" s="1651">
        <v>1677.2280000000001</v>
      </c>
      <c r="E15" s="1651">
        <v>1820.864</v>
      </c>
      <c r="F15" s="1651">
        <v>1730.874</v>
      </c>
      <c r="G15" s="1651">
        <v>1650.32</v>
      </c>
      <c r="H15" s="1651">
        <v>1658.2260000000001</v>
      </c>
      <c r="I15" s="1651">
        <v>1403.84</v>
      </c>
      <c r="J15" s="1651">
        <v>1297.509</v>
      </c>
      <c r="K15" s="1651">
        <v>1465.914</v>
      </c>
      <c r="L15" s="1651">
        <v>1670.4390000000001</v>
      </c>
      <c r="M15" s="1651">
        <v>1857.087</v>
      </c>
      <c r="N15" s="1651">
        <v>1793.423</v>
      </c>
      <c r="O15" s="1651"/>
      <c r="P15" s="1651"/>
    </row>
    <row r="16" spans="1:19">
      <c r="A16" s="1652" t="s">
        <v>1737</v>
      </c>
      <c r="B16" s="1649" t="s">
        <v>1741</v>
      </c>
      <c r="C16" s="1654">
        <v>2023</v>
      </c>
      <c r="D16" s="1651">
        <v>742.27</v>
      </c>
      <c r="E16" s="1651">
        <v>737.13499999999999</v>
      </c>
      <c r="F16" s="1651">
        <v>839.98</v>
      </c>
      <c r="G16" s="1651">
        <v>753.73</v>
      </c>
      <c r="H16" s="1651">
        <v>802.774</v>
      </c>
      <c r="I16" s="1651">
        <v>854.59400000000005</v>
      </c>
      <c r="J16" s="1651">
        <v>717.05100000000004</v>
      </c>
      <c r="K16" s="1651">
        <v>673.69799999999998</v>
      </c>
      <c r="L16" s="1651">
        <v>864.68799999999999</v>
      </c>
      <c r="M16" s="1651">
        <v>958.92399999999998</v>
      </c>
      <c r="N16" s="1651">
        <v>950.596</v>
      </c>
      <c r="O16" s="1651">
        <v>1048.5</v>
      </c>
      <c r="P16" s="1651">
        <v>9943.94</v>
      </c>
    </row>
    <row r="17" spans="1:16">
      <c r="A17" s="1652" t="s">
        <v>1737</v>
      </c>
      <c r="B17" s="1653" t="s">
        <v>1741</v>
      </c>
      <c r="C17" s="1654" t="s">
        <v>2040</v>
      </c>
      <c r="D17" s="1651">
        <v>771.26800000000003</v>
      </c>
      <c r="E17" s="1651">
        <v>818.20899999999995</v>
      </c>
      <c r="F17" s="1651">
        <v>773.93399999999997</v>
      </c>
      <c r="G17" s="1651">
        <v>761.88400000000001</v>
      </c>
      <c r="H17" s="1651">
        <v>784.33399999999995</v>
      </c>
      <c r="I17" s="1651">
        <v>659.43899999999996</v>
      </c>
      <c r="J17" s="1651">
        <v>654.10799999999995</v>
      </c>
      <c r="K17" s="1651">
        <v>727.19600000000003</v>
      </c>
      <c r="L17" s="1651">
        <v>752.81399999999996</v>
      </c>
      <c r="M17" s="1651">
        <v>843.69899999999996</v>
      </c>
      <c r="N17" s="1651">
        <v>821.12400000000002</v>
      </c>
      <c r="O17" s="1651"/>
      <c r="P17" s="1651"/>
    </row>
    <row r="18" spans="1:16">
      <c r="A18" s="1648" t="s">
        <v>1736</v>
      </c>
      <c r="B18" s="1649" t="s">
        <v>1733</v>
      </c>
      <c r="C18" s="1654">
        <v>2023</v>
      </c>
      <c r="D18" s="1651">
        <v>0.60299999999999998</v>
      </c>
      <c r="E18" s="1651">
        <v>6.0999999999999999E-2</v>
      </c>
      <c r="F18" s="1651">
        <v>0.249</v>
      </c>
      <c r="G18" s="1651">
        <v>0.156</v>
      </c>
      <c r="H18" s="1651">
        <v>0.309</v>
      </c>
      <c r="I18" s="1651" t="s">
        <v>2041</v>
      </c>
      <c r="J18" s="1651" t="s">
        <v>7</v>
      </c>
      <c r="K18" s="1651" t="s">
        <v>7</v>
      </c>
      <c r="L18" s="1651">
        <v>165.13499999999999</v>
      </c>
      <c r="M18" s="1651">
        <v>266.21800000000002</v>
      </c>
      <c r="N18" s="1651">
        <v>565.16200000000003</v>
      </c>
      <c r="O18" s="1651">
        <v>972.56600000000003</v>
      </c>
      <c r="P18" s="1651">
        <v>2278.627</v>
      </c>
    </row>
    <row r="19" spans="1:16">
      <c r="A19" s="1652" t="s">
        <v>1736</v>
      </c>
      <c r="B19" s="1653" t="s">
        <v>1733</v>
      </c>
      <c r="C19" s="1654" t="s">
        <v>2040</v>
      </c>
      <c r="D19" s="1651">
        <v>0.23899999999999999</v>
      </c>
      <c r="E19" s="1651">
        <v>9.2999999999999999E-2</v>
      </c>
      <c r="F19" s="1651">
        <v>0.17399999999999999</v>
      </c>
      <c r="G19" s="1651">
        <v>6.4000000000000001E-2</v>
      </c>
      <c r="H19" s="1651" t="s">
        <v>7</v>
      </c>
      <c r="I19" s="1651">
        <v>0.04</v>
      </c>
      <c r="J19" s="1651" t="s">
        <v>7</v>
      </c>
      <c r="K19" s="1651" t="s">
        <v>7</v>
      </c>
      <c r="L19" s="1651">
        <v>147.81899999999999</v>
      </c>
      <c r="M19" s="1651">
        <v>275.173</v>
      </c>
      <c r="N19" s="1651">
        <v>553.18499999999995</v>
      </c>
      <c r="O19" s="1651"/>
      <c r="P19" s="1651"/>
    </row>
    <row r="20" spans="1:16">
      <c r="A20" s="1652" t="s">
        <v>1736</v>
      </c>
      <c r="B20" s="1649" t="s">
        <v>1741</v>
      </c>
      <c r="C20" s="1654">
        <v>2023</v>
      </c>
      <c r="D20" s="1651">
        <v>0.123</v>
      </c>
      <c r="E20" s="1651">
        <v>1.4E-2</v>
      </c>
      <c r="F20" s="1651">
        <v>6.4000000000000001E-2</v>
      </c>
      <c r="G20" s="1651">
        <v>3.3000000000000002E-2</v>
      </c>
      <c r="H20" s="1651">
        <v>7.3999999999999996E-2</v>
      </c>
      <c r="I20" s="1651" t="s">
        <v>1734</v>
      </c>
      <c r="J20" s="1651" t="s">
        <v>7</v>
      </c>
      <c r="K20" s="1651" t="s">
        <v>7</v>
      </c>
      <c r="L20" s="1651">
        <v>40.646000000000001</v>
      </c>
      <c r="M20" s="1651">
        <v>58.545000000000002</v>
      </c>
      <c r="N20" s="1651">
        <v>117.383</v>
      </c>
      <c r="O20" s="1651">
        <v>203.20599999999999</v>
      </c>
      <c r="P20" s="1651">
        <v>483.25</v>
      </c>
    </row>
    <row r="21" spans="1:16">
      <c r="A21" s="1652" t="s">
        <v>1736</v>
      </c>
      <c r="B21" s="1653" t="s">
        <v>1741</v>
      </c>
      <c r="C21" s="1654" t="s">
        <v>2040</v>
      </c>
      <c r="D21" s="1651">
        <v>5.2999999999999999E-2</v>
      </c>
      <c r="E21" s="1651">
        <v>0.02</v>
      </c>
      <c r="F21" s="1651">
        <v>3.7999999999999999E-2</v>
      </c>
      <c r="G21" s="1651">
        <v>1.4E-2</v>
      </c>
      <c r="H21" s="1651" t="s">
        <v>7</v>
      </c>
      <c r="I21" s="1651">
        <v>8.9999999999999993E-3</v>
      </c>
      <c r="J21" s="1651" t="s">
        <v>7</v>
      </c>
      <c r="K21" s="1651" t="s">
        <v>7</v>
      </c>
      <c r="L21" s="1651">
        <v>34.506</v>
      </c>
      <c r="M21" s="1651">
        <v>59.893000000000001</v>
      </c>
      <c r="N21" s="1651">
        <v>114.958</v>
      </c>
      <c r="O21" s="1651"/>
      <c r="P21" s="1651"/>
    </row>
    <row r="22" spans="1:16">
      <c r="A22" s="1648" t="s">
        <v>1735</v>
      </c>
      <c r="B22" s="1649" t="s">
        <v>1733</v>
      </c>
      <c r="C22" s="1654">
        <v>2023</v>
      </c>
      <c r="D22" s="1651">
        <v>34071.474000000002</v>
      </c>
      <c r="E22" s="1651">
        <v>28744.239000000001</v>
      </c>
      <c r="F22" s="1651">
        <v>35757.646999999997</v>
      </c>
      <c r="G22" s="1651">
        <v>30515.34</v>
      </c>
      <c r="H22" s="1651">
        <v>34574.625999999997</v>
      </c>
      <c r="I22" s="1651">
        <v>36574.17</v>
      </c>
      <c r="J22" s="1651">
        <v>34560.046000000002</v>
      </c>
      <c r="K22" s="1651">
        <v>37028.254000000001</v>
      </c>
      <c r="L22" s="1651">
        <v>34737.724000000002</v>
      </c>
      <c r="M22" s="1651">
        <v>35263.053</v>
      </c>
      <c r="N22" s="1651">
        <v>38747.462</v>
      </c>
      <c r="O22" s="1651">
        <v>36409.362000000001</v>
      </c>
      <c r="P22" s="1651">
        <v>416983.397</v>
      </c>
    </row>
    <row r="23" spans="1:16">
      <c r="A23" s="1652" t="s">
        <v>1735</v>
      </c>
      <c r="B23" s="1653" t="s">
        <v>1733</v>
      </c>
      <c r="C23" s="1654" t="s">
        <v>2040</v>
      </c>
      <c r="D23" s="1651">
        <v>36931.321000000004</v>
      </c>
      <c r="E23" s="1651">
        <v>33844.330999999998</v>
      </c>
      <c r="F23" s="1651">
        <v>34648.807000000001</v>
      </c>
      <c r="G23" s="1651">
        <v>35173.892999999996</v>
      </c>
      <c r="H23" s="1651">
        <v>33054.381000000001</v>
      </c>
      <c r="I23" s="1651">
        <v>33212.686999999998</v>
      </c>
      <c r="J23" s="1651">
        <v>34104.870000000003</v>
      </c>
      <c r="K23" s="1651">
        <v>32998.968000000001</v>
      </c>
      <c r="L23" s="1651">
        <v>31692.834999999999</v>
      </c>
      <c r="M23" s="1651">
        <v>33670.332000000002</v>
      </c>
      <c r="N23" s="1651">
        <v>34350.053999999996</v>
      </c>
      <c r="O23" s="1651"/>
      <c r="P23" s="1651"/>
    </row>
    <row r="24" spans="1:16">
      <c r="A24" s="1652" t="s">
        <v>1735</v>
      </c>
      <c r="B24" s="1649" t="s">
        <v>1741</v>
      </c>
      <c r="C24" s="1654">
        <v>2023</v>
      </c>
      <c r="D24" s="1651">
        <v>2484.2620000000002</v>
      </c>
      <c r="E24" s="1651">
        <v>2262.0349999999999</v>
      </c>
      <c r="F24" s="1651">
        <v>2622.0059999999999</v>
      </c>
      <c r="G24" s="1651">
        <v>2245.0230000000001</v>
      </c>
      <c r="H24" s="1651">
        <v>2572.6489999999999</v>
      </c>
      <c r="I24" s="1651">
        <v>2741.3090000000002</v>
      </c>
      <c r="J24" s="1651">
        <v>2568.9</v>
      </c>
      <c r="K24" s="1651">
        <v>2776.0529999999999</v>
      </c>
      <c r="L24" s="1651">
        <v>2659.7649999999999</v>
      </c>
      <c r="M24" s="1651">
        <v>2651.248</v>
      </c>
      <c r="N24" s="1651">
        <v>2810.277</v>
      </c>
      <c r="O24" s="1651">
        <v>2725.1909999999998</v>
      </c>
      <c r="P24" s="1651">
        <v>31118.718000000001</v>
      </c>
    </row>
    <row r="25" spans="1:16">
      <c r="A25" s="1652" t="s">
        <v>1735</v>
      </c>
      <c r="B25" s="1653" t="s">
        <v>1741</v>
      </c>
      <c r="C25" s="1654" t="s">
        <v>2040</v>
      </c>
      <c r="D25" s="1651">
        <v>2656.4029999999998</v>
      </c>
      <c r="E25" s="1651">
        <v>2500.355</v>
      </c>
      <c r="F25" s="1651">
        <v>2470.3829999999998</v>
      </c>
      <c r="G25" s="1651">
        <v>2534.538</v>
      </c>
      <c r="H25" s="1651">
        <v>2528.1289999999999</v>
      </c>
      <c r="I25" s="1651">
        <v>2344.5810000000001</v>
      </c>
      <c r="J25" s="1651">
        <v>2553.0830000000001</v>
      </c>
      <c r="K25" s="1651">
        <v>2525.4789999999998</v>
      </c>
      <c r="L25" s="1651">
        <v>2428.346</v>
      </c>
      <c r="M25" s="1651">
        <v>2555.277</v>
      </c>
      <c r="N25" s="1651">
        <v>2522.5459999999998</v>
      </c>
      <c r="O25" s="1651"/>
      <c r="P25" s="1651"/>
    </row>
    <row r="26" spans="1:16">
      <c r="A26" s="1648" t="s">
        <v>1937</v>
      </c>
      <c r="B26" s="1649" t="s">
        <v>1733</v>
      </c>
      <c r="C26" s="1654">
        <v>2023</v>
      </c>
      <c r="D26" s="1651">
        <v>2.609</v>
      </c>
      <c r="E26" s="1651">
        <v>2.774</v>
      </c>
      <c r="F26" s="1651">
        <v>5.78</v>
      </c>
      <c r="G26" s="1651">
        <v>6.61</v>
      </c>
      <c r="H26" s="1651">
        <v>8.8770000000000007</v>
      </c>
      <c r="I26" s="1651">
        <v>4.9420000000000002</v>
      </c>
      <c r="J26" s="1651">
        <v>8.8379999999999992</v>
      </c>
      <c r="K26" s="1651">
        <v>8.0830000000000002</v>
      </c>
      <c r="L26" s="1651">
        <v>5.0119999999999996</v>
      </c>
      <c r="M26" s="1651">
        <v>5.202</v>
      </c>
      <c r="N26" s="1651">
        <v>6.7770000000000001</v>
      </c>
      <c r="O26" s="1651">
        <v>6.657</v>
      </c>
      <c r="P26" s="1651">
        <v>72.161000000000001</v>
      </c>
    </row>
    <row r="27" spans="1:16">
      <c r="A27" s="1652" t="s">
        <v>1938</v>
      </c>
      <c r="B27" s="1653" t="s">
        <v>1733</v>
      </c>
      <c r="C27" s="1654" t="s">
        <v>2040</v>
      </c>
      <c r="D27" s="1651">
        <v>2.81</v>
      </c>
      <c r="E27" s="1651">
        <v>3.0089999999999999</v>
      </c>
      <c r="F27" s="1651">
        <v>5.2060000000000004</v>
      </c>
      <c r="G27" s="1651">
        <v>6.7039999999999997</v>
      </c>
      <c r="H27" s="1651">
        <v>5.5730000000000004</v>
      </c>
      <c r="I27" s="1651">
        <v>4.9660000000000002</v>
      </c>
      <c r="J27" s="1651">
        <v>5.8019999999999996</v>
      </c>
      <c r="K27" s="1651">
        <v>6.4850000000000003</v>
      </c>
      <c r="L27" s="1651">
        <v>3.8540000000000001</v>
      </c>
      <c r="M27" s="1651">
        <v>5.0739999999999998</v>
      </c>
      <c r="N27" s="1651">
        <v>4.9580000000000002</v>
      </c>
      <c r="O27" s="1651"/>
      <c r="P27" s="1651"/>
    </row>
    <row r="28" spans="1:16">
      <c r="A28" s="1652" t="s">
        <v>1938</v>
      </c>
      <c r="B28" s="1649" t="s">
        <v>1741</v>
      </c>
      <c r="C28" s="1654">
        <v>2023</v>
      </c>
      <c r="D28" s="1651">
        <v>4.3999999999999997E-2</v>
      </c>
      <c r="E28" s="1651">
        <v>4.5999999999999999E-2</v>
      </c>
      <c r="F28" s="1651">
        <v>9.2999999999999999E-2</v>
      </c>
      <c r="G28" s="1651">
        <v>0.10299999999999999</v>
      </c>
      <c r="H28" s="1651">
        <v>0.13800000000000001</v>
      </c>
      <c r="I28" s="1651">
        <v>8.1000000000000003E-2</v>
      </c>
      <c r="J28" s="1651">
        <v>0.14799999999999999</v>
      </c>
      <c r="K28" s="1651">
        <v>0.127</v>
      </c>
      <c r="L28" s="1651">
        <v>9.1999999999999998E-2</v>
      </c>
      <c r="M28" s="1651">
        <v>0.09</v>
      </c>
      <c r="N28" s="1651">
        <v>0.115</v>
      </c>
      <c r="O28" s="1651">
        <v>0.121</v>
      </c>
      <c r="P28" s="1651">
        <v>1.198</v>
      </c>
    </row>
    <row r="29" spans="1:16">
      <c r="A29" s="1652" t="s">
        <v>1938</v>
      </c>
      <c r="B29" s="1653" t="s">
        <v>1741</v>
      </c>
      <c r="C29" s="1654" t="s">
        <v>2040</v>
      </c>
      <c r="D29" s="1651">
        <v>5.8000000000000003E-2</v>
      </c>
      <c r="E29" s="1651">
        <v>4.9000000000000002E-2</v>
      </c>
      <c r="F29" s="1651">
        <v>0.09</v>
      </c>
      <c r="G29" s="1651">
        <v>0.11700000000000001</v>
      </c>
      <c r="H29" s="1651">
        <v>8.4000000000000005E-2</v>
      </c>
      <c r="I29" s="1651">
        <v>7.6999999999999999E-2</v>
      </c>
      <c r="J29" s="1651">
        <v>9.5000000000000001E-2</v>
      </c>
      <c r="K29" s="1651">
        <v>0.113</v>
      </c>
      <c r="L29" s="1651">
        <v>7.6999999999999999E-2</v>
      </c>
      <c r="M29" s="1651">
        <v>9.0999999999999998E-2</v>
      </c>
      <c r="N29" s="1651">
        <v>7.6999999999999999E-2</v>
      </c>
      <c r="O29" s="1651"/>
      <c r="P29" s="1651"/>
    </row>
    <row r="30" spans="1:16">
      <c r="A30" s="1648" t="s">
        <v>1939</v>
      </c>
      <c r="B30" s="1649" t="s">
        <v>1733</v>
      </c>
      <c r="C30" s="1654">
        <v>2023</v>
      </c>
      <c r="D30" s="1651" t="s">
        <v>7</v>
      </c>
      <c r="E30" s="1651" t="s">
        <v>7</v>
      </c>
      <c r="F30" s="1651" t="s">
        <v>7</v>
      </c>
      <c r="G30" s="1651" t="s">
        <v>7</v>
      </c>
      <c r="H30" s="1651" t="s">
        <v>7</v>
      </c>
      <c r="I30" s="1651">
        <v>2.5000000000000001E-2</v>
      </c>
      <c r="J30" s="1651" t="s">
        <v>7</v>
      </c>
      <c r="K30" s="1651">
        <v>7.8E-2</v>
      </c>
      <c r="L30" s="1651">
        <v>6.8000000000000005E-2</v>
      </c>
      <c r="M30" s="1651">
        <v>1.7000000000000001E-2</v>
      </c>
      <c r="N30" s="1651">
        <v>4.7E-2</v>
      </c>
      <c r="O30" s="1651">
        <v>0.36799999999999999</v>
      </c>
      <c r="P30" s="1651">
        <v>1.486</v>
      </c>
    </row>
    <row r="31" spans="1:16">
      <c r="A31" s="1652" t="s">
        <v>1940</v>
      </c>
      <c r="B31" s="1653" t="s">
        <v>1733</v>
      </c>
      <c r="C31" s="1654" t="s">
        <v>2040</v>
      </c>
      <c r="D31" s="1651" t="s">
        <v>7</v>
      </c>
      <c r="E31" s="1651" t="s">
        <v>7</v>
      </c>
      <c r="F31" s="1651" t="s">
        <v>7</v>
      </c>
      <c r="G31" s="1651" t="s">
        <v>7</v>
      </c>
      <c r="H31" s="1651">
        <v>1.7000000000000001E-2</v>
      </c>
      <c r="I31" s="1651" t="s">
        <v>7</v>
      </c>
      <c r="J31" s="1651" t="s">
        <v>7</v>
      </c>
      <c r="K31" s="1651" t="s">
        <v>7</v>
      </c>
      <c r="L31" s="1651">
        <v>0.1</v>
      </c>
      <c r="M31" s="1651">
        <v>6.8000000000000005E-2</v>
      </c>
      <c r="N31" s="1651" t="s">
        <v>7</v>
      </c>
      <c r="O31" s="1651"/>
      <c r="P31" s="1651"/>
    </row>
    <row r="32" spans="1:16">
      <c r="A32" s="1652" t="s">
        <v>1940</v>
      </c>
      <c r="B32" s="1649" t="s">
        <v>1741</v>
      </c>
      <c r="C32" s="1654">
        <v>2023</v>
      </c>
      <c r="D32" s="1651" t="s">
        <v>7</v>
      </c>
      <c r="E32" s="1651" t="s">
        <v>7</v>
      </c>
      <c r="F32" s="1651" t="s">
        <v>7</v>
      </c>
      <c r="G32" s="1651" t="s">
        <v>7</v>
      </c>
      <c r="H32" s="1651" t="s">
        <v>7</v>
      </c>
      <c r="I32" s="1651">
        <v>4.5999999999999999E-2</v>
      </c>
      <c r="J32" s="1651" t="s">
        <v>7</v>
      </c>
      <c r="K32" s="1651">
        <v>0.17499999999999999</v>
      </c>
      <c r="L32" s="1651">
        <v>0.23499999999999999</v>
      </c>
      <c r="M32" s="1651">
        <v>0.09</v>
      </c>
      <c r="N32" s="1651">
        <v>0.21299999999999999</v>
      </c>
      <c r="O32" s="1651">
        <v>0.247</v>
      </c>
      <c r="P32" s="1651">
        <v>2.8419999999999996</v>
      </c>
    </row>
    <row r="33" spans="1:16">
      <c r="A33" s="1652" t="s">
        <v>1940</v>
      </c>
      <c r="B33" s="1653" t="s">
        <v>1741</v>
      </c>
      <c r="C33" s="1654" t="s">
        <v>2040</v>
      </c>
      <c r="D33" s="1651" t="s">
        <v>7</v>
      </c>
      <c r="E33" s="1651" t="s">
        <v>7</v>
      </c>
      <c r="F33" s="1651" t="s">
        <v>7</v>
      </c>
      <c r="G33" s="1651" t="s">
        <v>7</v>
      </c>
      <c r="H33" s="1651">
        <v>6.7000000000000004E-2</v>
      </c>
      <c r="I33" s="1651" t="s">
        <v>7</v>
      </c>
      <c r="J33" s="1651" t="s">
        <v>7</v>
      </c>
      <c r="K33" s="1651" t="s">
        <v>7</v>
      </c>
      <c r="L33" s="1651">
        <v>0.29099999999999998</v>
      </c>
      <c r="M33" s="1651">
        <v>0.32700000000000001</v>
      </c>
      <c r="N33" s="1651" t="s">
        <v>7</v>
      </c>
      <c r="O33" s="1651"/>
      <c r="P33" s="1651"/>
    </row>
    <row r="34" spans="1:16">
      <c r="A34" s="1648" t="s">
        <v>34</v>
      </c>
      <c r="B34" s="1649" t="s">
        <v>1733</v>
      </c>
      <c r="C34" s="1654">
        <v>2023</v>
      </c>
      <c r="D34" s="1651">
        <v>128351.31</v>
      </c>
      <c r="E34" s="1651">
        <v>113639.38499999999</v>
      </c>
      <c r="F34" s="1651">
        <v>135941.989</v>
      </c>
      <c r="G34" s="1651">
        <v>121973.289</v>
      </c>
      <c r="H34" s="1651">
        <v>132330.45000000001</v>
      </c>
      <c r="I34" s="1651">
        <v>138591.98300000001</v>
      </c>
      <c r="J34" s="1651">
        <v>128130.442</v>
      </c>
      <c r="K34" s="1651">
        <v>137780.39499999999</v>
      </c>
      <c r="L34" s="1651">
        <v>130326.61199999999</v>
      </c>
      <c r="M34" s="1651">
        <v>128936.61</v>
      </c>
      <c r="N34" s="1651">
        <v>139052.807</v>
      </c>
      <c r="O34" s="1651">
        <v>128784.609</v>
      </c>
      <c r="P34" s="1651">
        <v>1541744.618</v>
      </c>
    </row>
    <row r="35" spans="1:16">
      <c r="A35" s="1652" t="s">
        <v>34</v>
      </c>
      <c r="B35" s="1653" t="s">
        <v>1733</v>
      </c>
      <c r="C35" s="1654" t="s">
        <v>2040</v>
      </c>
      <c r="D35" s="1651">
        <v>133236.24299999999</v>
      </c>
      <c r="E35" s="1651">
        <v>124137.781</v>
      </c>
      <c r="F35" s="1651">
        <v>128967.15300000001</v>
      </c>
      <c r="G35" s="1651">
        <v>136384.114</v>
      </c>
      <c r="H35" s="1651">
        <v>130454.666</v>
      </c>
      <c r="I35" s="1651">
        <v>127459.238</v>
      </c>
      <c r="J35" s="1651">
        <v>136365.185</v>
      </c>
      <c r="K35" s="1651">
        <v>130512.046</v>
      </c>
      <c r="L35" s="1651">
        <v>128094.124</v>
      </c>
      <c r="M35" s="1651">
        <v>132475.99</v>
      </c>
      <c r="N35" s="1651">
        <v>133409.57</v>
      </c>
      <c r="O35" s="1651"/>
      <c r="P35" s="1651"/>
    </row>
    <row r="36" spans="1:16">
      <c r="A36" s="1652" t="s">
        <v>34</v>
      </c>
      <c r="B36" s="1649" t="s">
        <v>1741</v>
      </c>
      <c r="C36" s="1654">
        <v>2023</v>
      </c>
      <c r="D36" s="1651">
        <v>57420.737000000001</v>
      </c>
      <c r="E36" s="1651">
        <v>51322.631999999998</v>
      </c>
      <c r="F36" s="1651">
        <v>60276.324000000001</v>
      </c>
      <c r="G36" s="1651">
        <v>54422.785000000003</v>
      </c>
      <c r="H36" s="1651">
        <v>58964.476000000002</v>
      </c>
      <c r="I36" s="1651">
        <v>61511.144</v>
      </c>
      <c r="J36" s="1651">
        <v>56457.087</v>
      </c>
      <c r="K36" s="1651">
        <v>60387.103000000003</v>
      </c>
      <c r="L36" s="1651">
        <v>63237.972999999998</v>
      </c>
      <c r="M36" s="1651">
        <v>54597.445</v>
      </c>
      <c r="N36" s="1651">
        <v>63847.292000000001</v>
      </c>
      <c r="O36" s="1651">
        <v>54760.063000000002</v>
      </c>
      <c r="P36" s="1651">
        <v>701497.31900000002</v>
      </c>
    </row>
    <row r="37" spans="1:16">
      <c r="A37" s="1652" t="s">
        <v>34</v>
      </c>
      <c r="B37" s="1653" t="s">
        <v>1741</v>
      </c>
      <c r="C37" s="1654" t="s">
        <v>2040</v>
      </c>
      <c r="D37" s="1651">
        <v>58094.527999999998</v>
      </c>
      <c r="E37" s="1651">
        <v>54414.442000000003</v>
      </c>
      <c r="F37" s="1651">
        <v>56692.421999999999</v>
      </c>
      <c r="G37" s="1651">
        <v>60677.745000000003</v>
      </c>
      <c r="H37" s="1651">
        <v>58360.267999999996</v>
      </c>
      <c r="I37" s="1651">
        <v>56067.357000000004</v>
      </c>
      <c r="J37" s="1651">
        <v>62430.16</v>
      </c>
      <c r="K37" s="1651">
        <v>58956.821000000004</v>
      </c>
      <c r="L37" s="1651">
        <v>57716.201999999997</v>
      </c>
      <c r="M37" s="1651">
        <v>57799.536</v>
      </c>
      <c r="N37" s="1651">
        <v>57488.012000000002</v>
      </c>
      <c r="O37" s="1651"/>
      <c r="P37" s="1651"/>
    </row>
    <row r="38" spans="1:16" s="312" customFormat="1" ht="12" customHeight="1">
      <c r="A38" s="1655" t="s">
        <v>1742</v>
      </c>
    </row>
    <row r="39" spans="1:16" s="1272" customFormat="1" ht="12" customHeight="1">
      <c r="A39" s="1655" t="s">
        <v>1743</v>
      </c>
    </row>
    <row r="40" spans="1:16" s="1272" customFormat="1" ht="12" customHeight="1">
      <c r="A40" s="1655" t="s">
        <v>1744</v>
      </c>
    </row>
    <row r="41" spans="1:16" s="312" customFormat="1" ht="12" customHeight="1">
      <c r="A41" s="1655" t="s">
        <v>2300</v>
      </c>
    </row>
    <row r="42" spans="1:16">
      <c r="A42" s="141" t="s">
        <v>1363</v>
      </c>
    </row>
  </sheetData>
  <hyperlinks>
    <hyperlink ref="A42" location="Inhaltsverzeichnis!A1" display="Zurück zum Inhaltsverzeichnis"/>
  </hyperlinks>
  <pageMargins left="0.78740157480314965" right="0.78740157480314965" top="0.39370078740157483" bottom="0.98425196850393704" header="0.51181102362204722" footer="0.51181102362204722"/>
  <pageSetup paperSize="9" scale="56" orientation="portrait" r:id="rId1"/>
  <headerFooter alignWithMargins="0">
    <oddFooter>&amp;L&amp;D&amp;T&amp;R&amp;A</oddFooter>
  </headerFooter>
  <tableParts count="1">
    <tablePart r:id="rId2"/>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tabColor rgb="FF00854A"/>
  </sheetPr>
  <dimension ref="A1:G29"/>
  <sheetViews>
    <sheetView showGridLines="0" zoomScaleNormal="100" workbookViewId="0"/>
  </sheetViews>
  <sheetFormatPr baseColWidth="10" defaultColWidth="11.42578125" defaultRowHeight="16.5"/>
  <cols>
    <col min="1" max="7" width="21.85546875" style="1108" customWidth="1"/>
    <col min="8" max="16384" width="11.42578125" style="1108"/>
  </cols>
  <sheetData>
    <row r="1" spans="1:7" ht="17.25" customHeight="1">
      <c r="A1" s="1107" t="s">
        <v>1341</v>
      </c>
      <c r="B1" s="1610"/>
      <c r="C1" s="1610"/>
      <c r="D1" s="1610"/>
      <c r="E1" s="1610"/>
      <c r="F1" s="1610"/>
      <c r="G1" s="1610"/>
    </row>
    <row r="2" spans="1:7" ht="17.25" customHeight="1">
      <c r="A2" s="1110" t="s">
        <v>2188</v>
      </c>
      <c r="B2" s="1610"/>
      <c r="C2" s="1610"/>
      <c r="D2" s="1610"/>
      <c r="E2" s="1610"/>
      <c r="F2" s="1610"/>
      <c r="G2" s="1610"/>
    </row>
    <row r="3" spans="1:7" ht="17.25" customHeight="1">
      <c r="A3" s="1110" t="s">
        <v>1833</v>
      </c>
      <c r="B3" s="1610"/>
      <c r="C3" s="1610"/>
      <c r="D3" s="1610"/>
      <c r="E3" s="1610"/>
      <c r="F3" s="1610"/>
      <c r="G3" s="1610"/>
    </row>
    <row r="4" spans="1:7" s="1616" customFormat="1" ht="17.25">
      <c r="A4" s="1611"/>
      <c r="B4" s="1612" t="s">
        <v>1932</v>
      </c>
      <c r="C4" s="1613"/>
      <c r="D4" s="1614" t="s">
        <v>1933</v>
      </c>
      <c r="E4" s="1613"/>
      <c r="F4" s="1614" t="s">
        <v>1934</v>
      </c>
      <c r="G4" s="1615"/>
    </row>
    <row r="5" spans="1:7" s="1616" customFormat="1" ht="49.5">
      <c r="A5" s="1617" t="s">
        <v>1340</v>
      </c>
      <c r="B5" s="1618" t="s">
        <v>1154</v>
      </c>
      <c r="C5" s="1619" t="s">
        <v>1339</v>
      </c>
      <c r="D5" s="1618" t="s">
        <v>1154</v>
      </c>
      <c r="E5" s="1619" t="s">
        <v>1339</v>
      </c>
      <c r="F5" s="1618" t="s">
        <v>1154</v>
      </c>
      <c r="G5" s="1619" t="s">
        <v>1339</v>
      </c>
    </row>
    <row r="6" spans="1:7" s="1616" customFormat="1">
      <c r="A6" s="1620" t="s">
        <v>1338</v>
      </c>
      <c r="B6" s="1621"/>
      <c r="C6" s="1621"/>
      <c r="D6" s="1621"/>
      <c r="E6" s="1621"/>
      <c r="F6" s="1621"/>
      <c r="G6" s="1622"/>
    </row>
    <row r="7" spans="1:7" s="1616" customFormat="1">
      <c r="A7" s="1623" t="s">
        <v>1336</v>
      </c>
      <c r="B7" s="1624">
        <v>37690</v>
      </c>
      <c r="C7" s="1625">
        <v>69.487463126843664</v>
      </c>
      <c r="D7" s="1626">
        <v>6050</v>
      </c>
      <c r="E7" s="1625">
        <v>83.563535911602202</v>
      </c>
      <c r="F7" s="1627">
        <v>43820</v>
      </c>
      <c r="G7" s="1628">
        <v>71.159467359532314</v>
      </c>
    </row>
    <row r="8" spans="1:7" s="1616" customFormat="1">
      <c r="A8" s="1623" t="s">
        <v>1335</v>
      </c>
      <c r="B8" s="1624">
        <v>6400</v>
      </c>
      <c r="C8" s="1625">
        <v>11.799410029498524</v>
      </c>
      <c r="D8" s="1626">
        <v>530</v>
      </c>
      <c r="E8" s="1625">
        <v>7.3204419889502752</v>
      </c>
      <c r="F8" s="1627">
        <v>6930</v>
      </c>
      <c r="G8" s="1628">
        <v>11.253653783696006</v>
      </c>
    </row>
    <row r="9" spans="1:7" ht="12.75" customHeight="1">
      <c r="A9" s="1623" t="s">
        <v>1334</v>
      </c>
      <c r="B9" s="1624">
        <v>1500</v>
      </c>
      <c r="C9" s="1625">
        <v>2.7654867256637168</v>
      </c>
      <c r="D9" s="1626">
        <v>140</v>
      </c>
      <c r="E9" s="1625">
        <v>1.9337016574585635</v>
      </c>
      <c r="F9" s="1627">
        <v>6270</v>
      </c>
      <c r="G9" s="1628">
        <v>10.181877232867814</v>
      </c>
    </row>
    <row r="10" spans="1:7" s="1629" customFormat="1">
      <c r="A10" s="1623" t="s">
        <v>1333</v>
      </c>
      <c r="B10" s="1624">
        <v>5890</v>
      </c>
      <c r="C10" s="1625">
        <v>10.859144542772862</v>
      </c>
      <c r="D10" s="1626">
        <v>360</v>
      </c>
      <c r="E10" s="1625">
        <v>4.972375690607735</v>
      </c>
      <c r="F10" s="1627">
        <v>2920</v>
      </c>
      <c r="G10" s="1628">
        <v>4.7417992854822995</v>
      </c>
    </row>
    <row r="11" spans="1:7" s="1629" customFormat="1">
      <c r="A11" s="1623" t="s">
        <v>1332</v>
      </c>
      <c r="B11" s="1624">
        <v>2760</v>
      </c>
      <c r="C11" s="1625">
        <v>5.0884955752212395</v>
      </c>
      <c r="D11" s="1626">
        <v>160</v>
      </c>
      <c r="E11" s="1625">
        <v>2.2099447513812152</v>
      </c>
      <c r="F11" s="1627">
        <v>1640</v>
      </c>
      <c r="G11" s="1628">
        <v>2.6632023384215655</v>
      </c>
    </row>
    <row r="12" spans="1:7" s="1629" customFormat="1">
      <c r="A12" s="1630" t="s">
        <v>1330</v>
      </c>
      <c r="B12" s="1631">
        <v>54240</v>
      </c>
      <c r="C12" s="1632">
        <v>100.00000000000001</v>
      </c>
      <c r="D12" s="1633">
        <v>7240</v>
      </c>
      <c r="E12" s="1632">
        <v>100</v>
      </c>
      <c r="F12" s="1634">
        <v>61580</v>
      </c>
      <c r="G12" s="1635">
        <v>100.00000000000001</v>
      </c>
    </row>
    <row r="13" spans="1:7" s="1629" customFormat="1">
      <c r="A13" s="1620" t="s">
        <v>1337</v>
      </c>
      <c r="B13" s="1621"/>
      <c r="C13" s="1621"/>
      <c r="D13" s="1621"/>
      <c r="E13" s="1621"/>
      <c r="F13" s="1621"/>
      <c r="G13" s="1622"/>
    </row>
    <row r="14" spans="1:7" s="1629" customFormat="1">
      <c r="A14" s="1623" t="s">
        <v>1336</v>
      </c>
      <c r="B14" s="1624">
        <v>105900</v>
      </c>
      <c r="C14" s="1625">
        <v>12.646286123716264</v>
      </c>
      <c r="D14" s="1626">
        <v>16300</v>
      </c>
      <c r="E14" s="1625">
        <v>19.064327485380119</v>
      </c>
      <c r="F14" s="1627">
        <v>122500</v>
      </c>
      <c r="G14" s="1628">
        <v>13.260445983979215</v>
      </c>
    </row>
    <row r="15" spans="1:7" s="1629" customFormat="1">
      <c r="A15" s="1623" t="s">
        <v>1335</v>
      </c>
      <c r="B15" s="1624">
        <v>88000</v>
      </c>
      <c r="C15" s="1625">
        <v>10.508717458801051</v>
      </c>
      <c r="D15" s="1626">
        <v>7000</v>
      </c>
      <c r="E15" s="1625">
        <v>8.1871345029239766</v>
      </c>
      <c r="F15" s="1627">
        <v>95200</v>
      </c>
      <c r="G15" s="1628">
        <v>10.305260878978133</v>
      </c>
    </row>
    <row r="16" spans="1:7" s="1629" customFormat="1">
      <c r="A16" s="1623" t="s">
        <v>1334</v>
      </c>
      <c r="B16" s="1624">
        <v>265000</v>
      </c>
      <c r="C16" s="1625">
        <v>31.645569620253166</v>
      </c>
      <c r="D16" s="1626">
        <v>40500</v>
      </c>
      <c r="E16" s="1625">
        <v>47.368421052631575</v>
      </c>
      <c r="F16" s="1627">
        <v>196900</v>
      </c>
      <c r="G16" s="1628">
        <v>21.314137259147</v>
      </c>
    </row>
    <row r="17" spans="1:7" s="1616" customFormat="1" ht="12.75" customHeight="1">
      <c r="A17" s="1623" t="s">
        <v>1333</v>
      </c>
      <c r="B17" s="1624">
        <v>185900</v>
      </c>
      <c r="C17" s="1625">
        <v>22.19966563171722</v>
      </c>
      <c r="D17" s="1626">
        <v>10800</v>
      </c>
      <c r="E17" s="1625">
        <v>12.631578947368421</v>
      </c>
      <c r="F17" s="1627">
        <v>200900</v>
      </c>
      <c r="G17" s="1628">
        <v>21.747131413725914</v>
      </c>
    </row>
    <row r="18" spans="1:7" s="1629" customFormat="1">
      <c r="A18" s="1623" t="s">
        <v>1332</v>
      </c>
      <c r="B18" s="1624">
        <v>190000</v>
      </c>
      <c r="C18" s="1625">
        <v>22.689276331502271</v>
      </c>
      <c r="D18" s="1626">
        <v>10900</v>
      </c>
      <c r="E18" s="1625">
        <v>12.748538011695906</v>
      </c>
      <c r="F18" s="1627">
        <v>308400</v>
      </c>
      <c r="G18" s="1628">
        <v>33.383849318034208</v>
      </c>
    </row>
    <row r="19" spans="1:7" s="1629" customFormat="1">
      <c r="A19" s="1630" t="s">
        <v>1330</v>
      </c>
      <c r="B19" s="1631">
        <v>837400</v>
      </c>
      <c r="C19" s="1632">
        <v>99.689515165989974</v>
      </c>
      <c r="D19" s="1633">
        <v>85500</v>
      </c>
      <c r="E19" s="1632">
        <v>100</v>
      </c>
      <c r="F19" s="1634">
        <v>923800</v>
      </c>
      <c r="G19" s="1635">
        <v>100.01082485386446</v>
      </c>
    </row>
    <row r="20" spans="1:7" s="1629" customFormat="1">
      <c r="A20" s="1620" t="s">
        <v>1331</v>
      </c>
      <c r="B20" s="1621"/>
      <c r="C20" s="1621"/>
      <c r="D20" s="1621"/>
      <c r="E20" s="1621"/>
      <c r="F20" s="1621"/>
      <c r="G20" s="1622"/>
    </row>
    <row r="21" spans="1:7" s="1629" customFormat="1">
      <c r="A21" s="1636" t="s">
        <v>1330</v>
      </c>
      <c r="B21" s="1637">
        <v>15.438790560471977</v>
      </c>
      <c r="C21" s="1638" t="s">
        <v>294</v>
      </c>
      <c r="D21" s="1638">
        <v>11.80939226519337</v>
      </c>
      <c r="E21" s="1638" t="s">
        <v>294</v>
      </c>
      <c r="F21" s="1638">
        <v>15.001623903864891</v>
      </c>
      <c r="G21" s="1639" t="s">
        <v>294</v>
      </c>
    </row>
    <row r="22" spans="1:7" s="1629" customFormat="1" ht="11.25" customHeight="1">
      <c r="A22" s="1640" t="s">
        <v>1834</v>
      </c>
      <c r="B22" s="1108"/>
      <c r="C22" s="1108"/>
      <c r="D22" s="1108"/>
      <c r="E22" s="1108"/>
      <c r="F22" s="1108"/>
    </row>
    <row r="23" spans="1:7" s="1629" customFormat="1" ht="11.25" customHeight="1">
      <c r="A23" s="1640" t="s">
        <v>1329</v>
      </c>
      <c r="B23" s="1108"/>
      <c r="C23" s="1108"/>
      <c r="D23" s="1108"/>
      <c r="E23" s="1108"/>
      <c r="F23" s="1108"/>
    </row>
    <row r="24" spans="1:7" s="1616" customFormat="1" ht="11.25" customHeight="1">
      <c r="A24" s="1640" t="s">
        <v>1328</v>
      </c>
      <c r="B24" s="1108"/>
      <c r="C24" s="1108"/>
      <c r="D24" s="1108"/>
      <c r="E24" s="1108"/>
      <c r="F24" s="1108"/>
    </row>
    <row r="25" spans="1:7" s="1616" customFormat="1" ht="12.75" customHeight="1">
      <c r="A25" s="1641" t="s">
        <v>2301</v>
      </c>
      <c r="B25" s="1642"/>
      <c r="C25" s="1642"/>
      <c r="D25" s="1642"/>
      <c r="E25" s="1108"/>
      <c r="F25" s="1108"/>
    </row>
    <row r="26" spans="1:7" s="1629" customFormat="1" ht="17.25">
      <c r="A26" s="318" t="s">
        <v>1363</v>
      </c>
      <c r="B26" s="1108"/>
      <c r="C26" s="1108"/>
      <c r="D26" s="1108"/>
      <c r="E26" s="1108"/>
      <c r="F26" s="1108"/>
    </row>
    <row r="27" spans="1:7" s="1616" customFormat="1"/>
    <row r="29" spans="1:7">
      <c r="A29" s="1643"/>
      <c r="B29" s="1644"/>
      <c r="C29" s="1643"/>
      <c r="D29" s="1644"/>
    </row>
  </sheetData>
  <hyperlinks>
    <hyperlink ref="A26" location="Inhaltsverzeichnis!A1" display="Zurück zum Inhaltsverzeichnis"/>
  </hyperlinks>
  <pageMargins left="0.7" right="0.7" top="0.78740157499999996" bottom="0.78740157499999996" header="0.3" footer="0.3"/>
  <pageSetup paperSize="9" scale="57"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Tabelle42">
    <tabColor rgb="FF00854A"/>
  </sheetPr>
  <dimension ref="A1:X33"/>
  <sheetViews>
    <sheetView showGridLines="0" zoomScale="130" zoomScaleNormal="130" workbookViewId="0"/>
  </sheetViews>
  <sheetFormatPr baseColWidth="10" defaultColWidth="9.85546875" defaultRowHeight="9.9499999999999993" customHeight="1"/>
  <cols>
    <col min="1" max="1" width="28.42578125" style="1579" customWidth="1"/>
    <col min="2" max="2" width="23.28515625" style="1579" customWidth="1"/>
    <col min="3" max="3" width="14.42578125" style="1579" customWidth="1"/>
    <col min="4" max="4" width="9.28515625" style="1579" customWidth="1"/>
    <col min="5" max="10" width="8.140625" style="1579" customWidth="1"/>
    <col min="11" max="14" width="8.140625" style="1602" customWidth="1"/>
    <col min="15" max="15" width="8.140625" style="1603" customWidth="1"/>
    <col min="16" max="17" width="8.140625" style="1578" customWidth="1"/>
    <col min="18" max="18" width="9.85546875" style="1578" customWidth="1"/>
    <col min="19" max="24" width="9.85546875" style="1578"/>
    <col min="25" max="16384" width="9.85546875" style="1579"/>
  </cols>
  <sheetData>
    <row r="1" spans="1:19" ht="33.75" customHeight="1">
      <c r="A1" s="1571" t="s">
        <v>1924</v>
      </c>
      <c r="B1" s="1572"/>
      <c r="C1" s="1573"/>
      <c r="D1" s="1573"/>
      <c r="E1" s="1573"/>
      <c r="F1" s="1573"/>
      <c r="G1" s="1573"/>
      <c r="H1" s="1573"/>
      <c r="I1" s="1573"/>
      <c r="J1" s="1573"/>
      <c r="K1" s="1574"/>
      <c r="L1" s="1574"/>
      <c r="M1" s="1574"/>
      <c r="N1" s="1574"/>
      <c r="O1" s="1575"/>
      <c r="P1" s="1576"/>
      <c r="Q1" s="1576"/>
      <c r="R1" s="1577"/>
      <c r="S1" s="1577"/>
    </row>
    <row r="2" spans="1:19" ht="16.5" customHeight="1">
      <c r="A2" s="1580" t="s">
        <v>1752</v>
      </c>
      <c r="B2" s="1573"/>
      <c r="C2" s="1573"/>
      <c r="D2" s="1573"/>
      <c r="E2" s="1573"/>
      <c r="F2" s="1573"/>
      <c r="G2" s="1573"/>
      <c r="H2" s="1573"/>
      <c r="I2" s="1573"/>
      <c r="J2" s="1573"/>
      <c r="K2" s="1574"/>
      <c r="L2" s="1574"/>
      <c r="M2" s="1574"/>
      <c r="N2" s="1574"/>
      <c r="O2" s="1575"/>
      <c r="P2" s="1576"/>
      <c r="Q2" s="1576"/>
      <c r="R2" s="1577"/>
      <c r="S2" s="1577"/>
    </row>
    <row r="3" spans="1:19" ht="26.25" customHeight="1">
      <c r="A3" s="1581" t="s">
        <v>57</v>
      </c>
      <c r="B3" s="1582" t="s">
        <v>1753</v>
      </c>
      <c r="C3" s="1581" t="s">
        <v>1723</v>
      </c>
      <c r="D3" s="1581" t="s">
        <v>59</v>
      </c>
      <c r="E3" s="1583" t="s">
        <v>16</v>
      </c>
      <c r="F3" s="1584" t="s">
        <v>177</v>
      </c>
      <c r="G3" s="1583" t="s">
        <v>1</v>
      </c>
      <c r="H3" s="1583" t="s">
        <v>14</v>
      </c>
      <c r="I3" s="1583" t="s">
        <v>13</v>
      </c>
      <c r="J3" s="1583" t="s">
        <v>4</v>
      </c>
      <c r="K3" s="1583" t="s">
        <v>22</v>
      </c>
      <c r="L3" s="1583" t="s">
        <v>21</v>
      </c>
      <c r="M3" s="1583" t="s">
        <v>20</v>
      </c>
      <c r="N3" s="1583" t="s">
        <v>19</v>
      </c>
      <c r="O3" s="1583" t="s">
        <v>18</v>
      </c>
      <c r="P3" s="1583" t="s">
        <v>17</v>
      </c>
      <c r="Q3" s="1585" t="s">
        <v>1925</v>
      </c>
      <c r="R3" s="1577"/>
      <c r="S3" s="1577"/>
    </row>
    <row r="4" spans="1:19" ht="13.5" customHeight="1">
      <c r="A4" s="1586" t="s">
        <v>1926</v>
      </c>
      <c r="B4" s="1587"/>
      <c r="C4" s="1588" t="s">
        <v>1724</v>
      </c>
      <c r="D4" s="1589">
        <v>2023</v>
      </c>
      <c r="E4" s="1590">
        <v>35</v>
      </c>
      <c r="F4" s="1590">
        <v>36</v>
      </c>
      <c r="G4" s="1590">
        <v>41</v>
      </c>
      <c r="H4" s="1590">
        <v>45</v>
      </c>
      <c r="I4" s="1590">
        <v>44</v>
      </c>
      <c r="J4" s="1590">
        <v>44</v>
      </c>
      <c r="K4" s="1590">
        <v>43</v>
      </c>
      <c r="L4" s="1590">
        <v>38</v>
      </c>
      <c r="M4" s="1590">
        <v>32</v>
      </c>
      <c r="N4" s="1590">
        <v>30</v>
      </c>
      <c r="O4" s="1590">
        <v>29</v>
      </c>
      <c r="P4" s="1590">
        <v>31</v>
      </c>
      <c r="Q4" s="1591">
        <v>46</v>
      </c>
      <c r="R4" s="1577"/>
      <c r="S4" s="1577"/>
    </row>
    <row r="5" spans="1:19" ht="13.5" customHeight="1">
      <c r="A5" s="1592" t="s">
        <v>1927</v>
      </c>
      <c r="B5" s="1587"/>
      <c r="C5" s="1593" t="s">
        <v>1724</v>
      </c>
      <c r="D5" s="1589" t="s">
        <v>2040</v>
      </c>
      <c r="E5" s="1590">
        <v>32</v>
      </c>
      <c r="F5" s="1590">
        <v>33</v>
      </c>
      <c r="G5" s="1590">
        <v>38</v>
      </c>
      <c r="H5" s="1590">
        <v>41</v>
      </c>
      <c r="I5" s="1590">
        <v>40</v>
      </c>
      <c r="J5" s="1590">
        <v>40</v>
      </c>
      <c r="K5" s="1590">
        <v>40</v>
      </c>
      <c r="L5" s="1590">
        <v>37</v>
      </c>
      <c r="M5" s="1590">
        <v>34</v>
      </c>
      <c r="N5" s="1590">
        <v>31</v>
      </c>
      <c r="O5" s="1590">
        <v>30</v>
      </c>
      <c r="P5" s="1590"/>
      <c r="Q5" s="1590"/>
      <c r="R5" s="1577"/>
      <c r="S5" s="1577"/>
    </row>
    <row r="6" spans="1:19" ht="13.5" customHeight="1">
      <c r="A6" s="1594" t="s">
        <v>1928</v>
      </c>
      <c r="B6" s="1595" t="s">
        <v>1748</v>
      </c>
      <c r="C6" s="1588" t="s">
        <v>1747</v>
      </c>
      <c r="D6" s="1589">
        <v>2023</v>
      </c>
      <c r="E6" s="1590">
        <v>4288.7460000000001</v>
      </c>
      <c r="F6" s="1590">
        <v>4389.4409999999998</v>
      </c>
      <c r="G6" s="1590">
        <v>5296.6930000000002</v>
      </c>
      <c r="H6" s="1590">
        <v>4212.3469999999998</v>
      </c>
      <c r="I6" s="1590">
        <v>3126.288</v>
      </c>
      <c r="J6" s="1590">
        <v>4721.5569999999998</v>
      </c>
      <c r="K6" s="1590">
        <v>4421.8500000000004</v>
      </c>
      <c r="L6" s="1590">
        <v>3872.0909999999999</v>
      </c>
      <c r="M6" s="1590">
        <v>4514.4430000000002</v>
      </c>
      <c r="N6" s="1590">
        <v>3526.3809999999999</v>
      </c>
      <c r="O6" s="1590">
        <v>1637.4559999999999</v>
      </c>
      <c r="P6" s="1590">
        <v>3740.3270000000002</v>
      </c>
      <c r="Q6" s="1596">
        <v>47747.62</v>
      </c>
      <c r="R6" s="1577"/>
      <c r="S6" s="1577"/>
    </row>
    <row r="7" spans="1:19" ht="13.5" customHeight="1">
      <c r="A7" s="1597" t="s">
        <v>1929</v>
      </c>
      <c r="B7" s="1598" t="s">
        <v>1748</v>
      </c>
      <c r="C7" s="1593" t="s">
        <v>1747</v>
      </c>
      <c r="D7" s="1589" t="s">
        <v>2040</v>
      </c>
      <c r="E7" s="1590">
        <v>5031.991</v>
      </c>
      <c r="F7" s="1590">
        <v>4901.5619999999999</v>
      </c>
      <c r="G7" s="1590">
        <v>5046.4589999999998</v>
      </c>
      <c r="H7" s="1590">
        <v>5637.6549999999997</v>
      </c>
      <c r="I7" s="1590">
        <v>7588.7389999999996</v>
      </c>
      <c r="J7" s="1590">
        <v>5479.7089999999998</v>
      </c>
      <c r="K7" s="1590">
        <v>3392.828</v>
      </c>
      <c r="L7" s="1590">
        <v>3895.2710000000002</v>
      </c>
      <c r="M7" s="1590">
        <v>6636.4059999999999</v>
      </c>
      <c r="N7" s="1590">
        <v>4978.8329999999996</v>
      </c>
      <c r="O7" s="1590">
        <v>1765.058</v>
      </c>
      <c r="P7" s="1590"/>
      <c r="Q7" s="1590"/>
      <c r="R7" s="1577"/>
      <c r="S7" s="1577"/>
    </row>
    <row r="8" spans="1:19" ht="13.5" customHeight="1">
      <c r="A8" s="1597" t="s">
        <v>1929</v>
      </c>
      <c r="B8" s="1595" t="s">
        <v>1749</v>
      </c>
      <c r="C8" s="1588" t="s">
        <v>1747</v>
      </c>
      <c r="D8" s="1589">
        <v>2023</v>
      </c>
      <c r="E8" s="1590">
        <v>62797.828000000001</v>
      </c>
      <c r="F8" s="1590">
        <v>60725.313000000002</v>
      </c>
      <c r="G8" s="1590">
        <v>66304.108999999997</v>
      </c>
      <c r="H8" s="1590">
        <v>59225.175000000003</v>
      </c>
      <c r="I8" s="1590">
        <v>69744.379000000001</v>
      </c>
      <c r="J8" s="1590">
        <v>65705.687999999995</v>
      </c>
      <c r="K8" s="1590">
        <v>64129.862000000001</v>
      </c>
      <c r="L8" s="1590">
        <v>62533.726000000002</v>
      </c>
      <c r="M8" s="1590">
        <v>62541.201000000001</v>
      </c>
      <c r="N8" s="1590">
        <v>62661.440999999999</v>
      </c>
      <c r="O8" s="1590">
        <v>62495.15</v>
      </c>
      <c r="P8" s="1590">
        <v>61575.781999999999</v>
      </c>
      <c r="Q8" s="1590">
        <v>760439.65399999998</v>
      </c>
      <c r="R8" s="1577"/>
      <c r="S8" s="1577"/>
    </row>
    <row r="9" spans="1:19" ht="13.5" customHeight="1">
      <c r="A9" s="1597" t="s">
        <v>1929</v>
      </c>
      <c r="B9" s="1598" t="s">
        <v>1749</v>
      </c>
      <c r="C9" s="1593" t="s">
        <v>1747</v>
      </c>
      <c r="D9" s="1589" t="s">
        <v>2040</v>
      </c>
      <c r="E9" s="1590">
        <v>67004.061000000002</v>
      </c>
      <c r="F9" s="1590">
        <v>64639.175000000003</v>
      </c>
      <c r="G9" s="1590">
        <v>64084.455999999998</v>
      </c>
      <c r="H9" s="1590">
        <v>66340.411999999997</v>
      </c>
      <c r="I9" s="1590">
        <v>67482.941000000006</v>
      </c>
      <c r="J9" s="1590">
        <v>61518.228000000003</v>
      </c>
      <c r="K9" s="1590">
        <v>70263.673999999999</v>
      </c>
      <c r="L9" s="1590">
        <v>64571.036</v>
      </c>
      <c r="M9" s="1590">
        <v>63252.074999999997</v>
      </c>
      <c r="N9" s="1590">
        <v>64683.050999999999</v>
      </c>
      <c r="O9" s="1590">
        <v>57889.305</v>
      </c>
      <c r="P9" s="1590"/>
      <c r="Q9" s="1590"/>
      <c r="R9" s="1577"/>
      <c r="S9" s="1577"/>
    </row>
    <row r="10" spans="1:19" ht="13.5" customHeight="1">
      <c r="A10" s="1597" t="s">
        <v>1929</v>
      </c>
      <c r="B10" s="1595" t="s">
        <v>1745</v>
      </c>
      <c r="C10" s="1588" t="s">
        <v>1747</v>
      </c>
      <c r="D10" s="1589">
        <v>2023</v>
      </c>
      <c r="E10" s="1590" t="s">
        <v>7</v>
      </c>
      <c r="F10" s="1590" t="s">
        <v>7</v>
      </c>
      <c r="G10" s="1590" t="s">
        <v>7</v>
      </c>
      <c r="H10" s="1590">
        <v>32.686999999999998</v>
      </c>
      <c r="I10" s="1590">
        <v>56.027000000000001</v>
      </c>
      <c r="J10" s="1590" t="s">
        <v>7</v>
      </c>
      <c r="K10" s="1590" t="s">
        <v>7</v>
      </c>
      <c r="L10" s="1590" t="s">
        <v>7</v>
      </c>
      <c r="M10" s="1590" t="s">
        <v>7</v>
      </c>
      <c r="N10" s="1590" t="s">
        <v>7</v>
      </c>
      <c r="O10" s="1590" t="s">
        <v>7</v>
      </c>
      <c r="P10" s="1590" t="s">
        <v>7</v>
      </c>
      <c r="Q10" s="1590">
        <v>373.44</v>
      </c>
      <c r="R10" s="1577"/>
      <c r="S10" s="1577"/>
    </row>
    <row r="11" spans="1:19" ht="13.5" customHeight="1">
      <c r="A11" s="1597" t="s">
        <v>1929</v>
      </c>
      <c r="B11" s="1598" t="s">
        <v>1745</v>
      </c>
      <c r="C11" s="1593" t="s">
        <v>1747</v>
      </c>
      <c r="D11" s="1589" t="s">
        <v>2040</v>
      </c>
      <c r="E11" s="1590" t="s">
        <v>7</v>
      </c>
      <c r="F11" s="1590" t="s">
        <v>7</v>
      </c>
      <c r="G11" s="1590" t="s">
        <v>7</v>
      </c>
      <c r="H11" s="1590" t="s">
        <v>7</v>
      </c>
      <c r="I11" s="1590" t="s">
        <v>7</v>
      </c>
      <c r="J11" s="1590" t="s">
        <v>7</v>
      </c>
      <c r="K11" s="1590">
        <v>58.104999999999997</v>
      </c>
      <c r="L11" s="1590" t="s">
        <v>7</v>
      </c>
      <c r="M11" s="1590" t="s">
        <v>7</v>
      </c>
      <c r="N11" s="1590" t="s">
        <v>7</v>
      </c>
      <c r="O11" s="1590" t="s">
        <v>7</v>
      </c>
      <c r="P11" s="1590"/>
      <c r="Q11" s="1590"/>
      <c r="R11" s="1577"/>
      <c r="S11" s="1577"/>
    </row>
    <row r="12" spans="1:19" ht="13.5" customHeight="1">
      <c r="A12" s="1597" t="s">
        <v>1929</v>
      </c>
      <c r="B12" s="1595" t="s">
        <v>1746</v>
      </c>
      <c r="C12" s="1588" t="s">
        <v>1747</v>
      </c>
      <c r="D12" s="1589">
        <v>2023</v>
      </c>
      <c r="E12" s="1590" t="s">
        <v>294</v>
      </c>
      <c r="F12" s="1590" t="s">
        <v>7</v>
      </c>
      <c r="G12" s="1590">
        <v>185.93199999999999</v>
      </c>
      <c r="H12" s="1590">
        <v>393.77199999999999</v>
      </c>
      <c r="I12" s="1590">
        <v>370.26600000000002</v>
      </c>
      <c r="J12" s="1590">
        <v>282.89600000000002</v>
      </c>
      <c r="K12" s="1590">
        <v>163.614</v>
      </c>
      <c r="L12" s="1590" t="s">
        <v>7</v>
      </c>
      <c r="M12" s="1590" t="s">
        <v>294</v>
      </c>
      <c r="N12" s="1590" t="s">
        <v>294</v>
      </c>
      <c r="O12" s="1590" t="s">
        <v>294</v>
      </c>
      <c r="P12" s="1590" t="s">
        <v>294</v>
      </c>
      <c r="Q12" s="1590">
        <v>1435.252</v>
      </c>
      <c r="R12" s="1577"/>
      <c r="S12" s="1577"/>
    </row>
    <row r="13" spans="1:19" ht="13.5" customHeight="1">
      <c r="A13" s="1597" t="s">
        <v>1929</v>
      </c>
      <c r="B13" s="1598" t="s">
        <v>1746</v>
      </c>
      <c r="C13" s="1593" t="s">
        <v>1747</v>
      </c>
      <c r="D13" s="1589" t="s">
        <v>2040</v>
      </c>
      <c r="E13" s="1590" t="s">
        <v>294</v>
      </c>
      <c r="F13" s="1590" t="s">
        <v>7</v>
      </c>
      <c r="G13" s="1590">
        <v>171.74299999999999</v>
      </c>
      <c r="H13" s="1590">
        <v>393.91800000000001</v>
      </c>
      <c r="I13" s="1590">
        <v>385.88299999999998</v>
      </c>
      <c r="J13" s="1590">
        <v>296.94299999999998</v>
      </c>
      <c r="K13" s="1590">
        <v>196.73</v>
      </c>
      <c r="L13" s="1590" t="s">
        <v>7</v>
      </c>
      <c r="M13" s="1590" t="s">
        <v>294</v>
      </c>
      <c r="N13" s="1590" t="s">
        <v>294</v>
      </c>
      <c r="O13" s="1590" t="s">
        <v>294</v>
      </c>
      <c r="P13" s="1590"/>
      <c r="Q13" s="1590"/>
      <c r="R13" s="1577"/>
      <c r="S13" s="1577"/>
    </row>
    <row r="14" spans="1:19" ht="13.5" customHeight="1">
      <c r="A14" s="1597" t="s">
        <v>1929</v>
      </c>
      <c r="B14" s="1595" t="s">
        <v>1750</v>
      </c>
      <c r="C14" s="1588" t="s">
        <v>1747</v>
      </c>
      <c r="D14" s="1589">
        <v>2023</v>
      </c>
      <c r="E14" s="1590">
        <v>4982.8819999999996</v>
      </c>
      <c r="F14" s="1590">
        <v>4232</v>
      </c>
      <c r="G14" s="1590">
        <v>4814.3829999999998</v>
      </c>
      <c r="H14" s="1590">
        <v>4270.1130000000003</v>
      </c>
      <c r="I14" s="1590">
        <v>5242.62</v>
      </c>
      <c r="J14" s="1590">
        <v>5066.0159999999996</v>
      </c>
      <c r="K14" s="1590">
        <v>4452.5649999999996</v>
      </c>
      <c r="L14" s="1590">
        <v>4811.1880000000001</v>
      </c>
      <c r="M14" s="1590">
        <v>4831.8050000000003</v>
      </c>
      <c r="N14" s="1590">
        <v>4721.5290000000005</v>
      </c>
      <c r="O14" s="1590">
        <v>4278.9070000000002</v>
      </c>
      <c r="P14" s="1590">
        <v>4662.9120000000003</v>
      </c>
      <c r="Q14" s="1590">
        <v>56366.92</v>
      </c>
      <c r="R14" s="1577"/>
      <c r="S14" s="1577"/>
    </row>
    <row r="15" spans="1:19" ht="13.5" customHeight="1">
      <c r="A15" s="1597" t="s">
        <v>1929</v>
      </c>
      <c r="B15" s="1598" t="s">
        <v>1750</v>
      </c>
      <c r="C15" s="1593" t="s">
        <v>1747</v>
      </c>
      <c r="D15" s="1589" t="s">
        <v>2040</v>
      </c>
      <c r="E15" s="1590">
        <v>4986.3249999999998</v>
      </c>
      <c r="F15" s="1590">
        <v>4836.2460000000001</v>
      </c>
      <c r="G15" s="1590">
        <v>4242.0469999999996</v>
      </c>
      <c r="H15" s="1590">
        <v>4744.5770000000002</v>
      </c>
      <c r="I15" s="1590">
        <v>4778.1880000000001</v>
      </c>
      <c r="J15" s="1590">
        <v>4779.4430000000002</v>
      </c>
      <c r="K15" s="1590">
        <v>4584.2079999999996</v>
      </c>
      <c r="L15" s="1590">
        <v>4299.0950000000003</v>
      </c>
      <c r="M15" s="1590">
        <v>4534.875</v>
      </c>
      <c r="N15" s="1590">
        <v>4926.2439999999997</v>
      </c>
      <c r="O15" s="1590">
        <v>4070.7240000000002</v>
      </c>
      <c r="P15" s="1590"/>
      <c r="Q15" s="1590"/>
      <c r="R15" s="1577"/>
      <c r="S15" s="1577"/>
    </row>
    <row r="16" spans="1:19" ht="13.5" customHeight="1">
      <c r="A16" s="1594" t="s">
        <v>1751</v>
      </c>
      <c r="B16" s="1595" t="s">
        <v>1748</v>
      </c>
      <c r="C16" s="1588" t="s">
        <v>1747</v>
      </c>
      <c r="D16" s="1589">
        <v>2023</v>
      </c>
      <c r="E16" s="1590">
        <v>1572.7339999999999</v>
      </c>
      <c r="F16" s="1590">
        <v>1545.2639999999999</v>
      </c>
      <c r="G16" s="1590">
        <v>2063.973</v>
      </c>
      <c r="H16" s="1590">
        <v>1571.0309999999999</v>
      </c>
      <c r="I16" s="1590">
        <v>1263.298</v>
      </c>
      <c r="J16" s="1590">
        <v>1897.617</v>
      </c>
      <c r="K16" s="1590">
        <v>1568.7239999999999</v>
      </c>
      <c r="L16" s="1590">
        <v>1096.3800000000001</v>
      </c>
      <c r="M16" s="1590">
        <v>1878.681</v>
      </c>
      <c r="N16" s="1590">
        <v>1567.396</v>
      </c>
      <c r="O16" s="1590">
        <v>518.25300000000004</v>
      </c>
      <c r="P16" s="1590">
        <v>1766.386</v>
      </c>
      <c r="Q16" s="1590">
        <v>18309.737000000001</v>
      </c>
      <c r="R16" s="1577"/>
      <c r="S16" s="1577"/>
    </row>
    <row r="17" spans="1:19" ht="13.5" customHeight="1">
      <c r="A17" s="1597" t="s">
        <v>1751</v>
      </c>
      <c r="B17" s="1598" t="s">
        <v>1748</v>
      </c>
      <c r="C17" s="1593" t="s">
        <v>1747</v>
      </c>
      <c r="D17" s="1589" t="s">
        <v>2040</v>
      </c>
      <c r="E17" s="1590">
        <v>1751.74</v>
      </c>
      <c r="F17" s="1590">
        <v>1841.134</v>
      </c>
      <c r="G17" s="1590">
        <v>1922.106</v>
      </c>
      <c r="H17" s="1590">
        <v>1854.223</v>
      </c>
      <c r="I17" s="1590">
        <v>2707.7620000000002</v>
      </c>
      <c r="J17" s="1590">
        <v>2163.297</v>
      </c>
      <c r="K17" s="1590">
        <v>1278.3309999999999</v>
      </c>
      <c r="L17" s="1590">
        <v>1365.289</v>
      </c>
      <c r="M17" s="1590">
        <v>2177.8180000000002</v>
      </c>
      <c r="N17" s="1590">
        <v>1925.318</v>
      </c>
      <c r="O17" s="1590">
        <v>1080.327</v>
      </c>
      <c r="P17" s="1590"/>
      <c r="Q17" s="1590"/>
      <c r="R17" s="1577"/>
      <c r="S17" s="1577"/>
    </row>
    <row r="18" spans="1:19" ht="13.5" customHeight="1">
      <c r="A18" s="1597" t="s">
        <v>1751</v>
      </c>
      <c r="B18" s="1595" t="s">
        <v>1930</v>
      </c>
      <c r="C18" s="1588" t="s">
        <v>1747</v>
      </c>
      <c r="D18" s="1589">
        <v>2023</v>
      </c>
      <c r="E18" s="1590">
        <v>51610.159</v>
      </c>
      <c r="F18" s="1590">
        <v>47825.866000000002</v>
      </c>
      <c r="G18" s="1590">
        <v>53591.8</v>
      </c>
      <c r="H18" s="1590">
        <v>46919.857000000004</v>
      </c>
      <c r="I18" s="1590">
        <v>56920.027999999998</v>
      </c>
      <c r="J18" s="1590">
        <v>51604.260999999999</v>
      </c>
      <c r="K18" s="1590">
        <v>53914.436999999998</v>
      </c>
      <c r="L18" s="1590">
        <v>53723.531999999999</v>
      </c>
      <c r="M18" s="1590">
        <v>50175.552000000003</v>
      </c>
      <c r="N18" s="1590">
        <v>55512.4</v>
      </c>
      <c r="O18" s="1590">
        <v>52405.154000000002</v>
      </c>
      <c r="P18" s="1590">
        <v>50230.51</v>
      </c>
      <c r="Q18" s="1590">
        <v>624433.55599999998</v>
      </c>
      <c r="R18" s="1577"/>
      <c r="S18" s="1577"/>
    </row>
    <row r="19" spans="1:19" ht="13.5" customHeight="1">
      <c r="A19" s="1597" t="s">
        <v>1751</v>
      </c>
      <c r="B19" s="1598" t="s">
        <v>1931</v>
      </c>
      <c r="C19" s="1593" t="s">
        <v>1747</v>
      </c>
      <c r="D19" s="1589" t="s">
        <v>2040</v>
      </c>
      <c r="E19" s="1590">
        <v>58730.258000000002</v>
      </c>
      <c r="F19" s="1590">
        <v>52155.692000000003</v>
      </c>
      <c r="G19" s="1590">
        <v>57501.567999999999</v>
      </c>
      <c r="H19" s="1590">
        <v>56502.658000000003</v>
      </c>
      <c r="I19" s="1590">
        <v>56610.752</v>
      </c>
      <c r="J19" s="1590">
        <v>53136.707999999999</v>
      </c>
      <c r="K19" s="1590">
        <v>59749.699000000001</v>
      </c>
      <c r="L19" s="1590">
        <v>58567.809000000001</v>
      </c>
      <c r="M19" s="1590">
        <v>55329.351000000002</v>
      </c>
      <c r="N19" s="1590">
        <v>59117.675000000003</v>
      </c>
      <c r="O19" s="1590">
        <v>47868.595000000001</v>
      </c>
      <c r="P19" s="1590"/>
      <c r="Q19" s="1590"/>
      <c r="R19" s="1577"/>
      <c r="S19" s="1577"/>
    </row>
    <row r="20" spans="1:19" ht="13.5" customHeight="1">
      <c r="A20" s="1597" t="s">
        <v>1751</v>
      </c>
      <c r="B20" s="1595" t="s">
        <v>1745</v>
      </c>
      <c r="C20" s="1588" t="s">
        <v>1747</v>
      </c>
      <c r="D20" s="1589">
        <v>2023</v>
      </c>
      <c r="E20" s="1590" t="s">
        <v>7</v>
      </c>
      <c r="F20" s="1590" t="s">
        <v>7</v>
      </c>
      <c r="G20" s="1590" t="s">
        <v>7</v>
      </c>
      <c r="H20" s="1590" t="s">
        <v>7</v>
      </c>
      <c r="I20" s="1590">
        <v>34.695</v>
      </c>
      <c r="J20" s="1590">
        <v>27.84</v>
      </c>
      <c r="K20" s="1590" t="s">
        <v>7</v>
      </c>
      <c r="L20" s="1590" t="s">
        <v>7</v>
      </c>
      <c r="M20" s="1590" t="s">
        <v>7</v>
      </c>
      <c r="N20" s="1590" t="s">
        <v>7</v>
      </c>
      <c r="O20" s="1590" t="s">
        <v>7</v>
      </c>
      <c r="P20" s="1590" t="s">
        <v>7</v>
      </c>
      <c r="Q20" s="1590">
        <v>237.42599999999999</v>
      </c>
      <c r="R20" s="1577"/>
      <c r="S20" s="1577"/>
    </row>
    <row r="21" spans="1:19" ht="13.5" customHeight="1">
      <c r="A21" s="1597" t="s">
        <v>1751</v>
      </c>
      <c r="B21" s="1598" t="s">
        <v>1745</v>
      </c>
      <c r="C21" s="1593" t="s">
        <v>1747</v>
      </c>
      <c r="D21" s="1589" t="s">
        <v>2040</v>
      </c>
      <c r="E21" s="1590" t="s">
        <v>7</v>
      </c>
      <c r="F21" s="1590" t="s">
        <v>7</v>
      </c>
      <c r="G21" s="1590" t="s">
        <v>7</v>
      </c>
      <c r="H21" s="1590" t="s">
        <v>7</v>
      </c>
      <c r="I21" s="1590" t="s">
        <v>7</v>
      </c>
      <c r="J21" s="1590" t="s">
        <v>7</v>
      </c>
      <c r="K21" s="1590">
        <v>15.475</v>
      </c>
      <c r="L21" s="1590" t="s">
        <v>7</v>
      </c>
      <c r="M21" s="1590" t="s">
        <v>7</v>
      </c>
      <c r="N21" s="1590" t="s">
        <v>7</v>
      </c>
      <c r="O21" s="1590" t="s">
        <v>7</v>
      </c>
      <c r="P21" s="1590"/>
      <c r="Q21" s="1590"/>
      <c r="R21" s="1577"/>
      <c r="S21" s="1577"/>
    </row>
    <row r="22" spans="1:19" ht="13.5" customHeight="1">
      <c r="A22" s="1597" t="s">
        <v>1751</v>
      </c>
      <c r="B22" s="1595" t="s">
        <v>1746</v>
      </c>
      <c r="C22" s="1588" t="s">
        <v>1747</v>
      </c>
      <c r="D22" s="1589">
        <v>2023</v>
      </c>
      <c r="E22" s="1590" t="s">
        <v>294</v>
      </c>
      <c r="F22" s="1590" t="s">
        <v>294</v>
      </c>
      <c r="G22" s="1590" t="s">
        <v>7</v>
      </c>
      <c r="H22" s="1590">
        <v>136.47900000000001</v>
      </c>
      <c r="I22" s="1590">
        <v>323.21499999999997</v>
      </c>
      <c r="J22" s="1590">
        <v>242.47900000000001</v>
      </c>
      <c r="K22" s="1590">
        <v>166.29</v>
      </c>
      <c r="L22" s="1590" t="s">
        <v>7</v>
      </c>
      <c r="M22" s="1590" t="s">
        <v>294</v>
      </c>
      <c r="N22" s="1590" t="s">
        <v>294</v>
      </c>
      <c r="O22" s="1590" t="s">
        <v>294</v>
      </c>
      <c r="P22" s="1590" t="s">
        <v>294</v>
      </c>
      <c r="Q22" s="1590">
        <v>951.28099999999995</v>
      </c>
      <c r="R22" s="1577"/>
      <c r="S22" s="1577"/>
    </row>
    <row r="23" spans="1:19" ht="13.5" customHeight="1">
      <c r="A23" s="1597" t="s">
        <v>1751</v>
      </c>
      <c r="B23" s="1598" t="s">
        <v>1746</v>
      </c>
      <c r="C23" s="1593" t="s">
        <v>1747</v>
      </c>
      <c r="D23" s="1589" t="s">
        <v>2040</v>
      </c>
      <c r="E23" s="1590" t="s">
        <v>294</v>
      </c>
      <c r="F23" s="1590" t="s">
        <v>294</v>
      </c>
      <c r="G23" s="1590" t="s">
        <v>7</v>
      </c>
      <c r="H23" s="1590">
        <v>142.535</v>
      </c>
      <c r="I23" s="1590">
        <v>295.42099999999999</v>
      </c>
      <c r="J23" s="1590">
        <v>242.614</v>
      </c>
      <c r="K23" s="1590">
        <v>193.94</v>
      </c>
      <c r="L23" s="1590">
        <v>75.424999999999997</v>
      </c>
      <c r="M23" s="1590" t="s">
        <v>7</v>
      </c>
      <c r="N23" s="1590" t="s">
        <v>294</v>
      </c>
      <c r="O23" s="1590" t="s">
        <v>294</v>
      </c>
      <c r="P23" s="1590"/>
      <c r="Q23" s="1590"/>
      <c r="R23" s="1577"/>
      <c r="S23" s="1577"/>
    </row>
    <row r="24" spans="1:19" ht="13.5" customHeight="1">
      <c r="A24" s="1597" t="s">
        <v>1751</v>
      </c>
      <c r="B24" s="1595" t="s">
        <v>1750</v>
      </c>
      <c r="C24" s="1588" t="s">
        <v>1747</v>
      </c>
      <c r="D24" s="1589">
        <v>2023</v>
      </c>
      <c r="E24" s="1590">
        <v>4239.3590000000004</v>
      </c>
      <c r="F24" s="1590">
        <v>3871.123</v>
      </c>
      <c r="G24" s="1590">
        <v>3880.7</v>
      </c>
      <c r="H24" s="1590">
        <v>3780.0709999999999</v>
      </c>
      <c r="I24" s="1590">
        <v>4116.4930000000004</v>
      </c>
      <c r="J24" s="1590">
        <v>4252.3770000000004</v>
      </c>
      <c r="K24" s="1590">
        <v>4124.8239999999996</v>
      </c>
      <c r="L24" s="1590">
        <v>4106.8059999999996</v>
      </c>
      <c r="M24" s="1590">
        <v>3662.6370000000002</v>
      </c>
      <c r="N24" s="1590">
        <v>4203.5910000000003</v>
      </c>
      <c r="O24" s="1590">
        <v>4262.491</v>
      </c>
      <c r="P24" s="1590">
        <v>3498.8319999999999</v>
      </c>
      <c r="Q24" s="1590">
        <v>47999.303999999996</v>
      </c>
      <c r="R24" s="1577"/>
      <c r="S24" s="1577"/>
    </row>
    <row r="25" spans="1:19" ht="13.5" customHeight="1">
      <c r="A25" s="1597" t="s">
        <v>1751</v>
      </c>
      <c r="B25" s="1598" t="s">
        <v>1750</v>
      </c>
      <c r="C25" s="1593" t="s">
        <v>1747</v>
      </c>
      <c r="D25" s="1589" t="s">
        <v>2040</v>
      </c>
      <c r="E25" s="1590">
        <v>4289.6710000000003</v>
      </c>
      <c r="F25" s="1590">
        <v>4076.134</v>
      </c>
      <c r="G25" s="1590">
        <v>3791.3339999999998</v>
      </c>
      <c r="H25" s="1590">
        <v>3901.7660000000001</v>
      </c>
      <c r="I25" s="1590">
        <v>3937.8240000000001</v>
      </c>
      <c r="J25" s="1590">
        <v>3610.33</v>
      </c>
      <c r="K25" s="1590">
        <v>4640.8450000000003</v>
      </c>
      <c r="L25" s="1590">
        <v>3927.7719999999999</v>
      </c>
      <c r="M25" s="1590">
        <v>3544.0720000000001</v>
      </c>
      <c r="N25" s="1590">
        <v>4195.2259999999997</v>
      </c>
      <c r="O25" s="1590">
        <v>3780.9830000000002</v>
      </c>
      <c r="P25" s="1590"/>
      <c r="Q25" s="1590"/>
      <c r="R25" s="1577"/>
      <c r="S25" s="1577"/>
    </row>
    <row r="26" spans="1:19" s="1608" customFormat="1" ht="12" customHeight="1">
      <c r="A26" s="1605" t="s">
        <v>1754</v>
      </c>
      <c r="B26" s="1606"/>
      <c r="C26" s="1606"/>
      <c r="D26" s="1606"/>
      <c r="E26" s="1606"/>
      <c r="F26" s="1606"/>
      <c r="G26" s="1606"/>
      <c r="H26" s="1606"/>
      <c r="I26" s="1606"/>
      <c r="J26" s="1606"/>
      <c r="K26" s="1607"/>
      <c r="L26" s="1607"/>
      <c r="M26" s="1607"/>
      <c r="N26" s="1607"/>
      <c r="O26" s="1607"/>
      <c r="P26" s="1606"/>
      <c r="Q26" s="1606"/>
      <c r="R26" s="1606"/>
      <c r="S26" s="1606"/>
    </row>
    <row r="27" spans="1:19" s="1608" customFormat="1" ht="12" customHeight="1">
      <c r="A27" s="1605" t="s">
        <v>1755</v>
      </c>
      <c r="B27" s="1606"/>
      <c r="C27" s="1606"/>
      <c r="D27" s="1606"/>
      <c r="E27" s="1606"/>
      <c r="F27" s="1606"/>
      <c r="G27" s="1606"/>
      <c r="H27" s="1606"/>
      <c r="I27" s="1606"/>
      <c r="J27" s="1606"/>
      <c r="K27" s="1607"/>
      <c r="L27" s="1607"/>
      <c r="M27" s="1607"/>
      <c r="N27" s="1607"/>
      <c r="O27" s="1607"/>
      <c r="P27" s="1606"/>
      <c r="Q27" s="1606"/>
      <c r="R27" s="1606"/>
      <c r="S27" s="1606"/>
    </row>
    <row r="28" spans="1:19" s="1608" customFormat="1" ht="12" customHeight="1">
      <c r="A28" s="1605" t="s">
        <v>1756</v>
      </c>
      <c r="B28" s="1606"/>
      <c r="C28" s="1606"/>
      <c r="D28" s="1606"/>
      <c r="E28" s="1606"/>
      <c r="F28" s="1606"/>
      <c r="G28" s="1606"/>
      <c r="H28" s="1606"/>
      <c r="I28" s="1606"/>
      <c r="J28" s="1606"/>
      <c r="K28" s="1607"/>
      <c r="L28" s="1607"/>
      <c r="M28" s="1607"/>
      <c r="N28" s="1607"/>
      <c r="O28" s="1607"/>
      <c r="P28" s="1606"/>
      <c r="Q28" s="1606"/>
      <c r="R28" s="1606"/>
      <c r="S28" s="1606"/>
    </row>
    <row r="29" spans="1:19" s="1608" customFormat="1" ht="12" customHeight="1">
      <c r="A29" s="1605" t="s">
        <v>1757</v>
      </c>
      <c r="B29" s="1606"/>
      <c r="C29" s="1606"/>
      <c r="D29" s="1606"/>
      <c r="E29" s="1606"/>
      <c r="F29" s="1606"/>
      <c r="G29" s="1606"/>
      <c r="H29" s="1606"/>
      <c r="I29" s="1606"/>
      <c r="J29" s="1606"/>
      <c r="K29" s="1607"/>
      <c r="L29" s="1607"/>
      <c r="M29" s="1607"/>
      <c r="N29" s="1607"/>
      <c r="O29" s="1607"/>
      <c r="P29" s="1606"/>
      <c r="Q29" s="1606"/>
      <c r="R29" s="1606"/>
      <c r="S29" s="1606"/>
    </row>
    <row r="30" spans="1:19" s="1608" customFormat="1" ht="12" customHeight="1">
      <c r="A30" s="1604" t="s">
        <v>2302</v>
      </c>
      <c r="B30" s="1606"/>
      <c r="C30" s="1606"/>
      <c r="D30" s="1606"/>
      <c r="E30" s="1606"/>
      <c r="F30" s="1606"/>
      <c r="G30" s="1606"/>
      <c r="H30" s="1606"/>
      <c r="I30" s="1606"/>
      <c r="J30" s="1606"/>
      <c r="K30" s="1607"/>
      <c r="L30" s="1607"/>
      <c r="M30" s="1607"/>
      <c r="N30" s="1607"/>
      <c r="O30" s="1607"/>
      <c r="P30" s="1606"/>
      <c r="Q30" s="1606"/>
      <c r="R30" s="1606"/>
      <c r="S30" s="1606"/>
    </row>
    <row r="31" spans="1:19" s="1608" customFormat="1" ht="21.75" customHeight="1">
      <c r="A31" s="1609" t="s">
        <v>1363</v>
      </c>
      <c r="B31" s="1606"/>
      <c r="C31" s="1606"/>
      <c r="D31" s="1606"/>
      <c r="E31" s="1606"/>
      <c r="F31" s="1606"/>
      <c r="G31" s="1606"/>
      <c r="H31" s="1606"/>
      <c r="I31" s="1606"/>
      <c r="J31" s="1606"/>
      <c r="K31" s="1607"/>
      <c r="L31" s="1607"/>
      <c r="M31" s="1607"/>
      <c r="N31" s="1607"/>
      <c r="O31" s="1607"/>
      <c r="P31" s="1606"/>
      <c r="Q31" s="1606"/>
      <c r="R31" s="1606"/>
      <c r="S31" s="1606"/>
    </row>
    <row r="32" spans="1:19" ht="9.9499999999999993" customHeight="1">
      <c r="A32" s="1599"/>
      <c r="B32" s="1599"/>
      <c r="C32" s="1599"/>
      <c r="D32" s="1599"/>
      <c r="E32" s="1599"/>
      <c r="F32" s="1599"/>
      <c r="G32" s="1599"/>
      <c r="H32" s="1599"/>
      <c r="I32" s="1599"/>
      <c r="J32" s="1599"/>
      <c r="K32" s="1600"/>
      <c r="L32" s="1600"/>
      <c r="M32" s="1600"/>
      <c r="N32" s="1600"/>
      <c r="O32" s="1601"/>
      <c r="P32" s="1577"/>
      <c r="Q32" s="1577"/>
      <c r="R32" s="1577"/>
      <c r="S32" s="1577"/>
    </row>
    <row r="33" spans="1:19" ht="9.9499999999999993" customHeight="1">
      <c r="A33" s="1599"/>
      <c r="B33" s="1599"/>
      <c r="C33" s="1599"/>
      <c r="D33" s="1599"/>
      <c r="E33" s="1599"/>
      <c r="F33" s="1599"/>
      <c r="G33" s="1599"/>
      <c r="H33" s="1599"/>
      <c r="I33" s="1599"/>
      <c r="J33" s="1599"/>
      <c r="K33" s="1600"/>
      <c r="L33" s="1600"/>
      <c r="M33" s="1600"/>
      <c r="N33" s="1600"/>
      <c r="O33" s="1601"/>
      <c r="P33" s="1577"/>
      <c r="Q33" s="1577"/>
      <c r="R33" s="1577"/>
      <c r="S33" s="1577"/>
    </row>
  </sheetData>
  <hyperlinks>
    <hyperlink ref="A31" location="Inhaltsverzeichnis!A1" display="Zurück zum Inhaltsverzeichnis"/>
  </hyperlinks>
  <pageMargins left="0.78740157480314965" right="0.78740157480314965" top="0.19685039370078741" bottom="0.19685039370078741" header="0.19685039370078741" footer="0.19685039370078741"/>
  <pageSetup paperSize="9" scale="44" orientation="portrait" r:id="rId1"/>
  <headerFooter alignWithMargins="0">
    <oddFooter>&amp;L&amp;D/&amp;T&amp;R&amp;A</oddFooter>
  </headerFooter>
  <tableParts count="1">
    <tablePart r:id="rId2"/>
  </tablePart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63</vt:i4>
      </vt:variant>
      <vt:variant>
        <vt:lpstr>Benannte Bereiche</vt:lpstr>
      </vt:variant>
      <vt:variant>
        <vt:i4>1</vt:i4>
      </vt:variant>
    </vt:vector>
  </HeadingPairs>
  <TitlesOfParts>
    <vt:vector size="64" baseType="lpstr">
      <vt:lpstr>Titelblatt</vt:lpstr>
      <vt:lpstr>Inhaltsverzeichnis</vt:lpstr>
      <vt:lpstr>0104160</vt:lpstr>
      <vt:lpstr>0109030</vt:lpstr>
      <vt:lpstr>0106360</vt:lpstr>
      <vt:lpstr>0106430</vt:lpstr>
      <vt:lpstr>0106460</vt:lpstr>
      <vt:lpstr>0117360</vt:lpstr>
      <vt:lpstr>0117660</vt:lpstr>
      <vt:lpstr>0117690</vt:lpstr>
      <vt:lpstr>0201_Vorbemerkung</vt:lpstr>
      <vt:lpstr>0201030</vt:lpstr>
      <vt:lpstr>0201060</vt:lpstr>
      <vt:lpstr>0201130</vt:lpstr>
      <vt:lpstr>0201190</vt:lpstr>
      <vt:lpstr>0201230</vt:lpstr>
      <vt:lpstr>0201260</vt:lpstr>
      <vt:lpstr>0201290</vt:lpstr>
      <vt:lpstr>0201330</vt:lpstr>
      <vt:lpstr>0201360</vt:lpstr>
      <vt:lpstr>0201490</vt:lpstr>
      <vt:lpstr>0201530</vt:lpstr>
      <vt:lpstr>0201560</vt:lpstr>
      <vt:lpstr>0201630</vt:lpstr>
      <vt:lpstr>0201700</vt:lpstr>
      <vt:lpstr>0201730</vt:lpstr>
      <vt:lpstr>0201750</vt:lpstr>
      <vt:lpstr>0202030</vt:lpstr>
      <vt:lpstr>0202060</vt:lpstr>
      <vt:lpstr>0203160</vt:lpstr>
      <vt:lpstr>0203230</vt:lpstr>
      <vt:lpstr>0203190</vt:lpstr>
      <vt:lpstr>0204035</vt:lpstr>
      <vt:lpstr>0204040</vt:lpstr>
      <vt:lpstr>0204047</vt:lpstr>
      <vt:lpstr>0204050</vt:lpstr>
      <vt:lpstr>0204190</vt:lpstr>
      <vt:lpstr>0204340</vt:lpstr>
      <vt:lpstr>0204230</vt:lpstr>
      <vt:lpstr>0204240</vt:lpstr>
      <vt:lpstr>0204470</vt:lpstr>
      <vt:lpstr>0204490</vt:lpstr>
      <vt:lpstr>0206_Vorbemerkung</vt:lpstr>
      <vt:lpstr>0206030</vt:lpstr>
      <vt:lpstr>0206060</vt:lpstr>
      <vt:lpstr>0206090</vt:lpstr>
      <vt:lpstr>0206130</vt:lpstr>
      <vt:lpstr>0206160</vt:lpstr>
      <vt:lpstr>0206330</vt:lpstr>
      <vt:lpstr>0206360</vt:lpstr>
      <vt:lpstr>0301090</vt:lpstr>
      <vt:lpstr>0301435</vt:lpstr>
      <vt:lpstr>0301440</vt:lpstr>
      <vt:lpstr>0301445</vt:lpstr>
      <vt:lpstr>0301450</vt:lpstr>
      <vt:lpstr>0301460</vt:lpstr>
      <vt:lpstr>0301530</vt:lpstr>
      <vt:lpstr>0302030</vt:lpstr>
      <vt:lpstr>0302060</vt:lpstr>
      <vt:lpstr>0304030</vt:lpstr>
      <vt:lpstr>0505030</vt:lpstr>
      <vt:lpstr>0401030</vt:lpstr>
      <vt:lpstr>0401060</vt:lpstr>
      <vt:lpstr>'0204230'!Druckbereich</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2025-03-10T08:59:20Z</dcterms:modified>
</cp:coreProperties>
</file>